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565" yWindow="1140" windowWidth="14775" windowHeight="8355"/>
  </bookViews>
  <sheets>
    <sheet name="global literature" sheetId="1" r:id="rId1"/>
    <sheet name="info categories" sheetId="2" r:id="rId2"/>
  </sheets>
  <calcPr calcId="145621"/>
</workbook>
</file>

<file path=xl/calcChain.xml><?xml version="1.0" encoding="utf-8"?>
<calcChain xmlns="http://schemas.openxmlformats.org/spreadsheetml/2006/main">
  <c r="C2424" i="1" l="1"/>
  <c r="C2423" i="1"/>
  <c r="C2421" i="1"/>
  <c r="C2420" i="1"/>
  <c r="C2418" i="1"/>
  <c r="C2417" i="1"/>
  <c r="C1656" i="1"/>
  <c r="B1656" i="1"/>
  <c r="C1655" i="1"/>
  <c r="C1654" i="1"/>
  <c r="E1172" i="1"/>
  <c r="E1171" i="1"/>
  <c r="E1169" i="1"/>
  <c r="E1167" i="1"/>
  <c r="E1166" i="1"/>
  <c r="E1165" i="1"/>
  <c r="E1164" i="1"/>
  <c r="E1163" i="1"/>
  <c r="E1162" i="1"/>
  <c r="E1161" i="1"/>
  <c r="E1160" i="1"/>
  <c r="E1159" i="1"/>
  <c r="E1158" i="1"/>
  <c r="E175" i="1"/>
  <c r="E93" i="1"/>
  <c r="E86" i="1"/>
  <c r="E85" i="1"/>
  <c r="E83" i="1"/>
  <c r="E82" i="1"/>
  <c r="E81" i="1"/>
  <c r="E80" i="1"/>
  <c r="E79" i="1"/>
  <c r="E78" i="1"/>
  <c r="E75" i="1"/>
  <c r="E49" i="1"/>
  <c r="E48" i="1"/>
  <c r="E45" i="1"/>
  <c r="E44" i="1"/>
  <c r="E43" i="1"/>
  <c r="E42" i="1"/>
  <c r="E41" i="1"/>
  <c r="E40" i="1"/>
  <c r="E39" i="1"/>
  <c r="E38" i="1"/>
  <c r="E37" i="1"/>
  <c r="E36"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alcChain>
</file>

<file path=xl/sharedStrings.xml><?xml version="1.0" encoding="utf-8"?>
<sst xmlns="http://schemas.openxmlformats.org/spreadsheetml/2006/main" count="23984" uniqueCount="14009">
  <si>
    <t>Category Name</t>
  </si>
  <si>
    <t>Category Descriptions</t>
  </si>
  <si>
    <t>website home</t>
  </si>
  <si>
    <t>website home page</t>
  </si>
  <si>
    <t>File not found</t>
  </si>
  <si>
    <t>map</t>
  </si>
  <si>
    <t>map image</t>
  </si>
  <si>
    <t>IP context - Canada</t>
  </si>
  <si>
    <t>contextual materials on Indigenous Peoples in Canada</t>
  </si>
  <si>
    <t>map - index</t>
  </si>
  <si>
    <t>index site listing maps</t>
  </si>
  <si>
    <t>internatioanl law</t>
  </si>
  <si>
    <t>article or webpage discussing or containing international law</t>
  </si>
  <si>
    <t>organizational documents</t>
  </si>
  <si>
    <t>compilation of documents produced within an organization (including meeting minutes, internal reports, and assessments)</t>
  </si>
  <si>
    <t>international resolution</t>
  </si>
  <si>
    <t xml:space="preserve">international organization's resolutions </t>
  </si>
  <si>
    <t>Canadian law</t>
  </si>
  <si>
    <t>article or webpage discussing or containing law specific to Canada</t>
  </si>
  <si>
    <t>manual</t>
  </si>
  <si>
    <t>manual produced by an organization</t>
  </si>
  <si>
    <t>No info found</t>
  </si>
  <si>
    <t>Not found / Too many authors to list</t>
  </si>
  <si>
    <t>File is code / not text content</t>
  </si>
  <si>
    <t>Possible Duplicate</t>
  </si>
  <si>
    <t>Incorrect</t>
  </si>
  <si>
    <t>investigate issue</t>
  </si>
  <si>
    <t>File is incomplete</t>
  </si>
  <si>
    <t>Needs verification / revision.</t>
  </si>
  <si>
    <t>needs verification</t>
  </si>
  <si>
    <t>url</t>
  </si>
  <si>
    <t>original file name</t>
  </si>
  <si>
    <t>revised file name</t>
  </si>
  <si>
    <t>Document Info Category</t>
  </si>
  <si>
    <t>Locality</t>
  </si>
  <si>
    <t>Year</t>
  </si>
  <si>
    <t>Month</t>
  </si>
  <si>
    <t>Day</t>
  </si>
  <si>
    <t>FULL DATE</t>
  </si>
  <si>
    <t>Date Modified</t>
  </si>
  <si>
    <t>Date Accessed</t>
  </si>
  <si>
    <t>Organization</t>
  </si>
  <si>
    <t>Title / Article Name</t>
  </si>
  <si>
    <t>Doc ID.</t>
  </si>
  <si>
    <t>Notes</t>
  </si>
  <si>
    <t>Journal / Publication</t>
  </si>
  <si>
    <t>Vol</t>
  </si>
  <si>
    <t>Issue</t>
  </si>
  <si>
    <t>Pages</t>
  </si>
  <si>
    <t>PUBLISHING AGENCY</t>
  </si>
  <si>
    <t>PUBLISHING HOUSE</t>
  </si>
  <si>
    <t>CITY</t>
  </si>
  <si>
    <t>Author(s)</t>
  </si>
  <si>
    <t>AUTHOR 1</t>
  </si>
  <si>
    <t>AUTHOR 2</t>
  </si>
  <si>
    <t>AUTHOR 3</t>
  </si>
  <si>
    <t>EDITOR(S)</t>
  </si>
  <si>
    <t>Language(s)</t>
  </si>
  <si>
    <t>ISSN / ISBN</t>
  </si>
  <si>
    <t>ISBN</t>
  </si>
  <si>
    <t>ISSN</t>
  </si>
  <si>
    <t>Other ID</t>
  </si>
  <si>
    <t>Abstract</t>
  </si>
  <si>
    <t>.00nrc</t>
  </si>
  <si>
    <t>pjbs 2003,6,15 - Gilani et al.pdf</t>
  </si>
  <si>
    <t>Afghanistan, Pakistan</t>
  </si>
  <si>
    <t>Ethnobotanical Studies of Kurram Agency, Pakistan Through Rural Community Participation</t>
  </si>
  <si>
    <t>Pakistan Journal of Biological Sciences</t>
  </si>
  <si>
    <t>6</t>
  </si>
  <si>
    <t>15</t>
  </si>
  <si>
    <t>1368-1375</t>
  </si>
  <si>
    <t>Gilani, Syed Shahinshah; Abbas, Syed Qamar; Shinwari, Zabta Khan; Hussain, Farrukh; Nargis, K.</t>
  </si>
  <si>
    <t>ISSN: 10288880, 18125735</t>
  </si>
  <si>
    <t>The project area, Koh-e-Sufaid Range, falls in the upper part of Kurram Agency, FATA Pakistan. The objectives of the study were to enlist plant species of the project area which have medicinal value; to know an indigenous knowledge of medicinal and other economically important plants of the area; to explore the possible channels of trading medicinal plants; and to study the impacts of plants on the socio-economic conditions of the local population and suggest practical measures for conservation of flora under stress. The sources of fuels in the study area are gas cylinders, fuelwood smuggled from Afghanistan, trees in arable land and forest trees. During winter, almost all the people in the project area use Afghan fuelwood. Average daily fuelwood consumption in the area was 60 kg/household/day while total fuelwood consumption in the project area per year was 111.1 Million-kg. Fifty four medicinal plants were locally used by the local community for different diseases. Based on the market survey of medicinal plants, traded medicinal plants of the area were Morchella esculenta (Korkichoke), Artemisia brevifolia (Tarkha) and Teucrium stocksianum (Mastyara). Their estimated annual consumption, according to local traders and collectors was 2,40,200 kg.</t>
  </si>
  <si>
    <t>14719486.pdf</t>
  </si>
  <si>
    <t>Africa</t>
  </si>
  <si>
    <t>White Minorities in Africa</t>
  </si>
  <si>
    <t>Foreign Affairs</t>
  </si>
  <si>
    <t>37</t>
  </si>
  <si>
    <t>4</t>
  </si>
  <si>
    <t>637-648</t>
  </si>
  <si>
    <t>Perham, Margery</t>
  </si>
  <si>
    <t>ISSN: 0015-7120</t>
  </si>
  <si>
    <t>This article discusses the distribution of land, population, immigration and wealth in Africa. As the tide of independence rises until it covers almost the whole of Africa, with some parts clearly on the edge of submergence, certain islands of European control catch the eye. The great majority of the 5,500,000 Europeans who live among the 220,000,000 "native" peoples of Africa are in the two temperate extremities, Algeria in the north. South Africa in the south. Here are long-established European populations which are determined not to allow the indigenous population to take control. The patches of African political landscape which seem to be in the most immediately equivocal position lie in the British territories between South Africa and Ethiopia. Here are small areas of white settlement, containing some 300,000 people, by no means all true settlers, scattered amongst an African population of more than 20,000,000. Constitutionally, the territories are confusing. The first three in the list, the northern three, have each a different status. Kenya is a Colony, Uganda a Protectorate, and ex-German Tanganyika a Trust Territory. In spite of these distinctions they are administered by British governors, responsible to the Colonial Office. But all three have Legislative Councils upon which local representatives of all races, elected and nominated, play an increasing part, though the official control is maintained.</t>
  </si>
  <si>
    <t>91.full.pdf</t>
  </si>
  <si>
    <t>The Sweep of Nationalism in Africa</t>
  </si>
  <si>
    <t>The Annals of the American Academy of Political and Social Science</t>
  </si>
  <si>
    <t>354</t>
  </si>
  <si>
    <t>91-96</t>
  </si>
  <si>
    <t>Melady, Thomas Patrick</t>
  </si>
  <si>
    <t>ISSN: 0002-7162</t>
  </si>
  <si>
    <t>The political revolution in Africa is reaching its final stages. When the United Nations was founded in 1945, there were only four states in Africa which could be classified as independent: Egypt, Ethiopia, Liberia, and South Africa. Egypt did not consider herself African; South Africa was then and continues to be dominated by a white minority group. Libya, through direct action of the United Nations, obtained independence on December 24, 1951. Since then, the independence movement has swept through Africa, starting in North Africa and extending to black Africa in 1957 and 1958 when Ghana and Guinea became independent. By the end of 1964, there probably will be a total of thirty-seven independent African states. The exceptions to independence then will be Portuguese Guinea, Angola, and Mozambique, Southern Rhodesia, and South Africa. Unless the Portuguese, Southern Rhodesian, and South African governments recognize the justness and pragmatic prudence of British and French positions in granting national independence to African possessions, the only alternative to a terrible blood bath may be international intervention. To date, independence has been freer of bloodshed in Africa than revolutions have been elsewhere in the past. With the political revolution nearing completion, African states must simultaneously develop their political institutions and carry out a war against the triple curse of poverty, illiteracy, and disease.</t>
  </si>
  <si>
    <t>4851250.pdf</t>
  </si>
  <si>
    <t>The Soviet Union, China and the West in Southern Africa</t>
  </si>
  <si>
    <t>54</t>
  </si>
  <si>
    <t>745</t>
  </si>
  <si>
    <t>Legum, CoIin</t>
  </si>
  <si>
    <t>ISSN:00157120</t>
  </si>
  <si>
    <t>The root of the conflict in Southern Africa is entirely indigenous that is, it arises from the determination of black Africans to bring an end to the white supremacist regimes there. Most African leaders would much prefer, in their own interests, to see this come about through nonviolent means, as was demonstrated by their response in 1974 to the offer to start talks by South Africa's Prime Minister Johannes Vorster. They will, nonetheless, support violence if no other way seems open, as they do presently in Rhodesia. Similarly, most influential African leaders are hostile to communism and strongly opposed to the intrusion of big-power politics in Africa; but because they see white racism in southern Africa as a bigger menace to them than communism, they will welcome anti-Western forces in the struggle against the white supremacist regimes. Neither the Soviet Union nor China has had any conflicting interest or ideological difficulties in wholeheartedly supporting the African drive against white-minority rule. The Western position, on the other hand, has necessarily been more ambiguous, given a sizable western economic stake in the area and strong social constraints against the risk of a race war which guerrilla tactics would unavoidably entail.</t>
  </si>
  <si>
    <t>5624818.pdf</t>
  </si>
  <si>
    <t>Africa as a case of intraregional contradictions</t>
  </si>
  <si>
    <t>International Social Science Journal</t>
  </si>
  <si>
    <t>28</t>
  </si>
  <si>
    <t>736-754</t>
  </si>
  <si>
    <t>Červenka, Zdenek</t>
  </si>
  <si>
    <t>ISSN:00208701</t>
  </si>
  <si>
    <t>The article focuses on Africa and its intraregional contradictions. One of the most interesting features of the Organization of African Unity OAU was its development into an organization of an exclusive political character. Throughout its existence OAU has dealt primarily with two sets of political problems, namely (a) decolonization and the liquidation of white minority rule in Southern Africa; (b) political crises some of which posed a threat to the very existence of the OAU, such as the Rhodesian Unilateral Declaration of Independence (UDI), or the civil war in Angola. The political issues have always consumed most of the time of both the Council of Ministers and the Assembly of the Head of Government thus leaving little or no time for the economic problems. The modest place occupied by economic problems in OAU affairs sharply contrasts with Africa's position as the wealthiest continent of the world with mineral and natural resources, which have not yet even been fully explored. It also contradicts the emphasis placed on economic development in the OAU charter and foreseen by its founding fathers.</t>
  </si>
  <si>
    <t>51.full.pdf</t>
  </si>
  <si>
    <t>Contextual and Comparative Studies I: Ideological Genocides</t>
  </si>
  <si>
    <t>Current Sociology</t>
  </si>
  <si>
    <t>38</t>
  </si>
  <si>
    <t>1</t>
  </si>
  <si>
    <t>51-78</t>
  </si>
  <si>
    <t>Fein, Helen</t>
  </si>
  <si>
    <t>ISSN:00113921</t>
  </si>
  <si>
    <t>The article presents information on ideological genocides. Many authors have observed the decimation of native peoples in the new continents and states settled by Europeans. Demographic studies seldom disentangle the relative importance and interaction of the causes of such declinem, which includes diseases imported by settlers to which the local population lacked immunity, land Usurpation and destruction of the indigenous economy, deculturation and demoralization of the indigenes and alcoholism, wars and slaughter by the colonists. The genocide and genocidal massacres in Burundi and Rwanda states stemming from the Belgian Congo, are sometimes attributed to an inevitable conflict between the minority Tutsi elite (overthrown in Rwanda) and the majority Hutu population, still governed in Burundi by the Tutsi elite. In Zanzibar, both parties - Arab and mainland African - were deadlocked by the structure and had neither crosscutting or subordinate associations to unify them nor any experience in nonviolent accommodation which might lead to consociationalism. However, there was no inevitability to the choice of genocidal means by the mainland African party.</t>
  </si>
  <si>
    <t>EBSCOhost `From massacres to genocide The media, public policy, and humanitarian cri___.htm</t>
  </si>
  <si>
    <t>From Massacres to Genocide : The Media, Public Policy, and Humanitarian Crises</t>
  </si>
  <si>
    <t>e book</t>
  </si>
  <si>
    <t>Rotberg, Robert I.; Weiss, Thomas George</t>
  </si>
  <si>
    <t xml:space="preserve">ISBN:9780815775904. 9780815723615. </t>
  </si>
  <si>
    <t>Disaster, Relief, Aid, Indigenous People</t>
  </si>
  <si>
    <t>NONE.pdf</t>
  </si>
  <si>
    <t>Identity in Africa's Internal Conflicts.</t>
  </si>
  <si>
    <t>American Behavioral Scientist</t>
  </si>
  <si>
    <t>40</t>
  </si>
  <si>
    <t>46-65</t>
  </si>
  <si>
    <t>Deng, Francis M.</t>
  </si>
  <si>
    <t>ISSN:0002-7642</t>
  </si>
  <si>
    <t>Identifies and defines four models of internal ethnic conflict and discusses those conflicts within various African nations. The corresponding models and countries include Integration Model: Botswana and Somalia; Managed Diversity Model: Ghana, Cote d'Ivorie, Kenya, and Nigeria; Ambivalent Accommodation Model: Ethiopia and Djibouti; and Acute Identity Crisis Model: South Africa and Sudan</t>
  </si>
  <si>
    <t>127.full.pdf</t>
  </si>
  <si>
    <t>Web Content for Africa</t>
  </si>
  <si>
    <t>Information Development</t>
  </si>
  <si>
    <t>2</t>
  </si>
  <si>
    <t>127-132</t>
  </si>
  <si>
    <t xml:space="preserve">Adam, Lishan </t>
  </si>
  <si>
    <t>ISSN 0266-6669</t>
  </si>
  <si>
    <t>Internet content has been growing dramatically during the recent years. African connectivity has also shown progress during the last decade. Almost all countries in Africa are on now on the Internet. However, this has not been matched with use of web content to advance knowledge to solve local problems in the region. Indigenous knowledge and content from Africa did not yet reach millions of users on the 'net'. This paper analyzes the web content for Africa, issues and opportunities to make give Internet an African voice</t>
  </si>
  <si>
    <t>Lund University Libraries.htm</t>
  </si>
  <si>
    <t>Vanishing Cultures</t>
  </si>
  <si>
    <t>National Geographic</t>
  </si>
  <si>
    <t>196</t>
  </si>
  <si>
    <t>62-90</t>
  </si>
  <si>
    <t>Davis, Wade</t>
  </si>
  <si>
    <t>Discusses age-old cultures besieged by modern pressures, as of August 1999. Percentage of the global population that still retain a strong identity as members of an indigenous culture; The Ariaal warriors of Kenya, who are clinging to a nomadic existence; Destruction of the rain forest home of Borneo's Penan; The perseverance of the Chipaya in the high desert of Bolivia; Traditional cultures that are disappearing; Effects of disease on populations.</t>
  </si>
  <si>
    <t>449244.pdf</t>
  </si>
  <si>
    <t>Pre-Colonial Institutions, Post-Colonial States, and Economic Development in Tropical Africa</t>
  </si>
  <si>
    <t>Political Research Quarterly</t>
  </si>
  <si>
    <t>53</t>
  </si>
  <si>
    <t>7-36</t>
  </si>
  <si>
    <t>Englebert, Pierre</t>
  </si>
  <si>
    <t xml:space="preserve"> ISSN 1065-9129</t>
  </si>
  <si>
    <t>It is well known that Africa's development lags behind that of other regions. Lesser known is the substantial variance in development fortunes within Africa, with "miracle" economies compensating for the region's development disasters. Prevailing theories of Africa's average performance fail to account for intra-African disparities. Using empirical evidence from cross-sectional data, this study offers a new explanation for success and failure in African development, which builds upon the insights of neo-patrimonial theory. It argues that variations in the extent to which post-colonial state institutions clash with pre-existing ones largely account for what differentiates state capacity and economic growth across the region. The greater the incongruence between pre- and post-colonial institutions, the greater the relative power payoffs to domestic elites of adopting neo-patrimonial policies over developmental ones. The article challenges thereby the social capital and ethnic homogeneity theories of African under-development, and offers substantial qualifications to the "imported state" hypothesis.</t>
  </si>
  <si>
    <t>5113373.pdf</t>
  </si>
  <si>
    <t>Revisiting Our Indigenous Shrines through Mungiki</t>
  </si>
  <si>
    <t>African Affairs</t>
  </si>
  <si>
    <t>100</t>
  </si>
  <si>
    <t>400</t>
  </si>
  <si>
    <t>453-467</t>
  </si>
  <si>
    <t>Wamue, Grace Nyatugah</t>
  </si>
  <si>
    <t>ISSN 0001-9909</t>
  </si>
  <si>
    <t>This article discusses the Mungiki movement's beliefs and practices as they relate to the traditional religion and cultural practice of the Gikuyu people. Mungiki is a Gikuyu word taken from the etymological root word, Muingi, to mean masses or people. The Mungiki is a fundamentalist movement with a religious, political and cultural agenda. It argues that, since African religion is discerned in terms of beliefs, ceremonies, rituals and religious officials, a conversion to other faiths is not practical. Its followers are therefore calling for re-conversion from foreign worship to indigenous beliefs. Although the Mungiki is largely a Gikuyu affair, the sect expects to embrace all other Kenyans. It calls for the teaching of African indigenous values before any change can take place. In practice, Mungiki followers have denounced the Christian faith. The movement has adopted Gikuyu religion as a weapon to challenge political and religious authority, and has raised an outcry from religious leaders and government officials. Mungiki followers affirm that theirs is a religious and not a political movement.</t>
  </si>
  <si>
    <t>5393674.pdf</t>
  </si>
  <si>
    <t>Islam, archaeology and slavery in Africa</t>
  </si>
  <si>
    <t>World Archaeology</t>
  </si>
  <si>
    <t>33</t>
  </si>
  <si>
    <t>44-60</t>
  </si>
  <si>
    <t>Alexander, J.</t>
  </si>
  <si>
    <t>ISSN:00438243</t>
  </si>
  <si>
    <t>Two different types of chattel slavery, those permitted by the Christian and Islamic religions, were introduced into Africa but only the Christian slave trade to the Americas has been studied by archaeologists. The much longer duration (over 1000 years) of the Islamic slave trade to Asia and of the Dar el Islam in North and East Africa is at present known only from literary and eyewitness accounts. It will prove difficult to recognise archaeologically and new techniques will have to be developed. Even more difficult to recognise will be the indigenous forms of slavery which existed in many parts of the continent at the coming of both Christianity and Islam, and the interaction between the three different concepts on which they were based.</t>
  </si>
  <si>
    <t>6721030.pdf</t>
  </si>
  <si>
    <t xml:space="preserve">Politics And Gastropolitics: Gender And The Power Of Food In Two African Pastoralist Societies. </t>
  </si>
  <si>
    <t>Journal of the Royal Anthropological Institute</t>
  </si>
  <si>
    <t>8</t>
  </si>
  <si>
    <t>259-278</t>
  </si>
  <si>
    <t>Holtzman, Jon</t>
  </si>
  <si>
    <t>ISSN:13590987</t>
  </si>
  <si>
    <t xml:space="preserve">Male-centred aspects of political behaviour have generally remained the explanatory and interpretive focuses in analyses of the social organization of African pastoralists. While recent work on African pastoralists has shed increasing light on the lives of women, I argue that key assumptions underlying anthropological models of male dominance in these societies have been insufficiently challenged. Drawing on recent approaches in gender and social organization that highlight the mutual constitution of domestic and political domains, I examine comparative material from two well-known pastoralist societies: the Samburu of northern Kenya and the Nuer of southern Sudan. In doing so, I suggest strong linkages between male-dominated ‘political spheres’ and areas of domestic life in which the role of women is more significant – particularly processes of domestic food distribution. In re-examining central facets of Samburu politics – which are best known through Paul Spencer’s seminal analysis of the gerontocratic aspects of Samburu political life – I suggest that the status and identities of Samburu men are in fundamental ways defined through their relationship to women as providers of food within Samburu households. Comparative material from the Nuer suggests, additionally, the strategic use of food by women in influencing male ‘political spheres’. In comparing these cases, I suggest a more general model through which domestic processes of food allocation as realms of female-centred social action may be seen to play a central role in the forms and processes of pastoral ‘political’ life. </t>
  </si>
  <si>
    <t>11541160.pdf</t>
  </si>
  <si>
    <t>The new scramble for Africa</t>
  </si>
  <si>
    <t>New African</t>
  </si>
  <si>
    <t>424</t>
  </si>
  <si>
    <t>14-17</t>
  </si>
  <si>
    <t xml:space="preserve"> Pusch Commey</t>
  </si>
  <si>
    <t>ISSN 0142-9345</t>
  </si>
  <si>
    <t xml:space="preserve">  Africa is losing billions of dollars through the filching of the continent's biodiversity by powerful Western companies and individuals. Commey discusses how the stealing from Africa of centuries old indigenous knowledge of local resources (plants, herbs, seeds, livestock germ, etc), is increasingly becoming the new scramble for Africa. Africa is losing billions of dollars through the filching of the continent's biodiversity by powerful Western companies and individuals. Commey discusses how the stealing from Africa of centuries old indigenous knowledge of local resources (plants, herbs, seeds, livestock germ, etc), is increasingly becoming the new scramble for Africa.</t>
  </si>
  <si>
    <t>20069658.pdf</t>
  </si>
  <si>
    <t>Groups and the African Charter on Human and Peoples' Rights</t>
  </si>
  <si>
    <t>Human Rights Quarterly</t>
  </si>
  <si>
    <t>25</t>
  </si>
  <si>
    <t>213-236</t>
  </si>
  <si>
    <t xml:space="preserve">Murray, Rachel; Wheatley, Steven </t>
  </si>
  <si>
    <t>ISSN 0275-0392</t>
  </si>
  <si>
    <t>This article examines the position of groups under the African Charter of Human and Peoples Rights. The Charter does not contain a "minorities article" similar to that of Article 27, International Covenant on Civil and Political Rights. It does, though, contain a substantive section on "peoples rights." The work examines the way in which the African Commission has interpreted human rights to non-discrimination, to take part in the cultural life of the community, freedom of religion and freedom of expression to ensure, to a limited extent, a right of cultural security for minority groups. Further, the section relating to peoples rights has been used by the African Commission to consider such issues as economic exploitation, environmental concerns, the exclusion and domination of one ethno-cultural group by another and claims for autonomy and secession.</t>
  </si>
  <si>
    <t>5.full.pdf</t>
  </si>
  <si>
    <t>Ethnic Minorities and Development: A Prospective Look at the Situation of African Pastoralists and Hunter-Gatherers</t>
  </si>
  <si>
    <t>Ethnicities</t>
  </si>
  <si>
    <t>5-26</t>
  </si>
  <si>
    <t>Campbell, John R.</t>
  </si>
  <si>
    <t>ISSN 1468-7968</t>
  </si>
  <si>
    <t>This article seeks to assess the impact of development on the lives and livelihoods of pastoralists and hunter-gatherers in Sub-Saharan Africa. It queries the discourses on human rights and on indigenous peoples and whether they accurately describe and address the situation confronting pastoralists and huntergatherers. The importance of access to land for pastoralists is examined and evidence is presented showing how policies have undermined livelihoods. The effect of 'forced' and of 'voluntary' sedentarization is discussed, and is followed by a review of the situation of contemporary hunter-gatherers. Finally, the article concludes by arguing for the need to move beyond the rhetoric of rights and to better understand how and why policies create and undermine pastoralists and hunter-gatherers.</t>
  </si>
  <si>
    <t>j.1365-2621.2004.tb13346.x.pdf</t>
  </si>
  <si>
    <t>Contribution of Indigenous Knowledge and Practices in Food Technology to the Attainment of Food Security in Africa</t>
  </si>
  <si>
    <t>Journal of Food Science</t>
  </si>
  <si>
    <t>69</t>
  </si>
  <si>
    <t>3</t>
  </si>
  <si>
    <t>1-5</t>
  </si>
  <si>
    <t>Oniang'o, Ruth; Allotey, Joseph; Malaba, Serah J.</t>
  </si>
  <si>
    <t>ISSN 0022-1147</t>
  </si>
  <si>
    <t>Indigenous knowledge and practices are important aspects of a society's culture and its technology. They include accumulated knowledge, as well as skills and technology of the local people, usually derived from their direct interaction with their local environment. These aspects need due recognition and full understanding and utilization because of the valuable contributions to food security, especially in African communities.Africa's people have traditionally utilized indigenous knowledge, skills and structures, most often locally developed and handed down in the course of centuries. Insufficient attention has been given to this local knowledge within the mainstream food security development and management interventions. However, there is now increasing awareness of the fact that technology includes not only energy sources and tools, but also knowledge and skills, as well as social organizations. It is, therefore, imperative to approach indigenous communities as partners and collaborators in all food security endeavors in order to realize the objective of sustainability. African communities offer a vast array of indigenous knowledge and practices in food technology that are favorable to the food supply, as well as to food quality and food safety and thus directly contribute to food security. As such, indigenous knowledge and practices in food technology that have proved capable of ensuring food security need to be implemented before considering the introduction of external ones if food security is to be realized in Africa. Emphasis of the same should be especially made for foods that are adapted to local conditions thus improving food access, safe food availability, and utilization to meet local and regional needs. This paper seeks to outline the numerous contributions and enormous potentials that indigenous knowledge and practices in food technology have in ensuring food security in Africa</t>
  </si>
  <si>
    <t>1-s2.0-S0921800904004586-main.pdf</t>
  </si>
  <si>
    <t>Biodiversity, ownership, and indigenous knowledge: Exploring legal frameworks for community, farmers, and intellectual property rights in Africa</t>
  </si>
  <si>
    <t>Ecological Economics</t>
  </si>
  <si>
    <t>493-506</t>
  </si>
  <si>
    <t xml:space="preserve"> Zerbe, Noah</t>
  </si>
  <si>
    <t>ISSN 0921-8009</t>
  </si>
  <si>
    <t>Drafted between 1996 and 2000, the African Union’s Model Legislation for the Protection of Indigenous Knowledge, attempts to redress the contradictory obligations of the international instruments affecting biodiversity, namely the Trade Related Intellectual Property Rights Agreement and the Convention on Biological Diversity, by establishing a new philosophical justification for farmers’, breeders’, and community rights. By approaching the question of property rights and farmers’ rights from the perspective of the community, the African Model Law is able to establish a legal framework for access to biodiversity, benefit sharing, and intellectual property that satisfies the needs and requirements of African states by balancing the monopoly rights of breeders against the rights of indigenous communities.</t>
  </si>
  <si>
    <t>atla0001510485.pdf</t>
  </si>
  <si>
    <t>The Social and Ethical Implications of Article 27 of the Agreement on Trade-Related Aspects of Intellectual Property Rights (TRIPS) on African Communities, Biodiversity and Indigenous Knowledge</t>
  </si>
  <si>
    <t>Journal of Theology for Southern Africa</t>
  </si>
  <si>
    <t>122</t>
  </si>
  <si>
    <t>36-56</t>
  </si>
  <si>
    <t>LenkaBula, Puleng</t>
  </si>
  <si>
    <t>SSN 0047-2867</t>
  </si>
  <si>
    <t>This paper argues that the idea of patenting life forms, which is enshrined in article 27 of TRIPS agreement, endangers the wellbeing of the earth and that of humanity. It also states that patenting of life forms acts as a catalyst for the expropriation and pirating of life-forms and indigenous knowledge embedded in Africa and countries of the South. Through the voices of other social, economic and ecological scholars and or activists, the paper argues that there is no scientific or ethical justification for patenting life-forms. From an African and Christian perspective, the paper argues that TRIPS is a mechanism which commodifies and subsumes all life to markets. Against this the paper suggests the concepts oibotho and justice as two ethical norms to construct alternatives to the patenting of life forms.</t>
  </si>
  <si>
    <t>1-s2.0-S0305750X06001872-main.pdf</t>
  </si>
  <si>
    <t>Poverty Risks and National Parks: Policy Issues in Conservation and Resettlement</t>
  </si>
  <si>
    <t>World Development</t>
  </si>
  <si>
    <t>34</t>
  </si>
  <si>
    <t>10</t>
  </si>
  <si>
    <t>1808-1830</t>
  </si>
  <si>
    <t>Cernea, Michael M.; Schmidt-Soltau, Kai</t>
  </si>
  <si>
    <t xml:space="preserve"> ISSN 0305-750X</t>
  </si>
  <si>
    <t>Is the conflict between biodiversity conservation and poverty reduction, which frequently arises in park creation programs, insoluble? The authors report empirical evidence from 12 case studies from six countries, which are analyzed through the conceptual lens of the Impoverishment Risks and Reconstruction Model for Involuntary Resettlement. The research concludes conservatively that parks in the Congo basin have already displaced and impoverished about 120-150,000 people and that more will be displaced if this approach continues, despite its deleterious outcomes. The authors argue that the park-establishment strategy predicated upon compulsory population displacement has exhausted its credibility and compromised the cause of biodiversity conservation by inflicting aggravated impoverishment on very large numbers of people. They recommend that the concerned Governments should desist using the eviction approach. The alternative course, proposed by the authors, is to replace forced displacements with a pro-poor strategy that pursues "double sustainability," to protect both the biodiversity and people's livelihoods at the same time.</t>
  </si>
  <si>
    <t>20917093.pdf</t>
  </si>
  <si>
    <t xml:space="preserve">Human ontogenesis: An indigenous African view on development and intelligence. </t>
  </si>
  <si>
    <t>International Journal of Psychology</t>
  </si>
  <si>
    <t>41</t>
  </si>
  <si>
    <t>293-297</t>
  </si>
  <si>
    <t>Nsamenang, Bame A.</t>
  </si>
  <si>
    <t>Views on development and intelligence mirror mainstream Euro‐American ethnocentrism and are presented as being applicable to all of human diversity. In contrast, an African worldview visualizes phases of human cyclical ontogenesis of systematic socialization of responsible intelligence in participatory curricula that assign stage‐appropriate developmental tasks. In these curricula, knowledge is not separated into discrete disciplines, but all strands of it are interwoven into a common tapestry, which is learned by children at different developmental stages, who participate in the cultural and economic life of the family and society. This line of thought permits the integration of diverse ethnocultural...</t>
  </si>
  <si>
    <t>29.full.pdf</t>
  </si>
  <si>
    <t>Exploitation of Energy Resources in Africa and the Consequences for Minority Rights.</t>
  </si>
  <si>
    <t>Journal of Developing Societies</t>
  </si>
  <si>
    <t>22</t>
  </si>
  <si>
    <t>29-37</t>
  </si>
  <si>
    <t>Maxted, Julia</t>
  </si>
  <si>
    <t>ISSN:0169796X</t>
  </si>
  <si>
    <t>Recent case studies from the Western Sahara, Ethiopia, Nigeria and Angola, reveal the increasing militarization of the development of oil and gas reserves in Africa. This is generating social tension and, in particular, exacerbating the repression of minority groups. Private security forces and African standing armies are being used to secure the interests of American, Asian and European companies as they seek to extend their control over natural resources in collaboration with state elites. Confronting the destruction of their environments and continued underinvestment, minority groups are actively seeking to attach socioeconomic rights more self-consciously to their demand for political rights</t>
  </si>
  <si>
    <t>3876159.pdf</t>
  </si>
  <si>
    <t>Between the Sacred and the Secular: Indigenous Intellectual Property, International Markets and the Modern African State</t>
  </si>
  <si>
    <t>The Journal of Modern African Studies</t>
  </si>
  <si>
    <t>44</t>
  </si>
  <si>
    <t>309-333</t>
  </si>
  <si>
    <t>Ostergard, Robert L; Tubin, Matthew R; Dikirr, Patrick</t>
  </si>
  <si>
    <t>ISSN 0022-278X</t>
  </si>
  <si>
    <t>In the modern global economy, transnational corporations have become important sources of technology, market access and capital - all of which states seek in propelling economic growth. States themselves provide territory, and establish the 'rules of the game' by which corporations may operate within that territory. However, with the commodification and commercialisation of indigenous cultural and intellectual property, states are bypassed and negotiations emerge between corporations and sub-state actors who claim to represent population segments. May the bypassing of the state further weaken national or state identity among indigenous groups? Such is the case that may be emerging in Africa with groups who claim profits derived from the development and marketing of indigenous cultural and intellectual property. This paper explores the possibility that profit-sharing agreements between transnational corporations and sub-state groups may contribute to the widening of ethnic cleavages in African states by promoting inequalities between groups.</t>
  </si>
  <si>
    <t>24742813.pdf</t>
  </si>
  <si>
    <t>Victimization of African Indigenous Peoples: Appraisal of Violations of Collective Rights under Victimological and International Law Lenses</t>
  </si>
  <si>
    <t>International Journal on Minority and Group Rights</t>
  </si>
  <si>
    <t>14</t>
  </si>
  <si>
    <t>1-23</t>
  </si>
  <si>
    <t>Ndahinda, Felix Mukwiza</t>
  </si>
  <si>
    <t>ISSN 1385-4879</t>
  </si>
  <si>
    <t>Discourses over indigenousness take multiple forms which generally condition the nature of proposed solutions aimed at ameliorating their societal disadvantaged status. Overemphasis on socio-economic, historical, political, cultural or other purported endemic factors put forward to explain their destitute condition leads to limited or ineffective responses. Mindful of the need for a holistic approach on indigenous peoples claimed rights and of the equal importance of protection of both individual and collective rights, this analysis focuses on the necessity of protecting the latter by resorting to a multidimensional conception of the claimed rights, stretching beyond purely international human rights precepts. The rationale behind this insistence on protecting indigenous peoples’ collective rights lies in the fact that while their individual rights are protected, at least in theory, under equalitarian human rights norms, national, regional and international legal framework are still widely underdeveloped as far as protecting collective rights of particular groups forming part of national populations is concerned. 
This examination combines various theories and principles from different conceptual perspectives, while remaining aware of the challenges and shortcomings of such an approach, due to the prevailing tendency of underlying conceptual frameworks to operate as self-contained disciplines.4 If victims’ rights are an integral part of human rights under various instruments, the multidimensional nature of causes and consequences of victimization and propositions for appropriate remedies thereof are better captured by adopting multidisciplinary approaches.</t>
  </si>
  <si>
    <t>40264384.pdf</t>
  </si>
  <si>
    <t>Alternative Contexts of Language Policy and Planning in Sub-Saharan Africa</t>
  </si>
  <si>
    <t>TESOL Quarterly</t>
  </si>
  <si>
    <t>533-549</t>
  </si>
  <si>
    <t xml:space="preserve">Omoniyi, Tope </t>
  </si>
  <si>
    <t>ISSN 0039-8322</t>
  </si>
  <si>
    <t>My main contention in this article is that the nation-state paradigm for policies targeted at effecting development in sub-Saharan Africa is undermined by arbitrary colonial boundaries and porous borders and the challenges of transnationalism as part of the globalization phenomenon in late modernity. The nation-state paradigm is also the framework for guaranteed dominance of English and French, the two main excolonial official languages of sub-Saharan Africa, because the indigenous languages, at least theoretically, operate within ethnic boundaries. I cite evidence of internal migration and displacement across national boundaries to argue that policies which are coterminous with these boundaries motivate people to move. I suggest that the treatment of boundaries as zones of continuity rather than discontinuity will allow for the development of stronger interstate agencies within which framework projects may be better managed. I present evidence of the difficulty in pushing macro-language policy and planning and make a case for micro-language policy and planning not only as a more viable alternative in the region but also one for which success is easier to measure.</t>
  </si>
  <si>
    <t>52JAfrL114.pdf</t>
  </si>
  <si>
    <t>Early German Legal Anthropology: Albert Hermann Post and His Questionnaire.</t>
  </si>
  <si>
    <t>Journal of African Law</t>
  </si>
  <si>
    <t>52</t>
  </si>
  <si>
    <t>114-138</t>
  </si>
  <si>
    <t>Lyall, Andrew</t>
  </si>
  <si>
    <t xml:space="preserve">AbstractAlbert Hermann Post (1839?95) is an almost forgotten figure in the history of legal anthropology, yet he was the first anthropologist to propose the study of the legal relations of indigenous peoples. His questionnaire is presented here in English for the first time. It was distributed in the 1890s and the answers, from Cameroon, Mali, Western Sudan, Uganda, German East Africa, German South West Africa, Madagascar, and the Solomon and Marshall Islands, were published by Steinmetz in 1903, after Post's death. The questionnaire gives an insight into the state of German anthropology at the time and, however na?ve the method, the answers provide in many cases the only written evidence for the period on the societies studied. This article also considers Hildebrandt's reassessment of Post and gives an account of the circumstances leading up to the distribution of Josef Kohler's later questionnaire. </t>
  </si>
  <si>
    <t>j.1478-0542.2008.00512.x.pdf</t>
  </si>
  <si>
    <t>Sowing the Seeds of Progress: The Agricultural Biotechnology Debate in Africa</t>
  </si>
  <si>
    <t>History Compass</t>
  </si>
  <si>
    <t>404-425</t>
  </si>
  <si>
    <t xml:space="preserve">Zerbe, Noah </t>
  </si>
  <si>
    <t>ISSN 1478-0542</t>
  </si>
  <si>
    <t>Recent innovations in agricultural biotechnology raise a number of questions for the future of farming in both the developed and developing worlds. Conflicting international agreements, particularly tensions between the World Trade Organization's Trade Related Intellectual Property Rights Agreement and the Convention on Biological Diversity, provoke debates between farmers, plant breeders, and indigenous communities over the extent of ownership rights in genetic resources. Further, trade disputes between the United States and the European Union help to shape the terrain on which biotechnology is developed. The future of agricultural biotechnology in Africa is largely a function of the outcome of these debates.</t>
  </si>
  <si>
    <t>43156647.pdf</t>
  </si>
  <si>
    <t>Colonial names of countries in Africa before and after uhuru</t>
  </si>
  <si>
    <t>Tydskrif vir Geesteswetenskappe</t>
  </si>
  <si>
    <t>49</t>
  </si>
  <si>
    <t>305-320</t>
  </si>
  <si>
    <t>Moll, Johan</t>
  </si>
  <si>
    <t>This article investigates the most important general motives for name changing with toponymical changes being viewed as an ideological act by those invested with power to change a specific status quo in order to assert authority, legitimacy and self-esteem. Various concepts are touched upon: colonialism, imperialism, exploitation, anti-colonialism, decolonization and uhuru, the African word for freedom. During the period of decolonization this call for the shaking off of colonial oppression through the achievement of national independence echoed throughout the Continent.</t>
  </si>
  <si>
    <t>45562587.pdf</t>
  </si>
  <si>
    <t>na 2009,489 - Kabukuru.pdf</t>
  </si>
  <si>
    <t>Ancestral land-grab</t>
  </si>
  <si>
    <t>489</t>
  </si>
  <si>
    <t>Wanjohi Kabukuru</t>
  </si>
  <si>
    <t>ISSN 0142-9345,</t>
  </si>
  <si>
    <t>Multinationals, governments, local politicians, Brerton Woods institutions, international conservation agencies (WWF, IUCN) and other conglomerates exploit forest resources through mining, logging, cordoning off exclusive conservation areas, and re-settling indigenous people in village communities (or reservations) and making them depend on unfamiliar economic systems hostile to their survival. [...] they have become outcasts in their own homes, right from the colonial· days to date.</t>
  </si>
  <si>
    <t>52.3.hodgson.pdf</t>
  </si>
  <si>
    <t>Becoming Indigenous in Africa</t>
  </si>
  <si>
    <t>African Studies Review</t>
  </si>
  <si>
    <t>1-32</t>
  </si>
  <si>
    <t>Hodgson, Dorothy L.</t>
  </si>
  <si>
    <t>ISSN 0002-0206</t>
  </si>
  <si>
    <t>This article traces the history of how and why certain African groups became involved in the transnational indigenous rights movement; how the concept of the indigenous has been imagined, understood, and employed by African activists, donors, advocates, and states; and the opportunities and obstacles it has posed for the ongoing struggles for recognition, resources, and the rights of historically marginalized people like Maasai.</t>
  </si>
  <si>
    <t>ConservatSoc7146-4199617_113956.pdf</t>
  </si>
  <si>
    <t>Is the Displacement of People from Parks only 'Purported', or is it Real?</t>
  </si>
  <si>
    <t>Conservation and Society</t>
  </si>
  <si>
    <t>7</t>
  </si>
  <si>
    <t>46-55</t>
  </si>
  <si>
    <t>Schmidt-Soltau, Kai</t>
  </si>
  <si>
    <t>ISSN 0972-4923</t>
  </si>
  <si>
    <t>Besides stopping their support for forced evictions, my critics should comply with international human rights standards and 'provide immediate restitution (.) to persons and communities which have been forcibly evicted' (UN Resolution 1993/77).Finally, it cannot be denied that there is a ubiquitously growing, progressive interest in putting an end to the business of human disenfranchisement. In 2007 and 2008, he was responsible for compliance assurance with ADB's Policies on Involuntary Resettlement and Indigenous Peoples. [...] he is director of his own company 'Social Science Solutions' based in Zug/Switzerland and serves as senior advisor to the African Task Force of the Prince of Wales' Rainforest Project and director of the Environmental and Social Department of the Trans-Adriatic Pipeline.</t>
  </si>
  <si>
    <t>104AmJIntlL29</t>
  </si>
  <si>
    <t>Protection of Indigenous Peoples on the African Continent: Concepts, Position Seeking, and the Interaction of Legal Systems</t>
  </si>
  <si>
    <t>American Journal of International Law</t>
  </si>
  <si>
    <t>104</t>
  </si>
  <si>
    <t>29-65</t>
  </si>
  <si>
    <t>Van Genugten, Willem</t>
  </si>
  <si>
    <t>ISSN:00029300</t>
  </si>
  <si>
    <t>The article focuses on the views of the African governments on the protection of indigenous issues, during the drafting and adoption of the Declaration on the Rights of Indigenous Peoples, which was implemented by the United Nations General Assembly in 2007. It explores how indigenous peoples are characterized, along with the applicability of the concept of first inhabitants to the African situation. The article also reflects on the legal aspects of the Declaration, including the national cases associated with it and the case law of the South African Constitutional Court.</t>
  </si>
  <si>
    <t>55528362.pdf</t>
  </si>
  <si>
    <t>Teaching science and technology: the employment of indigenous African languages</t>
  </si>
  <si>
    <t>Journal of Pan African Studies</t>
  </si>
  <si>
    <t>9</t>
  </si>
  <si>
    <t>50-63</t>
  </si>
  <si>
    <t>Ademowo, Adeyemi Johnson</t>
  </si>
  <si>
    <t xml:space="preserve"> ISSN 0888-6601</t>
  </si>
  <si>
    <t>Our preoccupation in this paper is how African languages could be used effectively with dominant European languages in the African polity such as English in achieving the seemingly herculean task of African techno-scientific development. First, we examined various researches conducted in education, communication and psychology on the role of indigenous languages in knowledge acquisition, in enhancing cognitive understanding and in removing pedagogical barriers in learning. Next, we evaluated the precarious state of indigenous languages in African states' educational language policies. Last, we suggest how best to achieve an African Languages Scientific Manual using what we called the Pragmatic Approximating Process.</t>
  </si>
  <si>
    <t>ejsr_47_4_04.pdf</t>
  </si>
  <si>
    <t xml:space="preserve">Impoverishing Africa: The Alternative Therapy to the World Bank and IMF Economic Medicine. </t>
  </si>
  <si>
    <t>European Journal of Scientific Research</t>
  </si>
  <si>
    <t>47</t>
  </si>
  <si>
    <t>531-543</t>
  </si>
  <si>
    <t>Alao, Rasheed Olajide</t>
  </si>
  <si>
    <t>ISSN:1450216X</t>
  </si>
  <si>
    <t>This paper explores the 'Economic Therapy' of the siamese twin institutions - World Bank and IMF in Africa. The sole predicament is that of the bitter economic medicine or medication of devaluation christened by the IMF-WB's sponsored Structural Adjustment Programme (SAP) across sub-Saharan Africa. This study recommends that: 1. African leaders, through the African Union (AU), need to make an alternative therapeutic action of establishing an indigenous African Monetary Fund (AMF) to subdue Africa's financial crisis. 2. For African Union (AU) to speak to the world with one 'monetary voice', African Central Bank (ACB) must also be established along with a proposed single currency called 'Afro', a legal tender for the 53 African countries. 3. As a trual developmental friend of Africa, IMF-WB need to establish a 'new Africa' by passionately cancel all debts incurred by Africans. 4. The IMF-WB should step down rolling out loans (soft/hard) to Africa so as to avoid debt slavery, generational repayment and perpetual bondage. 5. If a loan is 'sin qua non', IMF-WB should involve third party of ADB in Ethiopia for evaluation and monitoring of any project in any Africa to be financed by the IMF-WB. 6. African leaders need to be more patriotic and should not see the IMF-WB loans an opportunity to enrich themselves with a notion that the obtained loans are not directly repayable by the sitting or past Presidents. 7. Finally, this paper recommends an establishment of the GLOBAL BANK of 111 countries comprising: a. South America (14 countries), b. Africa (53 countries), and c. Asia (44 countries).</t>
  </si>
  <si>
    <t>70219743.pdf</t>
  </si>
  <si>
    <t>Unpacking rights in indigenous African societies: indigenous culture and the question of sexual and reproductive rights in Africa</t>
  </si>
  <si>
    <t>Suppl. 3</t>
  </si>
  <si>
    <t>BMC International Health and Human Rights</t>
  </si>
  <si>
    <t>11</t>
  </si>
  <si>
    <t>1-11</t>
  </si>
  <si>
    <t xml:space="preserve"> Undie, Chi-Chi; Izugbara, Chimaraoke O.</t>
  </si>
  <si>
    <t>ISSN 1472-698X</t>
  </si>
  <si>
    <t>Modern declarations on human rights have often proceeded without reference to the cultural content of rights, the existence of rights in African indigenous backgrounds, and the embodiment of certain key rights in the community itself. This paper is an attempt at developing an 'inventory' of rights in African cultures as a prelude to the generation both of a holistic theory of rights as well as a research agenda that can recognize the multifaceted nature of rights. We use an interpretive ethnographic approach built on three sources of data: 1) our continuing ethnographic work among two distinct ethnic groups in southeastern Nigeria - the Ubang and the Igbo; 2) informal conversational interviews with individuals from a range of African countries; and 3) a review of relevant literature based on African cultures which provides a context for some of the issues we raise. An examination of selected indigenous rights, entitlements, or privileges among the Ubang and Igbo illustrates indigenous culture as a key, but often neglected, axis of rights, as a critical framework for understanding human relationships with rights, and as a resource for, and challenge to, contemporary programmatic efforts focusing on universalized notions of rights. Understanding or interpreting rights in African settings within the framework defined by contemporary human rights discourse poses steep challenges to making progress in the realization of sexual and reproductive rights. Despite the potential dangers of privileging group rights over individual rights, when important rights are vested in the community; rights, entitlements, and privileges can also be recognized through community experiences, and realized through engagement with communities. Building on communal conceptualizations of rights in order to realize an even wider range of rights remains a largely unexplored strategy which holds promise for the achievement of sexual and reproductive health rights.</t>
  </si>
  <si>
    <t>17056383.pdf</t>
  </si>
  <si>
    <t>Promoting African indigenous knowledge in the knowledge economy</t>
  </si>
  <si>
    <t>Aslib Proceedings</t>
  </si>
  <si>
    <t>64</t>
  </si>
  <si>
    <t>5</t>
  </si>
  <si>
    <t>540-554</t>
  </si>
  <si>
    <t>Moahi, Kgomotso H.</t>
  </si>
  <si>
    <t xml:space="preserve"> ISSN 0001-253X</t>
  </si>
  <si>
    <t>Purpose – The purpose of this paper is to explore why Africa's indigenous knowledge is not playing a more active and visible role in the knowledge economy and to the roles that academia and librarians must play for it to be so. 
Design/methodology/approach – The paper's approach is to combine a literature review and discussion of the issues. 
Findings – The importance of indigenous knowledge to development has been established over the years. Calls have been made for African universities to take indigenous knowledge into account in their teaching and research, and to view indigenous knowledge as valuable and as a way of addressing the view of Africa as a consumer of knowledge rather than a generator and contributor of knowledge. However, whilst there have been some initiatives in academia and in libraries to integrate indigenous knowledge into their activities, it has not been enough. The reasons are many and varied and stem largely from the globalizing and unifying nature of the world education system. However, this system does also offer an opportunity for African universities to distinguish themselves as African universities that have something different to offer the world. 
Research limitations/implications – The paper focuses on universities and libraries in Africa in general although Africa is a vast continent and there are differences in context. 
Practical implications – Universities and libraries should look inward and find creative ways of integrating Western and indigenous knowledge systems in their teaching, research, engagement and information management. 
Originality/value – The paper explores concrete ways that academia and libraries can address the matter of integrating indigenous knowledge into their activities to ensure recognition as being distinctively African.</t>
  </si>
  <si>
    <t>20AfrJIntlCompL318.pdf</t>
  </si>
  <si>
    <t>Agrobiotechnology, Indigenous Peoples' Rights and Traditional Knowledge</t>
  </si>
  <si>
    <t>African Journal of International and Comparative Law</t>
  </si>
  <si>
    <t>20</t>
  </si>
  <si>
    <t>318-332</t>
  </si>
  <si>
    <t>Salako, Solomon E.</t>
  </si>
  <si>
    <t>ISSN 0954-8890</t>
  </si>
  <si>
    <t>In this article, the themes to be discussed are as follows:
1. The jurisgenerative nature of agrobiotechnology and international law.
2. The rights of indigenous peoples to their territories, resources, traditional knowledge and culture.
3. An appraisal of traditional knowledge and Western epistemology.
4. The haphazard protection of traditional knowledge of indigenous peoples by a conflicting network of intellectual property laws, treaties, customary laws and legal principles, and the next step forward.</t>
  </si>
  <si>
    <t>73879612.pdf</t>
  </si>
  <si>
    <t>Changing Language, Remaining Pygmy</t>
  </si>
  <si>
    <t>Human Biology</t>
  </si>
  <si>
    <t>84</t>
  </si>
  <si>
    <t>11-43</t>
  </si>
  <si>
    <t xml:space="preserve">Bahuchet, Serge </t>
  </si>
  <si>
    <t>ISSN 0018-7143,</t>
  </si>
  <si>
    <t>In this article I am illustrating the linguistic diversity of African Pygmy populations in order to better address their anthropological diversity and history. I am also introducing a new method, based on the analysis of specialized vocabulary, to reconstruct the substratum of some languages they speak. I show that Pygmy identity is not based on their languages, which have often been borrowed from neighboring non-Pygmy farmer communities with whom each Pygmy group is linked. Understanding the nature of this partnership, quite variable in history, is essential to addressing Pygmy languages, identity, and history. Finally, I show that only a multidisciplinary approach is likely to push forward the understanding of African Pygmy societies as genetic, archeological, anthropological, and ethnological evidence suggest.</t>
  </si>
  <si>
    <t>83046448.pdf</t>
  </si>
  <si>
    <t>Appropriating globalisation to revitalise indigenous knowledge and identity through Luhya children's play songs</t>
  </si>
  <si>
    <t>75-91</t>
  </si>
  <si>
    <t>Khasandi-Telewa, Vicky; Liguyani, Rosemary I.; Wandera-Simwa, Sheila</t>
  </si>
  <si>
    <t>ISSN 0888-6601</t>
  </si>
  <si>
    <t>Globalisation has brought about major advances in technology with many benefits. Notwithstanding, ‘side effects’ have also accompanied this with many children losing touch with their indigenous play as they acquire high tech toys, video games, computers and other technological gadgets. This paper explores the indigenous way Luhya children passed their free time by engaging in play songs, simulations, poetry and such like activities. We used Critical Ethnography methodology and theoretical framework to analyse our findings and draw conclusions. We argue that in Kenya, we want to embrace that which is useful in globalization, however we also want retain and revitalize our indigenous ways of education and play that are of great value, because they give our children a greater sense of self and group identity. With globalisation there is need to appreciate what is good in others’ cultures and tolerate what might be different from ours.</t>
  </si>
  <si>
    <t>Autonomy, Sovereignty, and Self-determination : The Accommodation of Conflicting Rights</t>
  </si>
  <si>
    <t>501 pgs.</t>
  </si>
  <si>
    <t>Hannum, Hurst</t>
  </si>
  <si>
    <t>ISBN:9780812282061</t>
  </si>
  <si>
    <t>Self-determination, National Autonomy</t>
  </si>
  <si>
    <t>n/a</t>
  </si>
  <si>
    <t>Political reform in Francophone Africa</t>
  </si>
  <si>
    <t>Book</t>
  </si>
  <si>
    <t xml:space="preserve">Clark, John F and Gardinier, David E </t>
  </si>
  <si>
    <t>ISBN 9780813327860</t>
  </si>
  <si>
    <t>Most African states experienced only a few fleeting years of democratic rule after independence before succumbing to authoritarianism. During the 1970s and 1980s, Africans and Westerners alike came to view dictatorship to be as much a part of the region’s social landscape as its grinding poverty. Yet the end of the Cold War and the sharpening of the economic crisis at the end of the 1980s have breathed new life into campaigns for democracy in Africa, shaking the foundations of many long-standing autocracies. In some cases, dramatic transitions took place, though the fate of the new democracies is far from certain.This volume explores the origins and evolution of political reform movements in several states of Francophone Africa. The authors first make the case for the distinctiveness of Francophone Africa, based on the influences of colonial history, language, and France’s contemporary role in Africa, then survey the challenges of reform, including the problems of transition from authoritarianism and consolidation of democratic regimes. Case studies of thirteen former French and Belgium colonies follow, organized by level of reform achieved: peaceful regime change, incremental reforms, repressed reform efforts, and reform in the mist of war.</t>
  </si>
  <si>
    <t>pac-8-2-171</t>
  </si>
  <si>
    <t xml:space="preserve">Understanding Conflict: Escaping the Eurocentric View? </t>
  </si>
  <si>
    <t>Peace &amp; Conflict</t>
  </si>
  <si>
    <t>171-173</t>
  </si>
  <si>
    <t>Morgan, Valerie</t>
  </si>
  <si>
    <t>ISSN:10781919</t>
  </si>
  <si>
    <t>The article discussion issues related to war and conflict based on analysis of the books, "Ethnicity Kills? The Politics of War, Peace and Ethnicity in Sub-Saharan Africa," edited by Einar Braathen, Morten Bóås, and Gjermund Saether; "Remaking a World: Violence, Social Suffering, and Recovery," edited by Veena Das, Arthur Kleinman, Margaret Lock, Mamphela Ramphele, and Pamela Reynolds and "Indigenous Knowledges in Global Contexts: Multiple Readings of Our World," edited by George J. Sefa Dei, Budd L. Hall, and Dorothy Goldin Rosenberg. These three edited collections although very different in content and approach, share the objective of presenting a set of perspectives on understanding conflict and approaches to conflict resolution from outside the dominant "first world" frameworks. Of the three, the first book (Ethnicity Kills...) is probably both the most informative and the most chilling. It presents detailed and carefully researched analyses of ethnic conflicts across sub-Saharan Africa, from Somalia through West Africa and Rwanda to Mozambique. "Remaking a World: Violence, Social Suffering, and Recovery" attempts to examine the social, cultural, and psychological impact of violence and the ways in which people across a range of non-Western societies have attempted to cope with its effects on their lives.</t>
  </si>
  <si>
    <t>26-171-1-PB</t>
  </si>
  <si>
    <t xml:space="preserve">The relevance of indigenous technology in Curriculum 2005/RNCS with special reference to the Technology Learning Area. </t>
  </si>
  <si>
    <t>South African Journal of Education</t>
  </si>
  <si>
    <t>26</t>
  </si>
  <si>
    <t>501-513</t>
  </si>
  <si>
    <t>Maluleka, Khazamula; Wilkinson, Annette; Gumbo, Mishack</t>
  </si>
  <si>
    <t>ISSN:02560100</t>
  </si>
  <si>
    <t>In this article it is argued that indigenous technology with its long history cannot be ignored and should be assigned a more prominent place in the Technology Learning Area (TLA) within Curriculum 2005/RNCS Grades R - 9. The argument is based on the findings of a study in which the relevance of indigenous technology in the TLA curriculum was investigated. The findings not only pointed to the long history of indigenous technology, but also evidenced the continued use of such technology among indigenous people, especially in the rural contexts. The findings in the study are suggestive of an enhanced recognition of indigenous technology in the TLA curriculum. Therefore, informed by the findings, the authors pose certain recommendations pertaining to the TLA curriculum. The article has as secondary purpose creation of awareness of, and sensitivity for, the cultural heritage of indigenous people in South Africa and context-specific community needs which can be recognised and addressed in learning areas such as the TLA.</t>
  </si>
  <si>
    <t>n.a</t>
  </si>
  <si>
    <t>Reinventing Africa into a Global Supplier of Food Goods: An Analysis of Agri-business Development, Sustainability, Supply Chain Integration and Export in Developing Economies</t>
  </si>
  <si>
    <t>Dissertation</t>
  </si>
  <si>
    <t>University of California, Riverside</t>
  </si>
  <si>
    <t xml:space="preserve">Chisholm, Lisa Michelle </t>
  </si>
  <si>
    <t xml:space="preserve">ISBN 1124771026 </t>
  </si>
  <si>
    <t>This paper explores the commercial potential of indigenous African crops and models a supply chain that integrates small-scale cooperative farms with large-scale cultivation for agricultural export. The research addresses the existing systems' deficiencies while analyzing the prospect for global supply chain expansion for food products sourced from Africa to China. The model seeks to overcome current challenges and enable competitive advantage, as well as infrastructure and economic development.</t>
  </si>
  <si>
    <t>African Indigenous Feminist Thought: An Anti-Colonial Project</t>
  </si>
  <si>
    <t>Book Chapter</t>
  </si>
  <si>
    <t>The Politics of Cultural Knowledge</t>
  </si>
  <si>
    <t>7/21/2013</t>
  </si>
  <si>
    <t>EISBN 9460914810</t>
  </si>
  <si>
    <t>African feminism is part and parcel of African women’s lived experiences. African feminism is about African Indigenous ways of knowing which are holistic and not compartmentalized into neat piles but more fused together. African feminism is not exclusionary in terms of how gender participates and derives its impetus and meaning from particular historic-cultural specificities. African feminist thought is embodied through collectivism and collaboration (Wane, 2002). African feminism is about decolonization.</t>
  </si>
  <si>
    <t>Transformation (02653788)</t>
  </si>
  <si>
    <t>93-102</t>
  </si>
  <si>
    <t>Killingray, David</t>
  </si>
  <si>
    <t>ISSN:02653788</t>
  </si>
  <si>
    <t>African Christians, not foreign missionaries, have been largely responsible for the spread of the Christian Gospel across the continent. African Initiated Churches were often formed in reaction to foreign control, especially where it involved cultural and colonial racism. The article challenges the prevailing idea in the ‘West’ of ‘mission’ being confined to professional missionaries. It draws on Ghana for examples of how indigenous churches, since 1970, have increasingly become sending agencies involved in both ‘cross-cultural’ and ‘reverse mission’. It concludes by asking churches in Africa, and in the ‘West’, to think critically about how Gospel mission can be promoted and sustained.</t>
  </si>
  <si>
    <t>"Sacred activism": The International Council of Thirteen Indigenous Grandmothers</t>
  </si>
  <si>
    <t>Texas Women's University</t>
  </si>
  <si>
    <t>McNeal, Frances Reanae</t>
  </si>
  <si>
    <t>ISBN 1267534583</t>
  </si>
  <si>
    <t>The International Council of Thirteen Indigenous Grandmothers--composed of healers ranging in age from fifty-seven to eighty-six and located in Alaska; North, South, and Central America; Africa; and Asia--practice what they describe as "sacred activism" to counteract colonialism's negative impact on indigenous people, the inhabitants of our global community, and the earth. Through an analysis of The Grandmothers' words and actions, as well as recent scholarship on indigenous issues, I develop a theory of "sacred activism" and argue that this activism, grounded in a worldview of interrelatedness, can be utilized to bring about healing and develop what Gregory Cajete might describe as "cosmological reorientation" in our global community. My goal is to demonstrate the important contributions The Grandmothers' sacred activism makes to contemporary life.</t>
  </si>
  <si>
    <t>Limitations to the Rights of Indigenous Peoples in Africa: A Model for Balancing National Interest in Development with the Rights of Indigenous Peoples?</t>
  </si>
  <si>
    <t>407-422</t>
  </si>
  <si>
    <t>Abebe, Adem Kassie</t>
  </si>
  <si>
    <t>..I. INTRODUCTION The African Charter on Human and Peoples' Rights, which is the principal human rights instrument in Africa, was adopted on 27 June 1981... African Studies</t>
  </si>
  <si>
    <t>Africa, Pacific</t>
  </si>
  <si>
    <t>Indigenous Peoples and Religious Change</t>
  </si>
  <si>
    <t>Studies in Christian Mission</t>
  </si>
  <si>
    <t>31</t>
  </si>
  <si>
    <t>1-262</t>
  </si>
  <si>
    <t>Brock, Peggy</t>
  </si>
  <si>
    <t>ISBN: 9789004138995</t>
  </si>
  <si>
    <t>This book explores a range of societies in and around the Pacific and southern Africa in the nineteenth and twentieth centuries that encountered religions introduced from elsewhere, or fashioned their own responses to already established religious traditions. These changes observed through the responses of the receiving societies indicate that religious change is a creative dynamic, rather than a passive acceptance of new ideas, beliefs and practices. While change is often triggered by the introduction of new understandings, it can only become entrenched within a community when it takes on meaning for individuals, and becomes embedded within the social and cultural life of the community.</t>
  </si>
  <si>
    <t>1-s2.0-S0301421510005859-main.pdf</t>
  </si>
  <si>
    <t>ep 2010,38,11 - Feng.pdf</t>
  </si>
  <si>
    <t>Cultural challenges to Chinese oil companies in Africa and their strategies</t>
  </si>
  <si>
    <t>Energy Policy</t>
  </si>
  <si>
    <t>7250-7256</t>
  </si>
  <si>
    <t xml:space="preserve">Feng, George; Mu, Xianzhong </t>
  </si>
  <si>
    <t>ISSN: 0301-4215</t>
  </si>
  <si>
    <t>This paper investigates the cultural challenges faced by Chinese oil companies in Africa with the linguistic method and raises five corresponding suggestions in the end. First, the languages and culture of both African countries and China were studied, and the differences between them were uncovered. Second, the effects of colonization on African languages and culture were studied in a historically comparative way; the African tradition and modern culture were considered jointly. Third, the acknowledgement that African people give to Chinese culture was studied; the future development of Chinese cultural influence in Africa was anticipated. Based on all these studies, the cultural challenges to overseas investment management of Chinese oil companies in Africa were summarized into five aspects, i.e., the challenge in communication, working habit, religion, orientation and coexistence. Considering the lessons that some of the western oil companies have learnt in Africa and the development status of Chinese oil companies, five suggestions were given as follows: going aligned with the foreign policy of Chinese government, investigating and setting regulations, strengthening cross-cultural training for staff, developing harmonious relationship with the local communities and the application of localization</t>
  </si>
  <si>
    <t>http://www.afdb.org/fileadmin/uploads/afdb/Documents/Generic-Documents/Response%20to%20Cernea%20Brookings%20on%20safeguard%20policies%20-%20DS%20reviewed.pdf</t>
  </si>
  <si>
    <t>Social Policy</t>
  </si>
  <si>
    <t>http://www.policypointers.org/Page/View/13917</t>
  </si>
  <si>
    <t>Safeguard Social Policies in Africa: A Continent-Wide Public Debate</t>
  </si>
  <si>
    <t>http://www.brookings.edu/~/media/research/files/opinions/2012/3/31%20africa%20development%20cernea/03312012_africa_development_cernea.pdf</t>
  </si>
  <si>
    <t>Michael M. Cernea</t>
  </si>
  <si>
    <t>http://www.iaia.org/iaia09ghana/documents/cs/CS6-4_Kasimbazi_Compliance_with_Safeguard_Policiesi.pdf</t>
  </si>
  <si>
    <t>Emmanuel Kasimbazi</t>
  </si>
  <si>
    <t>http://www.un.org/esa/socdev/unpfii/documents/E.C.19.2010.3%201EN.pdf</t>
  </si>
  <si>
    <t>Secretariat, Permanent Forum on Indigenous Issues</t>
  </si>
  <si>
    <t>http://www.chr.up.ac.za/chr_old/indigenous/workshop_report/WORKSHOP_REPORTGambia%2012%20July%202009.pdf</t>
  </si>
  <si>
    <t>Centre for Human Rights; University of Pretoria</t>
  </si>
  <si>
    <t>http://www.chr.up.ac.za/chr_old/indigenous/overview_report/ILO_overview_report_web.pdf</t>
  </si>
  <si>
    <t>http://www.chr.up.ac.za/chr_old/indigenous/country_reports/Country_reports_SouthAfrica.pdf</t>
  </si>
  <si>
    <t xml:space="preserve">G Wachira Mukundi,  </t>
  </si>
  <si>
    <t>http://www.chr.up.ac.za/chr_old/indigenous/country_reports/Country_reports_Uganda.pdf</t>
  </si>
  <si>
    <t>C Mbazzira,</t>
  </si>
  <si>
    <t>http://www.chr.up.ac.za/chr_old/indigenous/country_reports/Country_reports_Nigeria.pdf</t>
  </si>
  <si>
    <t>B Fagbayibo (with comments by Chidi Oguamanam incorporated)</t>
  </si>
  <si>
    <t>http://www.ilo.org/indigenous/Resources/Publications/WCMS_100797/lang--en/index.htm</t>
  </si>
  <si>
    <t>18-20 SEPTEMBER 2006</t>
  </si>
  <si>
    <t>Examining Constitutional, Legislative and Administrative Provisions Concerning Indigenous and Tribal Peoples in Africa: Workshop to determine the scope and methodology of the research</t>
  </si>
  <si>
    <t>Methodologies</t>
  </si>
  <si>
    <t>http://www.worldcat.org/title/indigenous-knowledge-systems-and-good-governance-in-ghana-the-traditional-akan-socio-political-example/oclc/54758784</t>
  </si>
  <si>
    <t>Indigenous knowledge systems and good governance in Ghana : the traditional Akan socio-political example</t>
  </si>
  <si>
    <t>Cases and Examples</t>
  </si>
  <si>
    <t>Martin Odei Ajei</t>
  </si>
  <si>
    <t>http://www.worldcat.org/title/africas-development-the-imperatives-of-indigenous-knowledge-and-values/oclc/219305474</t>
  </si>
  <si>
    <t>Africa's development : the imperatives of indigenous knowledge and values (Book, 2007) [WorldCat.org]</t>
  </si>
  <si>
    <t>http://www.hdptcar.net/sites/www.hdptcar.net/files/Baseline%20report_PDCAGV_June%202012_0.pdf</t>
  </si>
  <si>
    <t>Radu Ban (The Bill &amp; Melinda Gates Foundation)
Matthias Rieger (The Graduate Institute of International and Development Studies, Geneva)
Felipe Alexander Dunsch (The World Bank)
Marcus Holmlund (The World Bank)</t>
  </si>
  <si>
    <t>http://www.ilo.org/indigenous/Resources/Publications/WCMS_123946/lang--en/index.htm</t>
  </si>
  <si>
    <t>Application of Convention No. 169 by domestic and international courts in Latin America - A casebook</t>
  </si>
  <si>
    <t>Cases and Examples; comparison</t>
  </si>
  <si>
    <t>http://www.cid.harvard.edu/hiid/520.pdf</t>
  </si>
  <si>
    <t>Additional Literature</t>
  </si>
  <si>
    <t>http://www.colorado.edu/hazards/resources/socy4037/Cutter%20%20%20Social%20vulnerability%20to%20environmental%20hazards.pdf</t>
  </si>
  <si>
    <t>Ethnography-2004-Bourdieu-445-86.pdf</t>
  </si>
  <si>
    <t>Algeria</t>
  </si>
  <si>
    <t xml:space="preserve"> Colonial rule and cultural sabir</t>
  </si>
  <si>
    <t>Ethnography</t>
  </si>
  <si>
    <t>445-486</t>
  </si>
  <si>
    <t>Bourdieu, Pierre; Sayad, Abdelmalek</t>
  </si>
  <si>
    <t>1797-2361</t>
  </si>
  <si>
    <t>The French policy of ‘resettlement’ of Algerian peasants, designed to undercut popular support for the nationalist war of liberation (1954–62), led to the displacement of one-fourth of the indigenous population of Algeria in 1960. By disciplining space and rigidly reorganizing the life of the fellahin under the sign of the uniform, the French military hoped to tame a people, but it only completed what early colonial policy and the generalization of monetary exchanges had started: the ‘depeasantization’ of agrarian communities stripped of the social and cultural means to make sense of their present and get hold of their future. The devolution of the traditional way of life fostered by forced resettlement was redoubled by urbanization, which caused irreversible transformations in economic attitudes at the same time as it accelerated the contagion of needs, plunging the uprooted individuals into a ‘traditionalism of despair’ suited to daily survival in conditions of extreme uncertainty. War thus accomplished the latent intention of colonial policy, which is to disintegrate the indigenous social order in order to subordinate it, whether it be under the banner of segregation or assimilation. But imperial domination also produces a new type of subject containing within himself or herself the contradictions born of the clash of civilizations: the patterns of behavior and economic ethos imported by colonization coexist inside of the exiled Algerian peasant with those inherited from ancestral tradition, fostering antinomic conducts, expectations, and aspirations. This double-sidedness of objective and subjective reality threatened to undermine the efforts to socialize agriculture after independence, as the logic of decolonization inclined the educated petty bourgeoisie of bureaucrats to magically deny the contradictions of reality as shameful ghosts of a dead colonial past rather than strive to overcome them through an educative and political action guided by an adequate knowledge of the real condition of the peasantry and subproletariat of the emerging Algerian nation.</t>
  </si>
  <si>
    <t>http://www.cidh.oas.org/indigenas/intro.htm</t>
  </si>
  <si>
    <t>Americas</t>
  </si>
  <si>
    <t>Indigenous Rights</t>
  </si>
  <si>
    <t>Latin America</t>
  </si>
  <si>
    <t>Lund University Libraries Geopolitical Transition and State Formation The Changing Political Geograp___.htm</t>
  </si>
  <si>
    <t>Angola</t>
  </si>
  <si>
    <t>Geopolitical Transition and State Formation: The Changing Political Geographies of Angola, Mozambique and Namibia</t>
  </si>
  <si>
    <t>Journal of Southern African Studies</t>
  </si>
  <si>
    <t>19</t>
  </si>
  <si>
    <t>6/28/2013</t>
  </si>
  <si>
    <t>Sidaway, James D.; Simon, David</t>
  </si>
  <si>
    <t>ISSN:03057070</t>
  </si>
  <si>
    <t>Against the backdrop of decolonisation, the ending of white minority rule in southern Africa and the current restructuring of global geopolitical relations, this comparative paper evaluates the experiences of Angola, Mozambique and Namibia in forging and organising newly independent states. The principal focus is on the dialectic between official ideology and territorial (re-)organisation, with due sensitivity to politico-economic forces and the wider regional dynamic in each case. Analysis of these changing political geographies - the way in which space is organised and used by the state - provides important insights into processes of state formation, legitimisation and disintegration. Despite the similarities of colonial history, post-colonial experience (including continuities of territorial organisation) and current predicaments, there have been some significant differences in the particular dynamics in Angola and Mozambique since 1975; though neither state has significantly restructured its internal territorial organisation. By contrast, a far-reaching territorial reorganisation is now taking place in Namibia under a government which, unlike the MPLA and Frelimo, abandoned Marxism-Leninism before independence.</t>
  </si>
  <si>
    <t>2637123.pdf</t>
  </si>
  <si>
    <t>Liberation without democracy? The Swapo crisis of 1976</t>
  </si>
  <si>
    <t>123-148</t>
  </si>
  <si>
    <t>Leys, Colin; Saul, John S.</t>
  </si>
  <si>
    <t>Examines the internal convulsions that racked the Namibian liberation movement, Swapo, in Zambian exile in the mid-1970s. Reconstruction of the evolution of the democratic crisis within Swapo; Implications of the nature of the crisis and the manner of its resolution for Swapo's subsequent development in Angola; Democratic practice in the liberation struggles against the white minority in southern Africa.</t>
  </si>
  <si>
    <t>14GeoIntlEnvtlLRev35.pdf</t>
  </si>
  <si>
    <t>"God Gave Us This Land": the OvaHimba, the Proposed Epupa Dame, the Independent Namibian State, and Law and Development in Africa</t>
  </si>
  <si>
    <t>Georgetown International Environmental Law Review</t>
  </si>
  <si>
    <t>35-107</t>
  </si>
  <si>
    <t>Harring, Sidney L.</t>
  </si>
  <si>
    <t>ISSN:10421858</t>
  </si>
  <si>
    <t>Discusses a legal framework on the resistance of the Himba tribe to the proposed construction of the Epupa Dam on the Kunene River between Namibia and Angola. Description of the Epupa Dam scheme; Imposition of the dam in the midst of Himba society; Discussion on the land rights of the Himbas in the context of their human rights; Examination on the aboriginal title and rights of indigenous peoples displaced by dam constructions.</t>
  </si>
  <si>
    <t>27205313.pdf</t>
  </si>
  <si>
    <t>Colonial Portugal?s Ethno-Religious Legacies in Brazil, Angola, and Indonesia: Class, Race, and Religion in the Modern World System</t>
  </si>
  <si>
    <t>Conference Papers Collection</t>
  </si>
  <si>
    <t>Conference Papers -- International Studies Association; 2006 Annual Meeting</t>
  </si>
  <si>
    <t>2006</t>
  </si>
  <si>
    <t>Ellsworth, Kevin</t>
  </si>
  <si>
    <t>Conflicts among ethno-religious groups have long been of interest to scholars, but they have only recently captured the attention of the global public. Unfortunately, the public and policy makers alike have little sense of the broad statistical contexts or of the deep historic contexts of today?s ethno-religious conflicts.I examine contemporary ethno-religious relations in Brazil, Angola, and Indonesia--cases that share a Portuguese colonial heritage, yet played different roles in that colonial order. I begin with insights from a multivariate analysis of the Minorities at Risk data which reveals a contemporary global context for the Brazilian, Angolan, and Indonesian cases. Then, I use a world systems theoretical framework, infused with substantial post-marxist insights from discourse analysists Chantal Mouffe and Ernesto Laclau, to place these three cases within the contexts of their political-economic histories. I place a special emphasis on the policies and practices of Portuguese colonialism, especially Portugal?s trade in slaves and religion. ..PAT.-Conference Proceeding</t>
  </si>
  <si>
    <t>26046721.pdf</t>
  </si>
  <si>
    <t>Islam in Portuguese-speaking Areas: Historical accounts, (post)colonial conditions and current debates</t>
  </si>
  <si>
    <t>Lusotopie</t>
  </si>
  <si>
    <t>91-101</t>
  </si>
  <si>
    <t>Tiesler, Nina Clara</t>
  </si>
  <si>
    <t>SN:12570273</t>
  </si>
  <si>
    <t>Muslims are citizens and active members of society in nearly all lusophone areas. Among the Portuguese-speaking African countries, Guinea Bissau and Mozambique have long-standing Muslim populations, while, Angola, for example, received immigrants from Islamic majority countries only recently. The Islamic presence in Portugal goes back to Gharb al-Andalus, but the contemporary Muslim communities must be understood as a postcolonial phenomenon. Brazil, East Timor and Macao, also have particular historical experiences and differing present day Muslim populations. All cases differ significantly, but Muslims in lusophone spaces do share some similar socio-cultural point of comparison. In each case, Muslims are treated as representatives of a religious minority (except Guinea-Bissau); and in many cases Muslims represent ethnic backgrounds that differ from the dominant society. Furthermore, international migration reconfigures several lusophone fields, often leading to the increasing diversification. New transnational links have emerged among Muslims, often based on shared experiences in current national or local socio-historical contexts, on ethnicity or common language – which in many cases, is Portuguese.</t>
  </si>
  <si>
    <t>13523260903060235.pdf</t>
  </si>
  <si>
    <t>Staging Society: Sources of Loyalty in the Angolan UNITA</t>
  </si>
  <si>
    <t>Contemporary Security Policy</t>
  </si>
  <si>
    <t>30</t>
  </si>
  <si>
    <t>343-345</t>
  </si>
  <si>
    <t>Beck, Teresa Koloma</t>
  </si>
  <si>
    <t>ISSN:13523260</t>
  </si>
  <si>
    <t>This article explores the importance of the social environment for the stability of armed groups as organizations. A case study of the Angolan UNITA explores how this armed group engaged and transformed existing social structures to recruit members and create a stable and loyal following. Contrary to the image of UNITA as a tribal organization, it is shown that UNITA's most loyal followership was created in a far-reaching project of social engineering, designed to control the combatants' entire lifeworld. UNITA created a state within a state, a society within society. To policymakers in the post-war context, this situation poses a major challenge. To facilitate a rapprochement of UNITA people to the majority society and the institutions of the state will take time and effort. The latter will have to be as intensive as UNITA's original social project had been.</t>
  </si>
  <si>
    <t>38215186.pdf</t>
  </si>
  <si>
    <t>ral 2009,40,2 - Corrado.pdf</t>
  </si>
  <si>
    <t>Joaquim Dias Cordeiro da Matta: A Poet, Pedagogue, and Promoter of Indigenous Languages in Late Nineteenth-Century Angola</t>
  </si>
  <si>
    <t>Research in African Literatures</t>
  </si>
  <si>
    <t>140-158</t>
  </si>
  <si>
    <t>Corrado, Jacopo</t>
  </si>
  <si>
    <t>.ISSN:00345210</t>
  </si>
  <si>
    <t>From the interior of the colony of Angola, Joaquim Dias Cordeiro da Matta moved to Luanda in pursuit of an occupation in trade: there he started to read classics and poetry, acquiring a certain amount of knowledge of Latin, French, and Portuguese authors and building up a library that earned him the admiration of his friends. His prodigious willpower was destined to turn into legend once he got involved in commercial activity and accepted a head-of-division post in a remote British-owned fluvial station. It was during this period of isolation that he wrote articles as a correspondent for the major newspapers printed in the capital, establishing a frequent epistolary contact with the most important writers of his generation. The myth of the intellectual hermit, receiving friends in his refuge in the forest, surrounded by books, newspapers, and any kind of material related to his Angolense studies rapidly took on substance. Cordeiro da Matta gained a certain popularity among the group of people who shared his thirst for knowledge, his need to focus on the extremely rich but neglected Kimbundu heritage, and his romantic taste for the recovery of past ethnic traditions, folklore, and language. His main purpose was in fact the divulging of a popular culture and language that, even if barely recognized by the Portuguese rulers, he felt not only as his own, but also as the most representative and peculiar expression of his own country. This wish to drop metropolitan models as part of a more ambitious project found further confirmation when he invited his compatriots to dedicate a few hours of their spare time to the foundation of a national literature.</t>
  </si>
  <si>
    <t>41786236.pdf</t>
  </si>
  <si>
    <t>Indigenous identities and military frontiers. Reflections on San and the Military in Namibia and Angola, 1960-2000.</t>
  </si>
  <si>
    <t>16</t>
  </si>
  <si>
    <t>113-131</t>
  </si>
  <si>
    <t>Battistoni, Alyssa K.; Taylor, Julie</t>
  </si>
  <si>
    <t>ISSN:12570273</t>
  </si>
  <si>
    <t>What was the role of San in the conflicts of Southeast Angola and Northeast Namibia during the period 1960-2000? What were the effects of this involvement on their identity-building processes? Much of this history has yet to be written. Based on field research in the period 2003-2006, and on secondary sources, this piece emphasizes that the socio-political and economic ramifications of 'militarized' San identities extend beyond the periods of conflict themselves. The paper focuses on Khwe, a San group living in West Caprivi, but highlights parallels and connections between the roles and identity-building of San under the military in both Namibia and Angola. Their collaboration with the apartheid military has contributed to the construction of Khwe as a 'subversive' threat to nation-building. Simultaneously, Khwe in Namibia and immigrant !Xun in South Africa have often sought to gloss over their military past in favour of mobilizing identities as 'indigenous people' to garner support from NGOs and strengthen their claims to authority. The effects and implications of San military identities in post-conflict southeast Angola are yet to be studied; this paper offers preliminary suggestions for themes to be investigated.</t>
  </si>
  <si>
    <t>1-s2.0-S0264837711001268-main.pdf</t>
  </si>
  <si>
    <t>Eviction policy in postwar Angola</t>
  </si>
  <si>
    <t>Land Use Policy</t>
  </si>
  <si>
    <t>29</t>
  </si>
  <si>
    <t>661-663</t>
  </si>
  <si>
    <t>Unruh, Jon D.</t>
  </si>
  <si>
    <t>ISSN:02648377</t>
  </si>
  <si>
    <t>Angola's four decades of civil war continue to have a profound effect on the country's recovery and development. While the end to the war in 2002 and the subsequent extraction of natural resources has fueled the country's economic recovery for a minority, for the majority recovery depends less on natural resource extraction than it does on acquiring and maintaining secure access to land and property upon which viable livelihoods can be rebuilt. However the current large scale evictions in urban and pen-urban areas of the country and the resulting acute tenure insecurity is significantly worrying, and is the single most acute land rights, land policy, and political problem in the country. Aspects of the country's constitution and the development of the postwar land law facilitate eviction, and an important opportunity to upgrade postwar informal land rights has been missed. Land and property rights problems have played a significant role in the country's armed conflicts and social problems, and current trends are constructing a difficult future.</t>
  </si>
  <si>
    <t>bclme 2005 - Agostinho.pdf</t>
  </si>
  <si>
    <t>Overview and analysis of socio-economic and fisheries information to promote the management of artisanal fisheries in the BCLME - Angola</t>
  </si>
  <si>
    <t>i-112</t>
  </si>
  <si>
    <t>Agostinho, Duarte; Fielding, Peter; Sowman, Merle; Bergh, Mike</t>
  </si>
  <si>
    <t>This report is part of a suite of reports that describe the fishing activities and socio-economic conditions pertaining to artisanal and informal fishing sectors along the coastal component of the Benguela Large Marine Ecosystem (BCLME). This report relates particularly to the Angolan artisanal fisheries sector. The Republic of Angola is the northern most of the BCLME countries and mainly the southern part of the country is directly affected by the Benguela current, although high levels of productivity are maintained along the entire coastline in response to oceanographic events related to the presence of the current and its interaction with the warm Angola current. Industrial and artisanal fishing activities take place along the entire length of the 1 650 km coastline.</t>
  </si>
  <si>
    <t>Land und Völker von Angola : Studien, Erinnerungen, Fotos der II. schweizerischen Wissenschaftlichen Mission in Angola / Th. Delachaux und Ch.-E. Thiébaud</t>
  </si>
  <si>
    <t>p.1-143</t>
  </si>
  <si>
    <t>Delachaux, Théodore</t>
  </si>
  <si>
    <t>OCLC:ocm11927538</t>
  </si>
  <si>
    <t>Indigenous peoples -- Angola</t>
  </si>
  <si>
    <t>laic266.pdf</t>
  </si>
  <si>
    <t>jlic 2008,8,1 - Vieira and Trindade.pdf</t>
  </si>
  <si>
    <t>Angola/Portugal</t>
  </si>
  <si>
    <t xml:space="preserve">Migration, Culture and Identity in Portugal. </t>
  </si>
  <si>
    <t>Language &amp; Intercultural Communication</t>
  </si>
  <si>
    <t>36-49</t>
  </si>
  <si>
    <t>Vieira, Ricardo; Trindade, José</t>
  </si>
  <si>
    <t>ISSN:14708477</t>
  </si>
  <si>
    <t>Culture and identity are dynamic realities. Therefore, the essentialist view of culture and identity does not explain the process of integration of minorities in a context of acculturation, and leads to policies of ghettoisation. This text focuses on what we describe as cultural transfusion. By means of this process, we analyse two tendencies in personal identity: the first tendency, among professionals, integrates the culture of origin into the emerging cultural identity; the second denies the culture of origin and idealises the target culture as its aim in life. The most representative minorities in Portugal originate from the former colonies, Angola, Cabo Verde, Mozambique, East Timor, Macaw, Brazil and St. Tomó, and the immigrants from Eastern Europe that came to Portugal in the 1980s. We also describe the cultural and ethnic diversity of Portuguese society and show how nationalist ideology, imperialist ideals and the 'Luso-tropical' theory of Gilberto Freyre shaped the 'soft-racism' of the Portuguese. Furthermore, we give account of the recent trends of migration from Eastern Europe to Portugal, and try to explain Portuguese policy towards immigration after joining the European Union</t>
  </si>
  <si>
    <t>pr 2010,46,3 - Tennberg.pdf</t>
  </si>
  <si>
    <t>The Arctic</t>
  </si>
  <si>
    <t>Polar Record</t>
  </si>
  <si>
    <t>46</t>
  </si>
  <si>
    <t>264-270</t>
  </si>
  <si>
    <t>Tennberg, Monica</t>
  </si>
  <si>
    <t>ISSN: 1475-3057</t>
  </si>
  <si>
    <t>The article discusses the results of a three year research project studying international indigenous political activism using case studies from the Arctic. Drawing on two different disciplinary starting points, international relations and international law, the project addressed two interrelated questions. The ﬁrst of these was how relations between states, international organisations and indigenous peoples have been and are currently constructed as legal and political practices; the second was how indigenous peoples construct their political agency through different strategies to further their political interests. These questions are addressed from the point of view of power relations. The power to act is the basic form of political agency. However, this power may take different forms of political action, for example, self-identiﬁcation, participation, inﬂuence, and representation. The main conclusions of the article are: 1) indigenous political agency is based on multiple forms of power; 2) practices of power that enable and constrain indigenous political agency change over time; 3) power circulates and produces multiple sites of encounters for states, international organisations and indigenous people; 4) indigenous political agency is a question of acting; and 5) there are new challenges ahead for indigenous peoples in claiming a political voice, in particular in global climate politics.</t>
  </si>
  <si>
    <t>16119187.pdf</t>
  </si>
  <si>
    <t>cuslj 2004,30 - Linklater.pdf</t>
  </si>
  <si>
    <t>The Arctic and Energy: Exploration and Exploitation Issues; Indigenous Peoples; Industry</t>
  </si>
  <si>
    <t>Oil and gas exploration, Arctic peoples, Social aspects, Laws, regulations and rules</t>
  </si>
  <si>
    <t>Canada-United States Law Journal</t>
  </si>
  <si>
    <t>301-395</t>
  </si>
  <si>
    <t>Linklater, Joe</t>
  </si>
  <si>
    <t xml:space="preserve"> ISSN 0163-6391</t>
  </si>
  <si>
    <t>pg 2010,29,2 - Nicol.pdf</t>
  </si>
  <si>
    <t>Reframing sovereignty: Indigenous peoples and Arctic states</t>
  </si>
  <si>
    <t>Political Geography</t>
  </si>
  <si>
    <t>78-80</t>
  </si>
  <si>
    <t>Nicol, Heather N.</t>
  </si>
  <si>
    <t xml:space="preserve"> ISSN 0962-6298</t>
  </si>
  <si>
    <t>14650040601031206.pdf</t>
  </si>
  <si>
    <t>The Importance of Northern Dimension Foreign Policies in the Geopolitics of the Circumpolar North</t>
  </si>
  <si>
    <t>Geopolitics</t>
  </si>
  <si>
    <t>12</t>
  </si>
  <si>
    <t>133-165</t>
  </si>
  <si>
    <t>Heininen, Lassi; Nicol, Heather N.</t>
  </si>
  <si>
    <t>The end of the Cold War dramatically altered geopolitical relationships within the circumpolar North. Part of this change involved the development of a regionalised governance structure stressing the common issues faced by human populations within the circumpolar North, regardless of their national or ethnic origins. Signatories to a cadre of new circumpolar agreements include eight nation-states or the “Arctic states” (Canada, USA, Russia, Finland, Norway, Denmark, Sweden, Iceland) as well as indigenous peoples organisations and supranational organisations such as the European Union.
Equally important, although somewhat less tangible, is the fact that in addition to the new forms of international and regional governance now giving shape to an emerging circumpolar “northern” space, are several new discourses concerning the scale and nature of circumpolar regionalism and the critical new environmental, human security, and economic development challenges which it faces. Rather than using the rhetoric of tension and confrontation common throughout the Cold War era, these new northern discourses stress regional co-operation, human security and sustainable development.
This paper examines the political structures and actors which give shape to emerging geopolitical versions of the international “North”. It explores the relationship between the new international geopolitical space of this circumpolar region and the northern dimension policies of constituent states, in order to identify links between the geopolitical consensus which has become the potential basis for the international structure and goals of governance within the circumpolar region. Particular emphasis is placed upon Canada, the USA and the European Union, where northern dimension policies are most developed.</t>
  </si>
  <si>
    <t>25474584.pdf</t>
  </si>
  <si>
    <t>sss 2008,38,3 - Martello.pdf</t>
  </si>
  <si>
    <t>Arctic Indigenous Peoples as Representations and Representatives of Climate Change</t>
  </si>
  <si>
    <t>Social Studies of Science</t>
  </si>
  <si>
    <t>351-376</t>
  </si>
  <si>
    <t xml:space="preserve">Martello, Marybeth Long </t>
  </si>
  <si>
    <t>ISSN: 0306-3127</t>
  </si>
  <si>
    <t>Recent scientific findings, as presented in the Arctic Climate Impact Assessment (ACIA), indicate that climate change in the Arctic is happening now, at a faster rate than elsewhere in the world, and with major implications for peoples of the Arctic (especially indigenous peoples) and the rest of the planet. This paper examines scientific and political representations of Arctic indigenous peoples that have been central to the production and articulation of these claims. ACIA employs novel forms and strategies of representation that reflect changing conceptual models and practices of global change science and depict indigenous peoples as expert, exotic, and at-risk. These portrayals emerge alongside the growing political activism of Arctic indigenous peoples who present themselves as representatives or embodiments of climate change itself as they advocate for climate change mitigation policies. These mutually constitutive forms of representation suggest that scientific ways of seeing the global environment shape and are shaped by the public image and voice of global citizens. Likewise, the authority, credibility, and visibility of Arctic indigenous activists derive, in part, from their status as at-risk experts, a status buttressed by new scientific frameworks and methods that recognize and rely on the local experiences and knowledges of indigenous peoples. Analyses of these relationships linking scientific and political representations of Arctic climate change build upon science and technology studies (STS) scholarship on visualization, challenge conventional notions of globalization, and raise questions about power and accountability in global climate change research.</t>
  </si>
  <si>
    <t>1755-1315_6_7_072064.pdf</t>
  </si>
  <si>
    <t>iop 2009,6 - Sørensen et al.pdf</t>
  </si>
  <si>
    <t>The Thule culture in relation to changes in climate and environment in Northeast Greenland, 1400–1850 AD</t>
  </si>
  <si>
    <t>Conference paper</t>
  </si>
  <si>
    <t>IOP Conference Series: Earth and Environmental Science</t>
  </si>
  <si>
    <t>1-2</t>
  </si>
  <si>
    <t>Sørensen, Mikkel; Pedersen, J.T.; Gotfredsen, A.B.; Grønnow, B.; Jakobsen, B.H.; Gulløv, H.C.; Kroon, A.; Jensen, J.F.; Meldgaard, M.</t>
  </si>
  <si>
    <t>ISSN: 1755-1315</t>
  </si>
  <si>
    <t>This paper will explore and discuss the Thule Cultures strategies and adaptation to climatic and environmental changes in Northeast Greenland from their arrival in the beginning of the 15th century AD until their disappearance around 1850 AD. Main questions addressed are: Which climatic, environmental and cultural preconditions favoured the initial Thule Culture colonization of the High Arctic and which factors, including external cultural changes like European commercial whaling and sealing, triggered their disappearance? The studied case is an example of how indigenous Arctic societies formerly responded to climatic and environmental changes by having a flexible economy, a many facetted technology and a high mobility. The case provides important knowledge and background for the recent discussion on Arctic peoples adaptation to a warmer climate and the following societal changes.</t>
  </si>
  <si>
    <t>1755-1315_8_1_012011.pdf</t>
  </si>
  <si>
    <t>iop 2009,8 - Lynge.pdf</t>
  </si>
  <si>
    <t>Climate change – a challenge for the arctic indigenous peoples – the Inuit response</t>
  </si>
  <si>
    <t>1-3</t>
  </si>
  <si>
    <t xml:space="preserve">Lynge, Aqqaluk </t>
  </si>
  <si>
    <t>I would like to thank the University of Aarhus and the organizers of this very important conference for their kind invitation to speak here today. This conference is important for many reasons, not the least because it is helping us to prepare for one of the most important global meetings that Denmark has hosted. The Inuit Circumpolar Council, which represents Inuit from Russia to Greenland, is very keen on playing an active role in the events leading up to the post Kyoto meeting. And we are also very happy to be playing a role here as well. We are gathered here for a conference about moving forward, about forging new partnerships among the public sector, the private sector, and civil society. Many of these partnerships will be centered on new technologies that we hope might help address the enormous problem of climate change. But I am here today as a representative of the Inuit, the indigenous people of the Arctic, and our perspective on climate change is different. Our worldview is not focused on technology. Our worldview does, however, have a great deal in common with Gro Harlem Brundtland’s groundbreaking work on sustainable development, which pointed us to a holistic view of development, an understanding of development as a process that involves much more than simply finding innovative, technological solutions to developmental problems like climate change.</t>
  </si>
  <si>
    <t>Central Africa</t>
  </si>
  <si>
    <t>Biocultural Diversity and Indigenous Ways of Knowing: Human Ecology in the Arctic</t>
  </si>
  <si>
    <t>Northern lights series</t>
  </si>
  <si>
    <t>xiii</t>
  </si>
  <si>
    <t>270 p</t>
  </si>
  <si>
    <t>Kassam, Karim-Aly S.</t>
  </si>
  <si>
    <t>ISBN: 1552382532</t>
  </si>
  <si>
    <t>At the dawn of the third millennium, dramatic challenges face human civilization everywhere. Relations between human beings and their environment are in peril, with mounting threats to both biological diversity of life on earth and cultural diversity of human communities. The peoples of the Circumpolar Arctic are at the forefront of these challenges and lead the way in seeking meaningful responses. In Biocultural Diversity and Indigenous Ways of Knowing, Karim-Aly Kassam positions the Arctic and sub-Arctic as a homeland rather than simply as a frontier for resource exploitation. Kassam aims to empirically and theoretically illustrate the synthesis between the cultural and the biological, using human ecology as a conceptual and analytical lens. Drawing on research carried out in partnership with indigenous northern communities, three case studies illustrate that subsistence hunting and gathering are not relics of an earlier era but rather remain essential to both cultural diversity and to human survival. This book deals with contemporary issues such as climate change, indigenous knowledge, and the impact of natural resource extraction. It is a narrative of community-based research, in the service of the communities for the benefit of the communities. It provides resource-based industry, policy makers, and students with an alternative way of engaging indigenous communities and transforming our perspective on conservation of ecological and cultural diversity.</t>
  </si>
  <si>
    <t>Arctic indigenous peoples' internationalism: in search of a legal justification</t>
  </si>
  <si>
    <t>45</t>
  </si>
  <si>
    <t>51-58</t>
  </si>
  <si>
    <t>Loukacheva, Natalia</t>
  </si>
  <si>
    <t>Arctic indigenous peoples’ internationalism: in search... International relations, Native North Americans, Environmental law, Self government</t>
  </si>
  <si>
    <t>66IntlJ923.pdf</t>
  </si>
  <si>
    <t>ij 2011,66,4 - Dubreuil.pdf</t>
  </si>
  <si>
    <t>The Arctic of the regions: between indigenous peoples and subnational entities--which perspectives?</t>
  </si>
  <si>
    <t>International Journal</t>
  </si>
  <si>
    <t>66</t>
  </si>
  <si>
    <t>923</t>
  </si>
  <si>
    <t>Dubreuil, Antoine</t>
  </si>
  <si>
    <t>Management, Indigenous peoples, Environmental aspects, Social security, Political aspects, Environmental policy (more...)</t>
  </si>
  <si>
    <t>66IntlJ893.pdf</t>
  </si>
  <si>
    <t>ij 2011,66,4 - Broderstad.pdf</t>
  </si>
  <si>
    <t>The promises and challenges of indigenous self-determination: the Sami case</t>
  </si>
  <si>
    <t>893</t>
  </si>
  <si>
    <t xml:space="preserve">Broderstad, Else Grete </t>
  </si>
  <si>
    <t>ISSN 0020-7020</t>
  </si>
  <si>
    <t>The commission's mandate was to detail questions regarding rights of land and water use, as well as issues of a more fundamental and political character. The work was thus divided into several separate parts. As a first step, political issues and the question of a representative body for the Sami were given priority. The most prominent outcomes of the rights commission's work resulted in the Sami act of 1987, a constitutional amendment in 1988, and the establishment of the Sami parliament in 1989. The new article IIoa of the Norwegian constitution recognizes the responsibility of the Norwegian state to uphold and allow for the development of Sami culture. In 1990, the Sami act was amended with separate provisions regarding the Sami language. A Sami language administration area was established. The clarification of political rights was the main concern and this resulted in the establishment of procedures for Sami self-representation through the popularly elected Sami parliament. This was far from a one-sided state achievement. The Sami themselves pushed the perception of rights into the public political consciousness by appealing to human rights standards and international law. As is the case across the Arctic, where a number of legal and political arrangements have been established to promote a greater degree of autonomy, certain Sami rights gradually became entrenched, and political arrangements were established to promote a greater degree of Sami autonomy. By means of procedures that include the cooperation agreements between the Sami parliament and the county municipalities, the consultation agreement between the Sami parliament and the government, consultation prior to the passing of the Finnmark act, and legislative means, significant advances have been identified when it comes to institutional recognition and political integration. These results express both a principle of autonomy for the Sami and closer relations between the Sami and the political community. The ability to build trust and political influence depends on an autonomous Sami parliament. A representative political body had to be in place before the development of procedures of political inclusion could take place. It has not been necessary for the Sami parliament to start from scratch for every new demand for political influence. Step by step, it has been empowered and stands out as the partner defining and supplying the premises in the content of the consultations and the Finnmark act. The Sami have undoubtedly gained acknowledgement and the inclusion of Sami concerns in a common legal framework is expanding. But challenges and setbacks appear, illustrated by the experiences following the implementation of the consultation agreement between the Sami parliament and the Norwegian government. According to the Sami parliament website, several consultations concerning legal proposals have been completed. Noteworthy are the consultations on the reindeer husbandry act, ocean resources act, planning and building act, and nature protection act. However, the bill for a new mining act did create problems and the consultation parties failed to reach consensus. The government claims that the law safeguards Sami interests while the Sami parliament asserts the opposite. According to the Sami parliament, the bill, among other things, breaches international law by protecting Sami rights only in the Finnmark and does not include Sami areas further south. Also the consultation process on the proposals from the coastal fisheries commission, concluded in the spring of 2011, created problems. The government and the Sami parliament reached an agreement but the results were opposed by the opposition in the Sami parliament, which claimed that the Sami parliament had given away historical rights to fisheries. These two law cases on minerals and fisheries share one important commonality: they concern national resources with tremendous economic interests and political prestige. As is the case with the rest of the Arctic, the prospects of economic opportunities are highlighted by politicians and industry. Simultaneously, people living in the Arctic areas insist on having their voices heard, as well as being a part of policy formulation, planning, and decision-making.</t>
  </si>
  <si>
    <t>sdarticle (1).pdf</t>
  </si>
  <si>
    <t>ssm 2009,69 - Lehti et al.pdf</t>
  </si>
  <si>
    <t>Mental health, substance use and suicidal behaviour among young indigenous people in the Arctic: A systematic review</t>
  </si>
  <si>
    <t>Social Science &amp; Medicine</t>
  </si>
  <si>
    <t>1194-1203</t>
  </si>
  <si>
    <t>Lehti, Venla; Niemelä, Solja; Hoven, Christina; Mandell, Donald; Sourander, Andre</t>
  </si>
  <si>
    <t>ISSN: 0277-9536</t>
  </si>
  <si>
    <t>The Arctic has been a subject to various socio-cultural changes; indigenous people living in the region have experienced injustice and oppression in different forms. Furthermore, there are currently various new social, political and environmental challenges. It has been assumed that the continuous socio-cultural transition has an inﬂuence on indigenous people’s wellbeing. We conducted a systematic literature review with regard to epidemiological mental health research on Arctic indigenous children and adolescents. The aim was to describe the nature and scope of research conducted and to explore for possible regional and ethnic differences in mental health. It was found that current epidemiological knowledge is based mainly on cross-sectional studies from selected regions and limited to substance use and suicidal behaviour. Youth suicide rates are alarmingly high in many parts of the Arctic, particularly in Greenland and Alaska. Differences between indigenous and non-indigenous groups are also most evident and uniform across suicide studies, with rates being systematically higher among indigenous youth. Substance use is common throughout the Arctic, however, regional and ethnic differences in usage vary considerably. Other psychosocial problems remain largely unexplored. In addition, very little is known about the causes of mental health problems in general and the impact of rapid socio-cultural changes in particular. There are several methodological limitations in the studies included here, many related to the validity of research instruments in different cultural contexts. There is a need for longitudinal comparative studies from the entire Arctic with culturally relevant instruments addressing mental health in early childhood as well.</t>
  </si>
  <si>
    <t>1250-4768-1-PB.pdf</t>
  </si>
  <si>
    <t>rsi 1994,8 - Klein.pdf</t>
  </si>
  <si>
    <t>Structures for caribou management and their status in the circumpolar north</t>
  </si>
  <si>
    <t>Rangifer Special Issue</t>
  </si>
  <si>
    <t>245-251</t>
  </si>
  <si>
    <t>Klein, D.R.</t>
  </si>
  <si>
    <t>ISSN: 0801-6399</t>
  </si>
  <si>
    <t>Large herds of caribou (Ranaifer tarandus) in Canada, Alaska, and Russia that winter in northern coniferous forests and summer in tundra of the Arctic have provided a sustainable source of meat and other products for indigenous peoples for thousands of years. Several different administrative structures for management of large caribou herds have emerged throughout the circumpolar North. In Russia under the previous Soviet government, the herd of the Taimyr Region, numbering around 500 000 caribou, was managed under a harvest quota system for both subsistence use by indigenous people and commercial sale of meat and skins. In North America, as indigenous peoples have gained increasing political empowerment, systems for caribou management have been undergoing change. Establishment of the Beverly and Qamanirjuaq Caribou Management Board in Canada, with majority representation from users of the resource, provides a model and a test of the effectiveness of a comanagement system. The Western Arctic Herd in northwestern Alaska, numbering close to 500 000 caribou, has been managed under the traditional American system of game management, with user advisory groups, but with management decisions resting with a statewide Board of Game, whose major representation is from sport-hunting interests. The Porcupine Caribou Herd, which is shared by the United States and Canada, is the focus of an international agreement, in principle designed to assure its continued productivity and well-being. The diversity of systems for caribou management in the circumpolar North provides an opportunity for comparing their effectiveness.</t>
  </si>
  <si>
    <t>An Indigenous Parliament? Realities and Perspectives in Russia and the Circumpolar North</t>
  </si>
  <si>
    <t xml:space="preserve"> IWGIA document</t>
  </si>
  <si>
    <t>1-225</t>
  </si>
  <si>
    <t>Wessendorf, Kathrin</t>
  </si>
  <si>
    <t>ISBN: 9788791563102</t>
  </si>
  <si>
    <t>The indigenous peoples of the Arctic have achieved some of the most comprehensive self-government arrangements in the world. These are reflected upon in this collection of articles, based on discussions between indigenous peoples in Russia and other parts of the Circumpolar North.
Decision-making and political participation are of major concern for indigenous peoples in all parts of the Circumpolar North. There are many positive examples of indigenous political institutions, land claims and self-government agreements in the region, and indigenous peoples have recognised that they can learn from each other.
Over the past decade, indigenous peoples in Russia have attempted to gain rights and influence over political decisions concerning their lands and lives. In some provinces of the Russian Federation, they have achieved a certain level of influence over - and an advisory role in - political institutions. And yet in others, they remain voiceless.
This volume includes a number of articles on the legal situation of indigenous peoples in Russia and on their political participation at federal and provincial level, along with case studies from Alaska, northern Canada, Greenland and Sápmi.</t>
  </si>
  <si>
    <t>j.1548-1433.2012.01434.x.pdf</t>
  </si>
  <si>
    <t>am 2012,114,2 - Prins and McBride.pdf</t>
  </si>
  <si>
    <t>Upside Down: Arctic Realities and Indigenous Art</t>
  </si>
  <si>
    <t>American Anthropologist</t>
  </si>
  <si>
    <t>114</t>
  </si>
  <si>
    <t>359-364</t>
  </si>
  <si>
    <t>Prins, Harald E.L.; McBride, Bunny</t>
  </si>
  <si>
    <t>ISSN: 0002-7294</t>
  </si>
  <si>
    <t>This essay concerns two recent museum shows of beautiful indigenous objects artfully created by traditional Inuit, Inupiat, and Yup’ik hunters–collectively identiﬁed as “Eskimos”–ranging the Arctic from Greenland to eastern Siberia. Although the objects in each show were largely the same, the ﬁrst was staged in Paris and the next in Houston. For this reason the accompanying catalogs are respectively in French and English. The inspiring genius behind both shows was anthropologist Edmund Carpenter, who became interested in “primitive art” in the 1930s. His fascination came to full fruition during ethnographic ﬁeldwork in the 1950s in the northwest Hudson Bay area what is now known as Nunavut, Canada. Since he passed away before the closing of the second show in July 2011, and considering the exhibit represents his lifelong professional quest and personal passion, this essay also presents a review of his adventurous career as an Arctic anthropologist.</t>
  </si>
  <si>
    <t>arctic_workshop_090310_summary_en.pdf</t>
  </si>
  <si>
    <t>adw 2010 - Hartog.pdf</t>
  </si>
  <si>
    <t>Summary of "Arctic Dialogue" Workshop - 9 March 2010 - Brussels</t>
  </si>
  <si>
    <t>Hartog, Eddy</t>
  </si>
  <si>
    <t>East Africa</t>
  </si>
  <si>
    <t>Arctic22-4-367.pdf</t>
  </si>
  <si>
    <t>a 1969,22,4 - Gourdeau.pdf</t>
  </si>
  <si>
    <t>Cross-Cultural Education in the North</t>
  </si>
  <si>
    <t>Arctic</t>
  </si>
  <si>
    <t>367-372</t>
  </si>
  <si>
    <t>Gourdeau, Eric</t>
  </si>
  <si>
    <t>ISSN: 1923-1245</t>
  </si>
  <si>
    <t>Reports the International Conference on Cross-Cultural Education in the North held in Montreal, 18-21 Aug 1969, with 150 specialists representing Canada, Denmark, Finland, France, Norway, South America, Sweden, USA and USSR. Twenty reference background papers were circulated to participants and observers incl UNESCO before the conference. Educational programs for indigenous northern peoples have mainly failed to bring expected results. Various factors and future guidelines were discussed, the family, children, youth and adults and education, staff development, study courses and methods and technology. Some of the conclusions are summarized.</t>
  </si>
  <si>
    <t>6534-18052-1-PB.pdf</t>
  </si>
  <si>
    <t>pr 2000,19,1 - Klein.pdf</t>
  </si>
  <si>
    <t>Arctic grazing systems and industrial development: can we minimize conflicts?</t>
  </si>
  <si>
    <t>Polar Research</t>
  </si>
  <si>
    <t>91-98</t>
  </si>
  <si>
    <t>Klein, David R.</t>
  </si>
  <si>
    <t>Uganda</t>
  </si>
  <si>
    <t>ISSN: 1751-8369</t>
  </si>
  <si>
    <t>Kenya</t>
  </si>
  <si>
    <t>The industrialized world is expanding its search for energy, minerals, timber and other resources into the Arctic and adjacent higher latitudes. Up to now, large-scale development projects in the Arctic and sub-Arctic have been few. We can, however, profit from experiences gained from several of these, including oil and gas exploration and development in Alaska and on Russia’s Yamal Peninsula, the Norilsk metalurgical complex of Siberia, Alaska’s Red Dog mine and others. Conclusions drawn from these experiences are that industrial impacts on Arctic grazing systems can be minimized if the following considerations guide their planning: 1) most of the large development projects that have been undertaken in the North have lacked adequate background information on the grazing systems that they might impact; 2) there needs to be recognition by industry and governments for the amount of time required to gather such information and provision made for this; 3) because types of impacts on northern grazing systems that may result from development projects vary depending on whether they involve mining, oil or gas, hydroelectric or other activities, each proposed project must be assessed independently; 4) cumulative effects of multiple projects, often sequentially developed, are seldom addressed by the responsible governments, thus planning for development of an individual project should be within the context of regional and long-range development planning; and 5) types and sources of contaminants entering northern ecosystems, threatening the health of northern residents, must also be a major focus of project assessment.</t>
  </si>
  <si>
    <t>HPP 1988,3,2 - Kroeger.pdf</t>
  </si>
  <si>
    <t>Argentina</t>
  </si>
  <si>
    <t>Illness perception and use of health services in north-east Argentina</t>
  </si>
  <si>
    <t>Health Policy and Planning</t>
  </si>
  <si>
    <t>141-151</t>
  </si>
  <si>
    <t>Kroeger, Axel; Zurita, Alfredo; Perez-Samaniego, Carmen; Berg, Heinrich</t>
  </si>
  <si>
    <t>An interview survey on health and health care, conducted in a representative sample of 1456 households of the province of Chaco in north-east Argentina, showed the following results:
The ethnic composition showed a predominance of 'Criollos' in rural settings and of 'European' descendants in urban areas. Ethnic group was shown to be the best socio-economic discriminator, with indigenous people belonging to the lowest group, followed by 'Criollos' and with Europeans in the highest socio-economic order. Twenty-five per cent of the population interviewed suffered from some kind of ill health during the 2-week recall period but only 16% of these episodes were classified as being severe. The prevalence, severity and type of illness episodes were influenced by socio-economic factors, as well as by age, occupational, ethnic and residence factors. Higher social classes perceived more illnesses than the lower classes, but with respect to severe illness there was a higher prevalence of severe diseases in lower classes.
On the use of health services, home treatment was the most frequent source of care and self-medication with plants was mainly used by the lower socio-economic groups in rural areas and by higher socioeconomic groups in urban areas. Pharmaceutical drugs were more frequently used by both lower and higher socio-economic groups in urban areas. Modern health services were widely used for severe illnesses, particularly in the case of infectious diseases. The use of traditional healers was frequent in the case of 'folk' quality of services and a lack of money. In conclusion, a considerable proportion of the rural population had no adequate access to the health services, which points to the need to develop rural health posts and institute a better and more highly organized health programme for the poor.</t>
  </si>
  <si>
    <t>ijhs 1999,5,1 - Gorgas.pdf</t>
  </si>
  <si>
    <t>Museums and the Crisis of Concurrent Identity Populations</t>
  </si>
  <si>
    <t>International Journal of Heritage Studies</t>
  </si>
  <si>
    <t>52-57</t>
  </si>
  <si>
    <t>Risnicoff de Gorgas, Monica</t>
  </si>
  <si>
    <t>Latin America is a continent of people of many origins, indigenous,immigrant and mixtures of all kinds, especially in Argentina. For many years, Latin American history and museums tried to promote unifying myths of nationality. These days, new value is attached to the variety of social and ethnic identities of pueblos deidentidad concurrente (here translated as 'people whose identity flows from many sources', or perhaps 'multi cultural). The Latin American museum can take the special role of idenity-revealer in such societies. In an epoch of apparently inexorable mass communication and economic globalisation, the museum, may be able to propose an alternative future.</t>
  </si>
  <si>
    <t>sr 2000,40,1 - Gasterey et al. pdf</t>
  </si>
  <si>
    <t>Gabon</t>
  </si>
  <si>
    <t>Modernizing the Savage: Colonization and Perceptions of Landscape and Lifescape</t>
  </si>
  <si>
    <t>Sociologia Ruralis</t>
  </si>
  <si>
    <t>128-149</t>
  </si>
  <si>
    <t>Gasteyer, Stephen P.; Butler Flora, Cornelia</t>
  </si>
  <si>
    <t>Southern Africa</t>
  </si>
  <si>
    <t>The processes of colonization and landscape reconfiguration are often discussed as related, but separate, issues. In this paper we demonstrate that these issues are linked and are important in understanding the relationship between land use, culture, ideology and society. An important part of the colonization project is the perception of land as barren, infertile and/or unsafe (evidenced in the connotations of land descriptions such as desert, bog, wilderness) and the people on it as non-existent and/or savage. Thus heroic, military incursion would be necessary for initial settlement. Case studies of the Midwestern United States, Patagonia in Argentina, and Palestine demonstrate how the colonization project has led to the transformation of the landscape and the oppression (and often removal) of the indigenous population. In all three places the land was defined by the encroaching regimes as empty, barren and dangerous. That definition justified military-style incursions and massive land transformation projects, such as draining wetlands and large-scale irrigation of deserts, in the name of modernization to make the land more habitable. In all three areas there was relatively equitable land distribution initially, waves of migration in and out of the area, and export-based agricultural production. Findings from historical analysis and field research demonstrate how social capital is built around perceptions of the landscape for colonizers and colonized. For colonizers, by interpreting the land as harsh and the natives as savage they developed a unification of purpose in achieving a dominion over both. For the colonized, in this case Palestinians, American Plains Indians, and Mapuche Indians, the recognition of a greater integration with nature is serving as a unifying element in their struggle for indigenous rights.</t>
  </si>
  <si>
    <t>4256425.pdf</t>
  </si>
  <si>
    <t>eb 2001,55,2 - Ladio.pdf</t>
  </si>
  <si>
    <t>The Maintenance of Wild Edible Plant Gathering in a Mapuche Community of Patagonia</t>
  </si>
  <si>
    <t>Economic Botany</t>
  </si>
  <si>
    <t>55</t>
  </si>
  <si>
    <t>243-254</t>
  </si>
  <si>
    <t>Ladio, Ana H.</t>
  </si>
  <si>
    <t>The Mapuche communities of Argentina and Chile have a vast knowledge of useful plants from temperate forests of Patagonia. However, present processes of transculturation and uprooting seem to have caused a decline in wild plant gathering. This is a case study of a Mapuche community that now lives far away from the forests that their ancestors inhabited. Nineteen families from the Rams Mapuche community (83% of the total population) were interviewed using a semi-structured questionnaire, with the aim of finding out which edible wild species are known and still used, and what factors, according to the people perception, have caused the decline. People mentioned a total of 49 edible wild plants including four types of resources: Araucaria araucana seeds, the fruits and roots of bushes and herbs, and leaves of edible weeds. Factors such as the difficulty access to forests which no longer belong to them, drought and soil deterioration from overgrazing were indicated by people acting negatively on the preservation of the knowledge of plants in the younger generations.</t>
  </si>
  <si>
    <t>l 2001,358 - Waitzkin.pdf</t>
  </si>
  <si>
    <t>Argentina, Brazil, Chile, Cuba, Ecuador, Mexico</t>
  </si>
  <si>
    <t>Social medicine in Latin America: productivity and dangers facing the major national groups</t>
  </si>
  <si>
    <t>The Lancet</t>
  </si>
  <si>
    <t>358</t>
  </si>
  <si>
    <t>315-323</t>
  </si>
  <si>
    <t>Waitzkin, Howard; Iriart, Celia; Estrada, Alfredo; Lamadrid, Silvia</t>
  </si>
  <si>
    <t>Asia</t>
  </si>
  <si>
    <t>There is little knowledge about Latin American social medicine in the English-speaking world. Social medicine groups exist in Argentina, Brazil, Chile, Colombia, Cuba, Ecuador, and Mexico. Dictatorships have created political and economic conditions which are more adverse in some countries than others; in certain instances, practitioners of social medicine have faced unemployment, arrest, torture, exile, and death. Social medicine groups have focused on the social determinants of illness and early death, the effects of social policies such as privatisation and public sector cutbacks, occupational and environmental causes of illness, critical epidemiology, mental health effects of political trauma, the impact of gender, and collaborations with local communities, labour organisations, and indigenous people. The groups’ achievements and financial survival have varied, depending partly on the national context. Active professional associations have developed, both nationally and internationally. Several groups have achieved publication in journals and books, despite financial and technical difficulties that might be lessened through a new initiative sponsored by the US National Library of Medicine. The conceptual orientation and research efforts of these groups have tended to challenge current relations of economic and political power. Despite its dangers, Latin American social medicine has emerged as a productive field of work, whose findings have become pertinent throughout the world.</t>
  </si>
  <si>
    <t>ahv 2004,21 - Crivos1.pdf</t>
  </si>
  <si>
    <t>Nature and domestic life in the Valle del Cuñapirú (Misiones, Argentina): Reflections on Mbyá -Guaraní ethnoecology</t>
  </si>
  <si>
    <t>Agriculture and Human Values</t>
  </si>
  <si>
    <t>21</t>
  </si>
  <si>
    <t>111-125</t>
  </si>
  <si>
    <t>Madagascar</t>
  </si>
  <si>
    <t>Crivos, Marta; Martínez, María Rosa; Pochettino, María Lelia; Remorini, Carolina; Saenz, Cynthia; Sy, Anahí</t>
  </si>
  <si>
    <t>Through the ethnographic record of the subsistence activities partially or completely performed in the domestic sphere in two Mbyá-Guaraní settlements in Misiones (Argentina), we outline factors important in describing the local natural environment. Data was collected through systematic observation and also through semi-structured interviews. Analysis indicates that the natural environment of the area is characterized by the indigenous community in several different ways. Thus, local people view the environment as made up of different “micro-environments,” and they consequently think of the elements that compose these “micro-environments” as having different, distinct characteristics. In the context of their daily activities, both these “micro-environments” and the elements that compose them are regarded as resources, in that they are viewed in terms of what is in them relevant to the subsistence of these groups in the rainforest. It is the intention of this study to initiate the systematic recording and processing of information on how these indigenous communities know and manage the natural resources available to them in their daily life.</t>
  </si>
  <si>
    <t>maba 2005,126 - Altrichter.pdf</t>
  </si>
  <si>
    <t>Biological Conservation</t>
  </si>
  <si>
    <t>126</t>
  </si>
  <si>
    <t>351-362</t>
  </si>
  <si>
    <t xml:space="preserve">Altrichter, Mariana </t>
  </si>
  <si>
    <t>Subsistence hunting practiced by poor rural and indigenous people in Latin America differentially affects the three species of peccaries (Artiodactyla: Tayassuidae). Sustainability of subsistence hunting of peccaries in the Argentine semi-arid Chaco, where the three species coexist, was unknown. My objectives were to determine the importance of peccaries for the local people, describe the current pattern of hunting and its impact on the three species of peccary and identify the factors that affect hunting sustainability. I found that many rural (70%) and village people (40%) consumed peccaries. White-lipped and  chacoan peccaries were more susceptible to overharvesting than collared peccary. Current rates of hunting of white-lipped and chacoan peccaries are likely not sustainable because: (a) density of both species was between two to three times higher inside a protected area than outside; (b) populations have declined near larger villages and in older settlements; (c) herds sizes were small in comparison with other regions; (d) large number of juveniles less than one year old were harvested; (e) hunting did not discriminate based on sex or reproductive status and (f) The unified harvest model indicated unsustainable harvest because more than 40% of the reproductive production was taken and populations densities were less than 60% carrying capacities. In contrast, harvest of collared peccary seems sustainable at the current rates of hunting by rural peasants. Other threats such as forest exploitation, however, are accelerating, and are likely to reduce sustainability.</t>
  </si>
  <si>
    <t>ae 2006,33,2 - Gordillo.pdf</t>
  </si>
  <si>
    <t>The crucible of citizenship: ID-paper fetishism in the Argentinean Chaco</t>
  </si>
  <si>
    <t>American Ethnologist</t>
  </si>
  <si>
    <t>Tanzania</t>
  </si>
  <si>
    <t>162-176</t>
  </si>
  <si>
    <t>Gordillo, Gastón</t>
  </si>
  <si>
    <t>In this article, I examine how indigenous people of the Argentinean Chaco have internalized their past alienation from citizenship rights through the fetishization of those objects long denied to them: identity (ID) papers. In the early 20th century, shortly after the Argentinean state’s military conquest of the region, government agents excluded these groups from hegemonic notions of nationality and citizenship because of their alleged savagery but simultaneously expected them to show written proofs of their reliability. In the following decades, this contradictory experience made many indigenous people view ID documents and other written records as objects with a force of their own, with the capacity to deflect state violence and shape major aspects of a group’s collective history. Drawing on the concept of “state fetishism,” I analyze the peculiarities of ID-paper fetishism in the Chaco by focusing on the historical and current experiences of the western Toba and the Wich´ı. In particular, I explore how Toba and Wich´ı views of ID papers include ideological forms of reification of social practice but also critical interpretations that capture the power dynamics involved in state documentation. [citizenship, fetishism, the state, identity papers, indigenous people, Toba, Wich´ı, Gran Chaco, Argentina]</t>
  </si>
  <si>
    <t>eb 2006,60,2 - Lozada et al.pdf</t>
  </si>
  <si>
    <t>Philippines</t>
  </si>
  <si>
    <t>Cultural Transmission of Ethnobotanical
Knowledge in a Rural Community of Northwestern
Patagonia, Argentina</t>
  </si>
  <si>
    <t>60</t>
  </si>
  <si>
    <t>374-385</t>
  </si>
  <si>
    <t>Lozada, Mariana; Ladio, Ana; Weigandt, Mariana</t>
  </si>
  <si>
    <t>Russia</t>
  </si>
  <si>
    <t>In the present study we analyzed medicinal and edible plant utilization in Cuyin Manzano, a small rural population located near the Andean forests of Argentina. We also studied where and when plant knowledge was learned, who the principal transmitters were, and how people were taught. The participants were interviewed individually and at random, by means of a semi-structured questionnaire. Interviews were carried out in 16 families in order to examine the present use of wild plants. The inhabitants of Cuyin Manzano cited 87 plants: 63 medicinal and 24 edible species. They mentioned on average 31 +_ 10 species per person. Similar patterns of plant use were found in young and old people alike, irrespective of gender. Learning about useful plants took place at an early age as a result of family tradition. This local knowledge is acquired and taught "by doing," and is mostly transmitted vertically through family dissemination. Wild plant learning implies the acquisition of plants' physical and functional features as well as their environmental characteristics.</t>
  </si>
  <si>
    <t>ijha 2008,12 - Landa.pdf</t>
  </si>
  <si>
    <t>Vices Are Not What They Used To Be: The Archaeological Importance of the Term “Vices” in Argentinean Historical Military Documents of the Second Half of the Nineteenth Century</t>
  </si>
  <si>
    <t>International Journal of Historical Archaeology</t>
  </si>
  <si>
    <t>263-273</t>
  </si>
  <si>
    <t>Landa, Carlos; Spota, Julio César; Martínez, Amelia; Montanari, Emanuel</t>
  </si>
  <si>
    <t>Central America</t>
  </si>
  <si>
    <t>This article characterizes the sense and use of the word vicios (vices) in historical documents in nineteenth-century Argentina. The term was frequently used among soldiers, indigenous people, and criollos who occupied the border. The “vices” consisted of a range of highly appreciated edible goods (including tobacco, yerba mate [Ilex paraguariensis], and sugar). Documentary sources do not agree what products fall under the term vicios. We propose some archaeological expectations with regard to each of these products.</t>
  </si>
  <si>
    <t>ea 2009,3,2 - Enriz.pdf</t>
  </si>
  <si>
    <t>Burundi</t>
  </si>
  <si>
    <t>Perspectivas Infantiles Sobre La Territorialidad</t>
  </si>
  <si>
    <t>Espaço Ameríndio</t>
  </si>
  <si>
    <t>42-58</t>
  </si>
  <si>
    <t>Rwanda</t>
  </si>
  <si>
    <t>Enriz, Noelia</t>
  </si>
  <si>
    <t>En este trabajo nos proponemos un acercamiento a las diversas ideas infantiles sobre el territorio habitado, en el contexto particular de la población mbyá guaraní de Misiones. La fragilidad territorialidad a la que es expuesta la población indígena en Argentina se manifiestan cotidianamente en diversas áreas. La población mbyá, ha sido surcada por los límites de los estados nacionales de Paraguay, Brasil y Argentina. La sedentarización y los cercamientos de tierras en los diferentes estados, han impulsado transformaciones de las lógicas de subsistencia, de habitación y organización comunitaria. En el caso de la provincia de Misiones la acreditación burocrática de los títulos de tierras se encuentra aplazada, el estado no se compromete con la concreción de este derecho.</t>
  </si>
  <si>
    <t>gs 2009,23,6 - Warren.pdf</t>
  </si>
  <si>
    <t>How Will We Recognize Each Other as Mapuche?: Gender and Ethnic Identity Performances in Argentina</t>
  </si>
  <si>
    <t>Gender and Society</t>
  </si>
  <si>
    <t>23</t>
  </si>
  <si>
    <t>768-789</t>
  </si>
  <si>
    <t>Warren, Sarah D.</t>
  </si>
  <si>
    <t>This article builds on the literature of “doing” identities through a case study of indigenous Mapuche people in Argentina. Argentina is a unique place to study indigenous identities because they are not rigidly defined by the state or by Argentine society, thus making social interactions more visible. My analysis shows that “doing” identities is an inherently
intersectional process. Mapuche women engage in gendered interactions to create an authentic indigenous identity, often for the purpose of gaining rights, emphasizing traditional clothing to become “icons of tradition.” Yet, their interactions and choices about how and when to use traditional clothing highlight the paradoxical ways tradition works. My analysis suggests that tradition invokes a historical rigidity that constrains women within certain gender expectations, but it also invokes a sense of community wholeness that can empower women to define new ways of “doing” gendered indigeneity.</t>
  </si>
  <si>
    <t>hs 2010,33 - Fernández</t>
  </si>
  <si>
    <t>To Understand Understanding: How Intercultural
Communication is Possible in Daily Life</t>
  </si>
  <si>
    <t>Human Studies: A Journal for Philosophy and the Social Sciences</t>
  </si>
  <si>
    <t>371-393</t>
  </si>
  <si>
    <t>Fernández, Germán Darío</t>
  </si>
  <si>
    <t>I propose a few epistemological and methodological reflexions to account for intercultural daily communication. These reflexions emerged during a sociological research in Mendoza, Argentina, with Huarpes Indigenous students at the University of Cuyo. I observed that Indigenous people became quasi ‘‘ethnographers’’ of diverse environments. To make intelligible their classmates’ behavior, and to account for their own behavior, Huarpes follow, in diverse environments and interactions, public rules of meaning. The objective of this paper is twofold: (a) to stress the methodological scope of ordinary communication and ordinary reasoning in order to study understanding between people from different groups and categories, and (b) to contest a kind of ‘‘pessimist’’ standpoint in social sciences and philosophy according to which the use of ordinary language reduces possibilities for understanding. Interviews, participant observation in natural situations, and a review of literature about language and understanding are the basis of this paper.</t>
  </si>
  <si>
    <t>j.1555-2934.2010.01092.x.pdf</t>
  </si>
  <si>
    <t>p 2010,33,1 - Schuster.pdf</t>
  </si>
  <si>
    <t>Reconciling Debt: Microcredit and the Politics of Indigeneity in Argentina’s Altiplano</t>
  </si>
  <si>
    <t>Political and Legal Anthropology Review (PoLAR)</t>
  </si>
  <si>
    <t>47-66</t>
  </si>
  <si>
    <t xml:space="preserve">Schuster, Caroline E. </t>
  </si>
  <si>
    <t>Australia</t>
  </si>
  <si>
    <t>Microcredit is a particularly popular economic development tool that seeks to empower poor people through easy access to credit. It has been deployed as a development tool globally, often with much-lauded results. In this article, I examine a case study based on lending practices of Warmi Sayasunqo, a self-consciously indigenous microcredit Nongovernment organization (NGO) based in the Andean altiplano of Argentina. This article focuses on the ways in which efforts to reconcile debts come to configure both the microcredit practices ofWarmi aswell as struggles over indigenous rights and recognition in Argentina. While Warmi leadership envisioned their obligation to borrowers in terms of identity recuperation and community strengthening, the Argentine state was concomitantly elaborating similar modalities of obligation to its indigenous people. I suggest that these two projects are in dialogue and, perhaps, mutually constitutive. I examine the ways in which microcredit and indigeneity are linked in the administrative practices of Warmi. Then I analyze Argentina’s 1994 constitutional reform, and struggles by the constitutional commissioners and policymakers around Argentina’s debts to its indigenous peoples. In these two separate modalities of reconciliation, debates about whether obligation is terminal or ongoing also speak very concretely to whether social relationships are themselves also terminal or ongoing. I suggest that reconciliation through lending keeps borrower and creditor on intimate terms, which serves as a valuable counterpoint to transactionbased audit processes that seek to fully characterize (and terminate) an economic or social relationship.</t>
  </si>
  <si>
    <t>cp 2011,17,2 - Carretero et al.pdf</t>
  </si>
  <si>
    <t>Historical representations and conflicts about indigenous people as national identities</t>
  </si>
  <si>
    <t>Culture and Psychology</t>
  </si>
  <si>
    <t>17</t>
  </si>
  <si>
    <t>177-195</t>
  </si>
  <si>
    <t>Carretero, Mario; Kriger, Miriam</t>
  </si>
  <si>
    <t>The relation between history learning processes, in and out of school, and the construction of national identities is nowadays an increasingly important topic, being studied through the appropriation of historical narratives, which are frequently based on the official history of any nation state. In this paper, college students’ historical representations of their nation’s origin are studied. We compared specific quantitative answers about who the first inhabitants of Argentina were with more in depth qualitative answers about their nation’s political origin. In this respect, a conflict has been found in the way students present the official narrative. This conflict consists of maintaining that natives were the first national inhabitants, while most of the students think their nation was created in the 19th century. Different reactions to this are analyzed, particularly students’ efforts to justify this conflict and to find coherency in historical content which has been produced by school history teaching and other sources and consumed by college students. The most common justifications include cultural tools that conceal the violence historically suffered by the natives, and at the same time an unreal conciliation between natives’ rights and the interests of western founders of the national state. These tensions are considered in light of sociocultural discussions about the differences between production and consumption of historical narratives and their appropriation. We uphold that consumed historical narratives are based on an ontological and ahistorical concept of one’s own nation, which prevents understanding a possible counternarrative based on natives as historical agents.</t>
  </si>
  <si>
    <t xml:space="preserve">The Instrumentalization of Participatory Management in Protected Areas: The ethnicization of participation in the Kolla-Atacameña Region of the Central Andes of Argentina and Chile. </t>
  </si>
  <si>
    <t>Journal of Latin American Geography</t>
  </si>
  <si>
    <t>Canada</t>
  </si>
  <si>
    <t>9-36</t>
  </si>
  <si>
    <t>Guyot, Sylvain</t>
  </si>
  <si>
    <t>ISSN:15452476</t>
  </si>
  <si>
    <t xml:space="preserve">This paper focuses on participation regarding protected area's management with respect to the supposed benefits to local communities in two regions: the Los Flamencos national reserve located in San Pedro de Atacama in Chile, and the World Cultural Landscape of the Quebrada de Humahuaca in Argentina. The priority is to explain the links of legitimization created between participatory management and local people. How do conservation organisations define and instrumentalize local people in their participatory strategies? Conversely, what tools do local people use to legitimate themselves to gain power and credibility in participatory management? Both sides consider the current ethnicization of local indigenous people as a relevant process of empowerment causing success or failure of the participation process depending on local and national political contexts and strategies, as analysed in the two case studies. </t>
  </si>
  <si>
    <t>La Reinvención de la Nación en la Argentina Actual: Estado, Relato Nacional y Pueblos Indigenas</t>
  </si>
  <si>
    <t>Language: Spanish</t>
  </si>
  <si>
    <t>Global</t>
  </si>
  <si>
    <t>Nomadas (01217550)</t>
  </si>
  <si>
    <t>214-227</t>
  </si>
  <si>
    <t>Soria, Sofia</t>
  </si>
  <si>
    <t>ISSN:01217550</t>
  </si>
  <si>
    <t>The article tends to analyze the articulation of the national narrative that the Argentinean State staged in the context of the debate and later passing of the Ley de Educaciòn Nacional in 2006. The study of some documents issued on purpose of that debate, led us to question the narratives through which the nation is reinvented and assume new profiles in its relation with "others": the indigenous peoples.</t>
  </si>
  <si>
    <t>United Nations</t>
  </si>
  <si>
    <t xml:space="preserve">A European Enclave in an Alien Continent? Enduring Fictions of European Civilisation and Indigenous Barbarism in Argentina Today. </t>
  </si>
  <si>
    <t>Bulletin of Latin American Research</t>
  </si>
  <si>
    <t>141-157</t>
  </si>
  <si>
    <t>Ray, Leslie</t>
  </si>
  <si>
    <t>ISSN:02613050</t>
  </si>
  <si>
    <t>The article examines the relationships that exist between Argentinians of European descent and indigenous peoples within the nation. It is attested that indigenous populations have been marginalised while those of European lineage have come to represent a powerful class of social elites. The author examines how this paradigm has impacted the ethnic identity of native Argentinians, who are allegedly perceived as barbarians. The social conditions and elements of language that perpetuate these concepts are discussed.</t>
  </si>
  <si>
    <t>International Work Group for Indigenous Affairs</t>
  </si>
  <si>
    <t>The transnationalisation of indigenous peoples' movements and the emergence of new indigenous elites.</t>
  </si>
  <si>
    <t>61</t>
  </si>
  <si>
    <t>202</t>
  </si>
  <si>
    <t>377-388</t>
  </si>
  <si>
    <t>Kradolfer, Sabine</t>
  </si>
  <si>
    <t>In Latin America, the power structures maintained by many indigenous peoples are based on a minimal social hierarchy – in particular among the populations of Amazonia, Patagonia, and Tierra del Fuego – in which only the shaman and chief exercise a certain authority over the group. However, as these groups began to establish relations first with the state and then with various organisations (NGOs, international bodies, etc.), other figures with the power to influence their peoples’ future began to emerge: indigenous representatives and diplomats. These individuals have become involved in a number of regional, national, and international bodies and campaign for specific rights such as those recognised by ILO Convention 169 and the UN Declaration on the Rights of Indigenous Peoples. They have also become essential to the implementation of development projects in rural communities. Taking the Mapuche of Argentinian Patagonia as an example, this article shows how the internationalisation of the indigenous issue since the 1980s has led to the formation of a transnational indigenous elite which negotiates specific rights in international organisations</t>
  </si>
  <si>
    <t>First Peoples</t>
  </si>
  <si>
    <t>Universalidad, Multiculturalismo y Derechos de los Pueblos Originarios: Una Aproximación Desde el Caso Argentino</t>
  </si>
  <si>
    <t>Díkaion</t>
  </si>
  <si>
    <t>18</t>
  </si>
  <si>
    <t>205-246</t>
  </si>
  <si>
    <t>Cianciardo, Juan</t>
  </si>
  <si>
    <t>ISSN:01208942</t>
  </si>
  <si>
    <t>In this paper, the objectives are the following: a) to show the evolution on the recognition of rights for indigenous people in a specific American country: Argentina; b) to point out some of the problems which have risen from that recognition, as well as some notes that may contribute to solve them. The main focus will be on right of property and on the so called "right to the own Right". Then we suggest the need of studying in depth the possible convergence point at the universality-multiculturalism debate, which has taken place in Europe and has been developed in Latin America in relation with indigenous rights.</t>
  </si>
  <si>
    <t xml:space="preserve">Heterogeneity in Genetic Admixture across Different Regions of Argentina. </t>
  </si>
  <si>
    <t>PLoS ONE</t>
  </si>
  <si>
    <t>1-9</t>
  </si>
  <si>
    <t>20 contributing authors</t>
  </si>
  <si>
    <t>ISSN:19326203</t>
  </si>
  <si>
    <t>The population of Argentina is the result of the intermixing between several groups, including Indigenous American, European and African populations. Despite the commonly held idea that the population of Argentina is of mostly European origin, multiple studies have shown that this process of admixture had an impact in the entire Argentine population. In the present study we characterized the distribution of Indigenous American, European and African ancestry among individuals from different regions of Argentina and evaluated the level of discrepancy between self-reported grandparental origin and genetic ancestry estimates. A set of 99 autosomal ancestry informative markers (AIMs) was genotyped in a sample of 441 Argentine individuals to estimate genetic ancestry. We used non-parametric tests to evaluate statistical significance. The average ancestry for the Argentine sample overall was 65% European (95%CI: 63-68%), 31% Indigenous American (28-33%) and 4% African (3-4%). We observed statistically significant differences in European ancestry across Argentine regions [Buenos Aires province (BA) 76%, 95%CI: 73-79%; Northeast (NEA) 54%, 95%CI: 49-58%; Northwest (NWA) 33%, 95%CI: 21- 41%; South 54%, 95%CI: 49-59%; p&lt;0.0001] as well as between the capital and immediate suburbs of Buenos Aires city compared to more distant suburbs [80% (95%CI: 75-86%) versus 68% (95%CI: 58-77%), p = 0.01]. European ancestry among individuals that declared all grandparents born in Europe was 91% (95%CI: 88-94%) compared to 54% (95%CI: 51-57%) among those with no European grandparents (p&lt;0.001). Our results demonstrate the range of variation in genetic ancestry among Argentine individuals from different regions in the country, highlighting the importance of taking this variation into account in genetic association and admixture mapping studies in this population.</t>
  </si>
  <si>
    <t xml:space="preserve">"We Have Always Lived Here": Indigenous Movements, Citizenship and Poverty in Argentina. </t>
  </si>
  <si>
    <t>Cultural Survival</t>
  </si>
  <si>
    <t>Journal of Development Studies</t>
  </si>
  <si>
    <t>1283-1303</t>
  </si>
  <si>
    <t>Von Hau, Matthias</t>
  </si>
  <si>
    <t>ISSN:00220388</t>
  </si>
  <si>
    <t>This article explores the nexus between indigenous mobilisation, citizenship, and poverty in Argentina. A subnational comparison of land struggles among the Diaguita Calchaqui in Tucuman and the Mbya Guarani in Misiones shows that changing global and national opportunity structures, most prominently a new multicultural citizenship regime, set the stage for indigenous mobilisation. In turn, local transformations of capitalist development motivate indigenous mobilising efforts, whereas leadership patterns and state-movement relations shape the capacity to mobilise. Diaguita and Mbya mobilisation reveals that indigenous movements play a central role in the activation of formal citizenship rights and the contestation of dominant notions of poverty. At the same time, the current design of multicultural citizenship and the adverse socioeconomic incorporation of indigenous communities also counteract indigenous mobilising efforts in Argentina.</t>
  </si>
  <si>
    <t>S0959774309000535a[1].pdf</t>
  </si>
  <si>
    <t>caj 2009,19,3 - Alberti and Marshall.pdf</t>
  </si>
  <si>
    <t>Animating Archaeology: Local Theories and Conceptually Open-ended Methodologies</t>
  </si>
  <si>
    <t>Cambridge Archaeological Journal</t>
  </si>
  <si>
    <t>344-356</t>
  </si>
  <si>
    <t>Alberti, Benjamin; Marshall, Yvonne</t>
  </si>
  <si>
    <t>ISSN: 0959-7743</t>
  </si>
  <si>
    <t>Animists’ theories of matter must be given equivalence at the level of theory if we are to understand adequately the nature of ontological difference in the past. The current model is of a natural ontological continuum that connects all cultures, grounding our culturally relativist worldviews in a common world. Indigenous peoples’ worlds are thought of as fascinating but ultimately mistaken ways of knowing the world. We demonstrate how ontologically oriented theorists Eduardo Viveiros de Castro, Karen Barad and Tim Ingold in conjuncture with an anti-representationalist methodology can provide the necessary conditions for alternative ontologies to emerge in archaeology. Anthropo-zoomorphic ‘body-pots’ from first-millennium ad northwest Argentina anticipate the possibility that matter was conceptualized as chronically unstable, inherently undifferentiated, and ultimately practice-dependent.</t>
  </si>
  <si>
    <t>Desafío, Compromiso y Decisión en el Trabajo de Profesoras Argentinas no Indígenas en una Escuela Bilingüe Intercultural</t>
  </si>
  <si>
    <t>92-107</t>
  </si>
  <si>
    <t>Ojeda, Mariana; Ramírez, Ileana</t>
  </si>
  <si>
    <t>The first part of this paper is aimed to historically analyze the formation of the middle class in Argentina and the concurrent policies. Then, the authors interpret the impact of those policies in the indigenous of El Chaco, Argentina. Finally, the application of the recent educative legislation directed to the indigenous is explained. The professional activities of two non indigenous teachers in an intercultural bilingual school are presented here to show the way in which they enrich the meaning of the intercultural in relation to the significance they give to their pedagogical work.</t>
  </si>
  <si>
    <t>http://indigenousfoundations.arts.ubc.ca/home.html</t>
  </si>
  <si>
    <t>Indigenous Foundations</t>
  </si>
  <si>
    <t>Herencia Textil, Identidad Indígena y Recursos Económicos en la Patagonia Argentina. Estudio de un Caso: La Comarca de la Meseta Central de la Provincia de Chubut</t>
  </si>
  <si>
    <t>AIBR. Revista de Antropología Iberoamericana</t>
  </si>
  <si>
    <t>11-53</t>
  </si>
  <si>
    <t>María Méndez, Patricia</t>
  </si>
  <si>
    <t>ISSN:16959752</t>
  </si>
  <si>
    <t xml:space="preserve">This study focuses on textile production in the Central Plateau of the Province of Chubut (Patagonia Argentina). This kind of textile production is similar to the one practiced by the ancient inhabitants of the Patagonia region, which is described in historic documents of the 16th Century. Using a combination of ethnographic and historical research methods, I study the main characteristics of current textile production in the Patagonia region, and how these are firmly rooted in the past. In this paper I discuss the technical and instrumental details of textile production, how it is transmitted through generations, and its importance for the economy of the families who practice it, both in the present and in the past. I also examine how identity is created in the process of textile production. I adopt a structuralist perspective on the analysis of textile production, and I depart from a primordialist and static concept of culture. </t>
  </si>
  <si>
    <t>Argentina, Chile, Nigeria</t>
  </si>
  <si>
    <t>Voicing differences: Indigenous and urban radio in Argentina, Chile, and Nigeria.</t>
  </si>
  <si>
    <t>Aboriginal Affairs and Northern Development Canada</t>
  </si>
  <si>
    <t>New Directions for Youth Development</t>
  </si>
  <si>
    <t>2010</t>
  </si>
  <si>
    <t>125</t>
  </si>
  <si>
    <t>33-47</t>
  </si>
  <si>
    <t>Cárcamo-Huechante, Luis E., Legnani, Nicole Delia</t>
  </si>
  <si>
    <t>ISSN:15338916</t>
  </si>
  <si>
    <t xml:space="preserve">Indigenous cultures throughout the Americas and the rest of the world have to deal with problems of cultural assimilation, migration, and dissemination of their populations. Some of them, in countries such as Argentina, Chile, and Nigeria, have developed radio programming to maintain home languages; gain access to health, education, and employment information; greet friends and relatives; and re-create traditional culture under circumstances of modern pressures but also to open up opportunities. This article explores the capacity and awareness of these contributions in a multicultural world. </t>
  </si>
  <si>
    <t>Indigenous People, Rights, and the State in Argentina</t>
  </si>
  <si>
    <t>Florida Journal of International Law</t>
  </si>
  <si>
    <t>603-624</t>
  </si>
  <si>
    <t>Lozano, Claudia</t>
  </si>
  <si>
    <t>ISSN:15562670</t>
  </si>
  <si>
    <t>This article analyzes the ways in which the indigenous rights discourses and practices influence the construction of autonomous indigenous communities in different historical contexts in Argentina. In the first part, author discusses the relationship between systems of rights, cultural differences and the reproduction of inequalities. In the second part, she relates the anthropological discussion on indigenous rights to the anthropological discussion on cultural frontiers, social inequality, and citizenship in the country.</t>
  </si>
  <si>
    <t>«Mapuche se es también en la waria (ciudad)». Disputas en torno a lo rural, lo urbano y lo indígena en la Argentina.</t>
  </si>
  <si>
    <t>Language: Spanish. An anthropological approach to the complex relationship between the rural, the urban and the indigenous people in Argentina. (English)</t>
  </si>
  <si>
    <t>Politica y Sociedad</t>
  </si>
  <si>
    <t>167-180</t>
  </si>
  <si>
    <t>Szulc, Andrea P.</t>
  </si>
  <si>
    <t>ISSN:11308001</t>
  </si>
  <si>
    <t>The country and the city are not just physical but also symbolic spaces historically constructed as a pair of opposites. This hegemonic view has had a deep influence on Argentina's national and provincial discourses and public policies concerning indigenous peoples. From an essentialist perspective, rural life has been established as a necessary condition for indigenous "authenticity", as attested by the first and only National Indigenous Census -carried out in 1962- which took into account only rural communities located at certain provinces. This paper presents thus an anthropological approach to the complex relationship between the rural, the urban and the indigenous peoples in Argentina. After presenting an analytical description of the process of incorporation and subordination of the indigenous peoples to Argentina's nation-state, I inquire into recent practices produced by mapuche individuals and organizations which call into question, redefine or reverse the institutionalized viewpoint.</t>
  </si>
  <si>
    <t>Ritual y espectáculo en la música indígena: El caso de los jóvenes Toba del Chaco argentino</t>
  </si>
  <si>
    <t xml:space="preserve">Latin American music review/Revista de música latinoamericana </t>
  </si>
  <si>
    <t>318-346</t>
  </si>
  <si>
    <t>Citro, Silvia</t>
  </si>
  <si>
    <t>ISSN:0163-0350</t>
  </si>
  <si>
    <t>A large section of the musical practices of the Toba aborigines in Chaco, Argentina, are now linked to celebrations that take place in the Evangelical churches where they are members. The role that youths play in creating the music of this religious movement is examined, from the mid 20th century until today. The emergence of different musical practices (hymns, small choruses, songs) is traced and the manner in which the youth appropriated the rituals through a burgeoning diversification in musical practices is examined. In the process they recreated Toba genres from the past and from Creole folklore, incorporating instruments, techniques of execution, and different meanings attached to the music. The analysis emphasizes the way in which the presentation of songs has become a practice that promotes spectacle-like features within a religious context, and an incipient professionalization of the musical activity. The conclusions show how the music was used strategically with Toba youths as a multifaceted cultural resource that permits them to recreate and legitimize this valued role in the social community, and in recent years, in intercultural relationships.</t>
  </si>
  <si>
    <t>Formación de un sistema productivo: los enclaves forestales de la región chaqueño-misionera (Siglos XIX-XX).</t>
  </si>
  <si>
    <t>Language: Spanish.
Alternate Title: Creation of a production system: forest enclaves of the Chaco-missionary region (19th and 20th centuries).</t>
  </si>
  <si>
    <t>Revista de Indias</t>
  </si>
  <si>
    <t>72</t>
  </si>
  <si>
    <t>255</t>
  </si>
  <si>
    <t>551-580</t>
  </si>
  <si>
    <t>Bitlloch, Ruben E.; Sormani, Horacio</t>
  </si>
  <si>
    <t>ISSN:00348341</t>
  </si>
  <si>
    <t>This article considers the production systems and manufacturing processes at timber and saw mills in the provinces of Chaco and Misiones, Argentina, during the 19th and 20th centuries. The authors discuss the development of forest enclaves, which isolated the mill workers to a designated area and helped increase production, according to the authors. They also examine the enclaves' impact on indigenous territory in the surrounding regions due to their increasing expansion during this time period.</t>
  </si>
  <si>
    <t>Indigenous Peoples Issues &amp; Resources</t>
  </si>
  <si>
    <t>El cacicazgo en la región pampeana-norpatagónica argentina a mediados del siglo XVIII. La actuación de los caciques en torno a la installatión de las misiones jesuíticas</t>
  </si>
  <si>
    <t>Antropológica (02549212)</t>
  </si>
  <si>
    <t>199-227</t>
  </si>
  <si>
    <t>Irurtia, María Paula</t>
  </si>
  <si>
    <t>ISSN:02549212</t>
  </si>
  <si>
    <t>Between 1740 and 1754 the Society of Jesus established three missions in the south of the frontier that shaped the Salado river in the present territory of the State of Buenos Aires, Argentina. Concerning the colonial authorities the sites operated as advance post; for the indigenous groups they became a place of encounter, barter and confrontation and pacific dealings, where caciques (chiefs) played a fundamental role. I propose to identify the caciques that went to the missions, their purposes and strategies; to define a model of actions on a certain context and interests. A critic reading has been done from the documents concerning this Jesuit attempt and it has been confronted with the bibliographical production from different authors. It was possible to display the strategic approach to the missions, the kind of bonds that made possible this dynamic and different components which were part of the chiefdomship, specially, the hechicero (sorcerer). The chiefdomship in the middle of the 18th Century in Pama-North-Patagonia has been characterized as a dynamic form of leadership that operated in different levels and could be assumed by several persons in different circumstances.</t>
  </si>
  <si>
    <t>The genocide of indigenous peoples in the formation of the Argentine Nation-State</t>
  </si>
  <si>
    <t>Journal of Genocide Research</t>
  </si>
  <si>
    <t>121-135</t>
  </si>
  <si>
    <t>Trinchero, Héctor Hugo</t>
  </si>
  <si>
    <t>ISSN:14623528</t>
  </si>
  <si>
    <t>The article attempts to answer several questions with respect to the effects of internal war in Argentina in the years after the coup d'état in 1976 that brought to power the last military dictatorship of that country. Some questions posed include: What effects on the constitution of a nation has the fact that it was generated by a war? What are the effects that remain in its body? With respect to the case of Argentina, is the forced disappearance of people one of the stigmas that remain in the body of the nation</t>
  </si>
  <si>
    <t>Got Title; Will Sell: Indigenous Rights to Land in Chile and Argentina</t>
  </si>
  <si>
    <t>Book Chapter
Oxford University Press</t>
  </si>
  <si>
    <t>Barrera-Hernández, Lila</t>
  </si>
  <si>
    <t>ISBN:9780199579853</t>
  </si>
  <si>
    <t>This chapter analyses the issue of indigenous land rights in Chile and Argentina. Throughout South America, indigenous peoples are being pushed to extinction through government action (and inaction), which deprives them of their lands and seriously compromises their access to life-sustaining resources. To a considerable extent, the government's attitude towards indigenous land rights is a result of a desire to attract investment to the energy and energy-related sectors. Though investor companies may appear to benefit from these tactics in the short term, it is doubtful that they will be better off in the long run as sustainability is compromised.</t>
  </si>
  <si>
    <t>http://aboriginaleducation.epsb.ca/</t>
  </si>
  <si>
    <t>Stuck on a Muddy Road: Frictions of Mobility amongst Urban Toba in Northern Argentina</t>
  </si>
  <si>
    <t>Identities</t>
  </si>
  <si>
    <t>599-619</t>
  </si>
  <si>
    <t>Vivaldi, A.</t>
  </si>
  <si>
    <t>ISSN:1070289X</t>
  </si>
  <si>
    <t>This article explores how the Toba, an indigenous group in the North of Argentina, shape places and an urban subjectivity in the frictions of their mobility between villages, the urban barrio (neighborhood), and the periurban bush. I argue that the experience of Toba moving to the city is better understood as frictions between the Toba desire to progress in the city, the organization of difference in space, and their multiple movements “back” to the villages. In addition, I analyze their contemporary hunting trips, which take urban Toba to the nearby bush, as a mobility that shapes a form of indigeneity engaged with access to both the city center and the bush. This practice confronts them with ranch owners and police but reconnects the barrio and the bush by traversing them. If frictions emerge between forces that trigger movement and forces that slow that movement down, in the frictions of mobility the Toba have at once shaped their position in the city and overflowed its limits.</t>
  </si>
  <si>
    <t>Longing for Elsewhere: Guaraní Reterritorializations.</t>
  </si>
  <si>
    <t>Comparative Studies in Society &amp; History</t>
  </si>
  <si>
    <t>855-881</t>
  </si>
  <si>
    <t>ISSN:00104175</t>
  </si>
  <si>
    <t>In September 2003, dozens of Guaraní families from the town of Hipólito Yrigoyen in northwest Argentina decided to take back La Loma, the forested hill that stands at the edge of town and from where they had been expelled decades earlier by the San Martín del Tabacal sugar plantation. On the verge of a cliff from where they could see the town and behind it the sugarcane fields, men, women, and children began clearing a space near their old cemetery in order to plant and begin building homes. In their makeshift camp, people raised an Argentinean flag and erected signs that read “Our Land” and “Argentinean Land.” The participants in the takeover whom I talked to a few months later remembered that their return to La Loma generated an enormous collective enthusiasm and the hope of living “like before,” working the land, raising animals, and free from the urban poverty and overcrowding of Hipólito Yrigoyen. However, six days later, when over a hundred people had gathered in the dark around a bonfire, police officers stormed the place shouting, “Move out!” Some officers accused them of being “undocumented Bolivians”; others asked where the Argentinean flag was, offended the flag was there. Twenty men and two women were arrested, handcuffed, and forced to walk single file down the hill, in an atmosphere of screams and scuffles that included shots in the air and the beating of a young man. A person from the community recalled what the plantation spokesperson subsequently said about their claim, based on the fact that many of their ancestors were plantation workers who came from Bolivia: “What do these immigrants think they're asking for? They should go ask for land in Bolivia.”</t>
  </si>
  <si>
    <t xml:space="preserve">SONIDOS DEL SILENCIO, VOCES SILENCIADAS. (Spanish). </t>
  </si>
  <si>
    <t>Revista Mexicana de Investigación Educativa</t>
  </si>
  <si>
    <t>13</t>
  </si>
  <si>
    <t>36</t>
  </si>
  <si>
    <t>173-201</t>
  </si>
  <si>
    <t>Novaro, Gabriela, Borton, Laureano; Diez, María Laura; Hecht, Ana Carolina</t>
  </si>
  <si>
    <t>ISSN:14056666</t>
  </si>
  <si>
    <t xml:space="preserve">In this article we present reflections derived from ongoing research on indigenous and migrant children in educational contexts. We emphasize the forms of approaching communication styles at school; we consider the (nonexclusive) possibility of linking these children's apparently silent attitudes to particular cultural representations of their groups of reference, as well as to processes of silencing. We also address teachers' conceptions of the children and especially of their silent attitude. As the analysis progresses, we present difficulties in identifying and characterizing associations among aspects that seem to be related (ethnic and national positions, school links and relations, classroom attitudes). Lastly, we examine the possibility of researching problems of this complexity by turning to ethnographic perspectives in combination with other focuses. </t>
  </si>
  <si>
    <t>Desestructuración Étnica en Catamarca Prehispánica (Argentina)</t>
  </si>
  <si>
    <t>Boletín de Antropología Americana</t>
  </si>
  <si>
    <t>42</t>
  </si>
  <si>
    <t>91-118</t>
  </si>
  <si>
    <t>Balesta, Bárbara; Zagorodny, Nora; Flores, Marina</t>
  </si>
  <si>
    <t>ISSN:0252841X</t>
  </si>
  <si>
    <t>In this paper we analyze published and unpublished documents proceeding from Argentinian Northwest. These documents consist in different claims made by spanish citizens and indigenous inhabitants between seventeenth and eighteen centuries. The results show that an "ethnic destructuration" process was taking place in the area. Diverse destructuration indicators of this process were identified. These indicators include modifications in the way in which persons, groups and places were designated, changes in space building and also in customs and hereditary rights.</t>
  </si>
  <si>
    <t xml:space="preserve">Implementación de proyectos de desarrollo en el Chaco Central. Implicaciones territoriales del programa DIRLI en comunidades indígenas. (Spanish). </t>
  </si>
  <si>
    <t>Language: Spanish
Alternate Title: Implementation of Development Projects in the Chaco Central: The DIRLI Program's Regional Implications for Indigenous Communities.</t>
  </si>
  <si>
    <t>Frontera Norte</t>
  </si>
  <si>
    <t>79-108</t>
  </si>
  <si>
    <t>Braticevic, Sergio</t>
  </si>
  <si>
    <t>ISSN:01877372</t>
  </si>
  <si>
    <t>This article attempts to further the analysis of the dynamics of domestic indigenous and peasant economies. The examination occurs within a context of an expanding agrarian frontier, transborder regional-integration policies, and land-use and demographic planning programs promoted by the nation-state and international development agencies in the Chaco Central. Based on a description of the area and examining ideas about development, the article attempts to show the recent spatial transformations in the social construction of borders in northern Argentina</t>
  </si>
  <si>
    <t>Descubrimiento y Obliteración de la Subjetividad Indígena</t>
  </si>
  <si>
    <t>Language: Spanish
Alternate Title: Discovery and Obliteration of the Indigenous Subjectivity</t>
  </si>
  <si>
    <t>2009</t>
  </si>
  <si>
    <t>226-239</t>
  </si>
  <si>
    <t>Gigena, Andrea Ivanna</t>
  </si>
  <si>
    <t xml:space="preserve">This article presents an analysis of kolla tinkunaku indigenous community (Salta, Argentina), which confronts the discovery and destruction of indigenous subjectivity from the life story of the only female president of the community. It explores the patterns and tensions that emerge from the domination and conflict inherent in a community permeated by colonialism. These circumstances are revealed in the discovery of the indigenous-being-in-the-fighting and its annulment. </t>
  </si>
  <si>
    <t xml:space="preserve">Identidad y políticas de reconocimiento: discurso y prácticas en la construcción de la alteridad de los pueblos originarios. (Spanish). </t>
  </si>
  <si>
    <t>Language: Spanish
Alternate Title: Identity and policies of recognition: discourse and practices in the construction of native peoples' otherness.</t>
  </si>
  <si>
    <t>Quinto Sol: Revista de Historia Regional</t>
  </si>
  <si>
    <t>2007</t>
  </si>
  <si>
    <t>123-142</t>
  </si>
  <si>
    <t>Mendoza, Mario Eduardo</t>
  </si>
  <si>
    <t>ISSN:03292665</t>
  </si>
  <si>
    <t>In the province of La Pampa (Argentina), when the provincial State seeks to evaluate its policies on cultural diversity, it always retrieves a discourse according to which La Pampa vindicates its indigenous culture. Such discourse is elaborated and re-elaborated from its central participation in two so-called episodes of "historical reparation" towards the Ranquel people. The policy of historical reparation is analyzed beginning from one of the episodes that took place in the province: the movement of the remains of capitanejo Yancamil from the cemetery to the central square of Victorica. The analysis shows the relevance of the State in ethnicity management, and it argues that its policy of recognition --legitimized up to a certain extent by members of the Ranquel community--, is based upon symbolic recognition, because it avoids historical explanations, hides power relations and inequality, and does not have immediate legal consequences.</t>
  </si>
  <si>
    <t>Voces y Ecos del Derecho Castellano-Indiano en los Claustros Universitarios. Un Ejemplo en los Albores de la Codificación (Universidad de Buenos Aires, 1861-1870)</t>
  </si>
  <si>
    <t>Language: Spanish
Alternate Title: Voices and Echoes of Castilian-Indian Law in University Faculties. An Example of the Beginning of Codification (University of Buenos Aires, 1861-1870). (English).</t>
  </si>
  <si>
    <t>Revista de Historia del Derecho</t>
  </si>
  <si>
    <t>1-15</t>
  </si>
  <si>
    <t>Kluger, Viviana</t>
  </si>
  <si>
    <t>ISSN:03251918</t>
  </si>
  <si>
    <t>This article discusses information culled from doctoral theses from the University of Buenos Aires, Argentina related to Spanish-Indian law written during the 1860s. It examines the institutions in which this law was developed, interpreted, and implemented into society. The author analyzes the theses, including their exploration of the use of the Indian law, changes made to the law over time, and legal doctrine related to this law. She also considers the application of civil law in the region beginning in 1871 and its effect on the Indian laws.</t>
  </si>
  <si>
    <t>(Self)essentialisation of cultural differences: How peoples and States play hide-and-seek</t>
  </si>
  <si>
    <t>Anthropological Notebooks</t>
  </si>
  <si>
    <t>37-53</t>
  </si>
  <si>
    <t>Kradolfer, S.</t>
  </si>
  <si>
    <t>ISSN:1408032X</t>
  </si>
  <si>
    <t>With the internationalisation of indigenous movements and the political articulations among different peoples over the previous twenty years, new discourses and actors have appeared on the international scene to claim specific rights in the name of cultural differences. In Argentina, this process gave new opportunities to peoples whose presence on the national territory had become invisibilised after nearly one century of republican ideology of national homogeneity. After a brief presentation of the indigenous situation in Argentina, the case of the Mapuche of the province of Neuquen will give a more detailed insight into how ethnic identity is co-constructed by the State's legislations and by the Mapuche's ethnic discourses. The rural communities are presented in this context as the only true and authentic way of life, while 70% of the Mapuche live outside this kind of structure. Currently, the leaders of the Mapuche organisations are asserting specific claims about their cultural differences through processes of self-essentialisation and construction of a new transnational Mapuche identity of a Nation-People.</t>
  </si>
  <si>
    <t>The Indigenous Issue in Argentina: from Effectiveness to Production Context</t>
  </si>
  <si>
    <t>Perfiles Latinoamericanos</t>
  </si>
  <si>
    <t>87-110</t>
  </si>
  <si>
    <t>Alvarez, L.</t>
  </si>
  <si>
    <t>ISSN:01887653</t>
  </si>
  <si>
    <t>This Study starts from the consideration that law itself does not explain the juridical reality. The analysis of the aboriginal law status' process construction into Argentinean juridical discourse attends to the social, historical and political production sense of judicial equality and difference. The goal is to clarify to which logic refer the international human rights declarations concerning indigenous people, and their relative effectiveness. In a certain extent, we ask which is the connection between this relative effectiveness and the process of foundation of the liberal State in Argentina in 19th Century, in which the indigenous people were, selectively regarded as and no equals.</t>
  </si>
  <si>
    <t>Conflicts and cooperation in the mountainous Mapuche territory (Argentina) The case of the Nahuel Huapi National Park</t>
  </si>
  <si>
    <t>REVUE DE GEOGRAPHIE ALPINE-JOURNAL OF ALPINE RESEARCH</t>
  </si>
  <si>
    <t>98</t>
  </si>
  <si>
    <t>132-144</t>
  </si>
  <si>
    <t>Miniconi, R; Guyot, S.</t>
  </si>
  <si>
    <t>ISSN:00351121</t>
  </si>
  <si>
    <t>Over the past two decades, indigenous issues have become a major concern for different countries all over the world. Argentina is one of these countries, with 600 000 people who recognize themselves as indigenous, representing 1.5% of the nation's entire population. Nevertheless, these populations are still too often marginalized on a regional scale. This is the case for the Mapuche in the Nahuel Huapi National Park, located in the two provinces of Rio Negro and Neuquen. Even though both international and some national texts rehabilitate essential human rights for these populations, local realities are more contrasted due to regional stakeholders' divergent interests. In the particular context of Argentina, where a large part of the population faces problems gaining access to land, national parks have emerged as a relevant tool for indigenous peoples to recover their ancestral lands, especially thanks to a new process taking place in these territories: co-management.</t>
  </si>
  <si>
    <t xml:space="preserve">Notes on the Implementation by Latin American Courts of the ILO Convention 169 on Indigenous Peoples. </t>
  </si>
  <si>
    <t>International Journal on Minority &amp; Group Rights</t>
  </si>
  <si>
    <t>433-460</t>
  </si>
  <si>
    <t>Courtis, Christian</t>
  </si>
  <si>
    <t>ISSN:13854879</t>
  </si>
  <si>
    <t>Indigenous Portal</t>
  </si>
  <si>
    <t>This article presents some emblematic cases of the application of the International Labour Organization (ILO) Convention 169 Concerning Indigenous and Tribal Peoples in Independent Nations by Latin American courts. I chose a small number of cases that cover diverse topics and represent different countries in the region, as well as the regional court of human rights - the Inter-American Court of Human Rights. It is clear that there has been considerable experience in the application of Convention 169 in Latin America, with some countries having developed important jurisprudence through a significant number of judgments in the field. Therefore, this work makes no pretence of being an exhaustive review of the material: the perspective adopted is simply to select a handful of cases, based on the novelty of interpretation offered or on the relevance of its consequences. Before outlining the cases, I make some preliminary clarifications that may be useful in explaining the material presented here, and the context in which they should be understood.</t>
  </si>
  <si>
    <t>Identidad y fantasma: situando las nuevas prácticas de libertad del movimiento indígena en La Pampa</t>
  </si>
  <si>
    <t>Language: Spanish
Alternate Title: Identity and phantom: locating the new practices of freedom of the indigenous movement in La Pampa.</t>
  </si>
  <si>
    <t>Idle No More</t>
  </si>
  <si>
    <t>91-122</t>
  </si>
  <si>
    <t>Lazzari, Axel</t>
  </si>
  <si>
    <t>In this article, I maintain that the official recognition of Rankülche identity reproduces, in the new pluralist framework of provincial identity, patterns of (in)visibilization analogous to those that decreed the vanishing of this indigenous identity and group in the past. Such (in)visibilization is also identified in self-fashioned Rankülche strategies of identity, although they open up interstitial practices of freedom that endeavor to reappropriate official strategies of pluralist recognition. I investigate these problems in the dispositive of the Vanishing of the Ranquel, beginning in the 19th century, and the dispositive of the Return of the Rankülche started in the 1990s. The aim is twofold. On one hand, to detect the "phantoms" that would undermine in the past the inscription of the Ranquel as an Indian identity and that today haunt the representation of the Rankülche as a returning identity. On the other hand, I point to the ways in which those representational failures herald spaces where to develop practices of freedom that build up the cultural and political autonomy of the Indians in La Pampa.</t>
  </si>
  <si>
    <t>Legal Regulation, Ethical Issues and Archaeological Practice. A Comparative Study of Argentina and Chile</t>
  </si>
  <si>
    <t>Chungara-Revista de Antropologia Chilena</t>
  </si>
  <si>
    <t>39-57</t>
  </si>
  <si>
    <t>Endere, M.L.; Ayala, P.</t>
  </si>
  <si>
    <t>ISSN:07161182</t>
  </si>
  <si>
    <t>Cultural heritage issues, especially those concerning the ethical treatment of human remains have promoted important changes which will have an increasing impact on archaeological fieldwork and laboratory practices. However, these issues seem not to be a major cause for concern among most archaeologists, who seem to show little interest in debating the consequences of these changes to their profession. This paper discusses this issue through a comparison of the situation found in Argentina and Chile that takes into account both the widespread recognition of indigenous peoples rights and the development of codes of professional ethics at national and international levels over the last few years' in order to provide recommendations concerning ethical considerations that practicing archaeologists should adopt.</t>
  </si>
  <si>
    <t>Acerca de la interacción entre la comunidad indígena Rankülche y los arqueólogos en el área centro-este de La Pampa</t>
  </si>
  <si>
    <t>197-205</t>
  </si>
  <si>
    <t>Endere, María Luz; Curtoni, Rafael Pedro</t>
  </si>
  <si>
    <t>El artículo discute la interacción entre la comunidad indígena Rankülche y los arqueólogos en el centro-este de La Pampa, Argentina. El trabajo enfoca en las actividades políticas de los Rankülche y la importancia de la tierra para ellos. Lo que se debe hacer ahora, según el autor, es tratar de promover el proceso de diálogo entre los arqueólogos y los Rankülche para llegar a un acuerdo mutuo entro los dos grupos.</t>
  </si>
  <si>
    <t>Estrategias identitarias para la resistencia étnica en las organizaciones indígenas Qom del Chaco</t>
  </si>
  <si>
    <t>Revista MAD</t>
  </si>
  <si>
    <t>56-72</t>
  </si>
  <si>
    <t>Guarino, Graciela</t>
  </si>
  <si>
    <t>ISSN:07180527</t>
  </si>
  <si>
    <t>The new democratic era for Argentina that began in 1983, restated the traditional "Aboriginal question" under the concepts of "historical reparation" "appreciation of their cultural heritage" and "the right to self determination." In this way, aimed at promoting the integral development of indigenous communities through self-management practices and institutional participation policies. This paper aims to analyse ethnic resistance of the Qom people inhabiting the territory of the province of Chaco, and their strategies to support the ancestral ways of organization and leadership.</t>
  </si>
  <si>
    <t>The struggle of being Toba in contemporary Argentina: Processes of ethnic identification of indigenous children in contexts of language shift</t>
  </si>
  <si>
    <t>Childhood</t>
  </si>
  <si>
    <t>346-359</t>
  </si>
  <si>
    <t>Hecht, Ana Carolina</t>
  </si>
  <si>
    <t>ISSN:09075682</t>
  </si>
  <si>
    <t>The aim of this article is to study how children experience their ethnic identifications in relation to their knowledge of the Toba language through daily interactions with peers and adults (both indigenous and non-indigenous). The study is focused on an urban setting in Buenos Aires (Argentina) where monolingual (Spanish) practices are replacing bilingual ones (Spanish-Toba), and where the Toba language is a valuable feature of ethnicity. From an anthropological perspective, this article focuses on the identity constructions of the children. Finally, it re-examines the agency of the children and looks at how their life experiences impact on their contextual identities.</t>
  </si>
  <si>
    <t>From Peasant Favors to Indigenous Rights</t>
  </si>
  <si>
    <t>Journal of Latin American Anthropology</t>
  </si>
  <si>
    <t>127-154</t>
  </si>
  <si>
    <t>Schwittay, Anke Fleur</t>
  </si>
  <si>
    <t>ISSN:10857052</t>
  </si>
  <si>
    <t>Explores the changing forms that the land struggle of Kolla Indians in San Andrés, Salta, Argentina has taken from 1946 to 1993. Role of the memories of the 1946 Malón de la Paz or Raid of Peace march petition in 1993; Changes in the language of land claims; Indigenous identity of the claimants.</t>
  </si>
  <si>
    <t>Cross-Cutting Issues in the Application of the Guatemalan "NEPA": Environmental Impact Assessment and the Rights of Indigenous Peoples</t>
  </si>
  <si>
    <t>American University International Law Review</t>
  </si>
  <si>
    <t>24</t>
  </si>
  <si>
    <t>103-139</t>
  </si>
  <si>
    <t xml:space="preserve">Crippa, Leonardo </t>
  </si>
  <si>
    <t>ISSN:1520460X</t>
  </si>
  <si>
    <t>An essay on the impact of environmental policies in Guatemala is presented. It offers a comparative analysis between the U.S. National Environmental Policy Act (NEPA) and its equivalent legislation in Guatemala. Examination of the rights given to Indigenous people under the Guatemalan law and a case study on an extractive project on indigenous lands are offered. It states that consideration should be given to indigenous people's rights when it comes to extraction projects on their lands..</t>
  </si>
  <si>
    <t>Dominación, Resistencia y Autonomía en el Extremo Sur del Virreinato del Perú</t>
  </si>
  <si>
    <t>Dialogos (14159945)</t>
  </si>
  <si>
    <t>371-399</t>
  </si>
  <si>
    <t>Bixio, Beatriz</t>
  </si>
  <si>
    <t>ISSN:14159945</t>
  </si>
  <si>
    <t>In a context of wide de-structuring of indigenous societies from the Cordoba jurisdiction in the former Tucuman Governorship, far southern Viceroyalty of Peru, this work questions the limits of domination and the possible freedoms the native populations had in dealing with their respective positions within the system. With that objective, the practices of indigenous resistance are analyzed, as well as the changes in them between the late 16th and late 17th centuries. Special attention is given to micro-actions or "weakness tactics", understood as small operations undertaken from the place of the other and scarcely planned. These tactics were not articulated nor were inserted in a global resistance project, but were nevertheless able to shake the pillars of power</t>
  </si>
  <si>
    <t>Archaeological Knowledge and Locals' Memories at Comarca Andina Paralelo 42 degrees, Patagonia (Argentina)</t>
  </si>
  <si>
    <t>Magallania</t>
  </si>
  <si>
    <t>71-86</t>
  </si>
  <si>
    <t>Crespo, C.</t>
  </si>
  <si>
    <t>ISSN:07180209</t>
  </si>
  <si>
    <t>Archaeology was traditionally considered as an authority on the subject of the indigenous way of live in the past. However, and beyond that authority, their explanations are not necessarilly reproduced literally by others. In this article, I analyze the intersection between interpretations of the past prior "Desert Campaign" spreaded by an archaeological team that works in The Comarca Andina del Paralelo 42 (degrees) under bar -Argentine Patogonia- with that ones that belongs to state agencies and local people. I examine the tensions, agreements and/or changes produced by this interaction. I demonstrate the way in which political-economics processes in Patagonia Argentina, anthropological discourses about that region which dominates our discipline in others periods and interethnics emergent conflicts in the region, affects the variable and complex form of the interpretations around historical period that research and disseminate those archaeologist nowadays.</t>
  </si>
  <si>
    <t xml:space="preserve">Aboriginal Recognition, Freedom, and Phantoms </t>
  </si>
  <si>
    <t>59-83</t>
  </si>
  <si>
    <t>Examines the predicaments arising from the intersection of Rankülche aboriginal emancipation and the practices of pluralist recognition by the state in the Argentine province of La Pampa. Discussion of the ethnological theory of aboriginal past; Arguments raised by Rankülche leader Germán Canuhú in his political manifesto; Analysis of the building of a monument in the ancient Rankülche territory as an instance of the conflictive relation of powers around representation of Indigeneity in art and culture.</t>
  </si>
  <si>
    <t>Shamanic Forms of Resistance in the Argentinean Chaco</t>
  </si>
  <si>
    <t>104-126</t>
  </si>
  <si>
    <t>Examines the shifting and contradictory configuration of shamanism as it was produced and reproduced in different indigenous groups and diverse historical settings in Gran Chaco, Argentina. Analysis of how in different historical conjunctures shamanic forms of resistance have acquired dissimilar expressions; Exploration into how shamans have adapted their strategies to the changing historical experiences and political economies; Discussion of the political role of shamans in connection to a contradiction central to their practice..</t>
  </si>
  <si>
    <t>Armado y desarmado de una confederación: el liderazgo de Calfucurá en el período de la organización nacional</t>
  </si>
  <si>
    <t>11-44</t>
  </si>
  <si>
    <t>de Jong, Ingrid</t>
  </si>
  <si>
    <t>In this paper, transformations of internal links within the indigenous political field are explored, focusing on the last decades of the frontier. This period, in which the state progresses towards its political unification and institutional consolidation, state policies regarding Indian people show a more unified profile and aim to create the conditions necessary for the frontiers advance. The peace treaties policy, extended to almost the whole indigenous map, will be one of the devices through the state will attempt to canalize and to order its relations with different chiefs and groups. Our interest attempts to identify the probable conditionings and influences of this policy on the indigenous population at the conformation, strengthening and weakening of their political alliances. We intend specifically to reconstruct-within this context-the process of the Calfucurá's leadership, to identify the impact of state interventions over the extent of his political summoning capacity during this period.</t>
  </si>
  <si>
    <t xml:space="preserve">(De-)Mobilising the Marginalised: A Comparison of the Argentine Piqueteros and Ecuador's Indigenous Movement. </t>
  </si>
  <si>
    <t>Journal of Latin American Studies</t>
  </si>
  <si>
    <t>39</t>
  </si>
  <si>
    <t>1-29</t>
  </si>
  <si>
    <t>Namibia</t>
  </si>
  <si>
    <t>Wolff, Jonas</t>
  </si>
  <si>
    <t>ISSN:0022216X</t>
  </si>
  <si>
    <t>In recent years, socio-political crises have challenged democracy across South America. Social movements that succeeded in mobilising marginalised sectors are at the forefront of this turbulence, Ecuador's indigenous movement and the organisations of unemployed workers in Argentina being paradigmatic cases. Recent developments point to an intrinsic weakness of both indigenous and unemployed movements, in that democratic regimes have proved highly successful at `taming' them. By comparing the two movements, in terms of their internal dynamics and interactions with the political system, this article argues that common characteristics that were crucial for successful mobilisation in the first place, at the same time, help explain their vulnerability to division and clientelist integration.</t>
  </si>
  <si>
    <t>Vices Are Not What They Used To Be: The Archaeological Importance of the Term "Vices" in Argentinean Historical Military Documents of the Second Half of the Nineteenth Century</t>
  </si>
  <si>
    <t>Landa, C.; Spota, J.C.; Martinez, A.; Montanari, E.</t>
  </si>
  <si>
    <t>ISSN: 10927697</t>
  </si>
  <si>
    <t>This article characterizes the sense and use of the word vicios (vices) in historical documents in nineteenth-century Argentina. The term was frequently used among soldiers, indigenous people, and criollos who occupied the border. The "vices" consisted of a range of highly appreciated edible goods (including tobacco, yerba mate [Ilex paraguariensis], and sugar). Documentary sources do not agree what products fall under the term vicios. We propose some archaeological expectations with regard to each of these products.</t>
  </si>
  <si>
    <t>Congo</t>
  </si>
  <si>
    <t>Republic, Nation and Democracy: The Challenge of Diversity</t>
  </si>
  <si>
    <t>Diogenes</t>
  </si>
  <si>
    <t>83-91</t>
  </si>
  <si>
    <t>Villavicencio, S.</t>
  </si>
  <si>
    <t>ISSN: 03921921</t>
  </si>
  <si>
    <t>This paper analyzes how cultural diversity in Argentina is calling into question modern political concepts like republic, nation or democracy. The phenomenon of population movements, the demand for recognition of indigenous people's rights, or the conflicts arising from claims to regions' right to life and identity - as in the case of the town of Gualeguaychu in Argentina - challenge the logic of the nation-state and its sovereignty as well as the republican principles of liberty, equality and fraternity. The author examines how far the representation of the Argentinean republic at the time of its foundation included a standardizing vision of diversity, and how the legacy of this representation brought about an ambivalence between a universalist wish to take part in the progress of humanity and the reality of an exclusive democracy that valued one culture over others. It studies the narrative of national identity and attempts to describe how, proceeding from this narrative, the opposition between civilization and barbarity affects the way Latin Americans see the great challenges presented by the future of democracy, and by the recognition of the plurality of cultural allegiances.</t>
  </si>
  <si>
    <t>7.1nguyen (1).pdf</t>
  </si>
  <si>
    <t>jwh 1996,7,1 - Nguyen.pdf</t>
  </si>
  <si>
    <t>The State versus Indigenous Peoples: The Impact of Hydraulic Projects on Indigenous Peoples of Asia</t>
  </si>
  <si>
    <t>Journal of World History</t>
  </si>
  <si>
    <t>101-130</t>
  </si>
  <si>
    <t>Nguyen, Thi Dieu</t>
  </si>
  <si>
    <t>ISSN: 1527-8050</t>
  </si>
  <si>
    <t>This paper discusses the historical relationship between states and indigenous peoples. It deals specifically with how nations in their drive to industrialize must choose between national identity and economic development, on the one hand, and on the other, the survival of an apparently negligible segment of their societies, the indigenous peoples. Drawing on case studies of the Batang Ai dam in Sarawak, Malaysia, the Narmada Valley Project in India, and the Three Gorges Project in China, this study examines the divergence between macro- and micro-interests, most clearly illustrated by the egregious impacts of hydraulic projects on indigenous peoples of Asia.</t>
  </si>
  <si>
    <t>14649365%2E2010%2E508598.pdf</t>
  </si>
  <si>
    <t>scg 2010,11,7 - Lloyd et al.pdf</t>
  </si>
  <si>
    <t>Stories of crossings and connections from Bawaka, North East Arnhem Land, Australia</t>
  </si>
  <si>
    <t>Social &amp; Cultural Geography</t>
  </si>
  <si>
    <t>701-717</t>
  </si>
  <si>
    <t>Lloyd, Kate; Suchet-Pearson, Sandie; Wright, Sarah; Burrarwanga, Lak Lak</t>
  </si>
  <si>
    <t>ISSN: 1470-1197</t>
  </si>
  <si>
    <t>This paper engages with Indigenous peoples’ conceptualisations of borders, arguing that these unsettle dominant Eurocentric constructs of the border as terrestrial, linear, bound and deﬁned through western legal frameworks. It does this by drawing on one aspect of the many storytelling experiences offered by members of the Indigenous-owned Yolngu tourism business Bawaka Cultural Experiences in northern Australia. We argue that stories told to visitors about multiple and diverse connections between Yolngu and Makassan people from Sulawesi, Indonesia, are intentional constructions which challenge dominant conceptions of Australia as an isolated island-nation. The stories redeﬁne the border as a dynamic and active space and as a site of complex encounters. The border itself is continuously recreated through stories in ways that emphasise the continuity and richness of land and sea-scapes and are based on non-linear conceptions of time. The stories invite non-Indigenous people to engage with different kinds of realities that exist in the north and to re-imagine Australia’s north as a place of crossings and connections.</t>
  </si>
  <si>
    <t>South Africa</t>
  </si>
  <si>
    <t>52999889.pdf</t>
  </si>
  <si>
    <t>anzjc 2010,43,2 - Weatherburn.pdf</t>
  </si>
  <si>
    <t>Zimbabwe</t>
  </si>
  <si>
    <t>Indigenous Violence</t>
  </si>
  <si>
    <t>The Australian and New Zealand Journal of Criminology</t>
  </si>
  <si>
    <t>Swaziland</t>
  </si>
  <si>
    <t>43</t>
  </si>
  <si>
    <t>197-198</t>
  </si>
  <si>
    <t>Weatherburn, Don</t>
  </si>
  <si>
    <t>ISSN 0004-8658</t>
  </si>
  <si>
    <t>The 2002 the Australian Bureau of Statistics National Aboriginal and Torres Strait Islander Social Survey found that one-quarter of Australia’s Indigenous population (aged 15 years and over) had been victims of physical or threatened violence in the 12 months preceding the survey. This is double the corresponding victimisation rate for non-Indigenous Australians. US Bureau of Justice Statistics figures indicate that native Americans fall victim to violent crime at twice the US national rate. According to the 2004 Canadian General Social Survey, Aboriginal Canadians are three times more likely than non-Aboriginal people to experience a violent assault. The 2006 New Zealand Crime and Safety Survey found that the Maori ‘confrontational’ crime victimisation rate is nearly twice that for non-Maori New Zealanders.</t>
  </si>
  <si>
    <t>fullText;dn=20084625;res=AGISPT.htm</t>
  </si>
  <si>
    <t>ailr 2008,12,1 - Ford.htm</t>
  </si>
  <si>
    <t>Indigenous Policy and Its Historical Occlusions: The North American and Global Contexts of Australian Settlement.</t>
  </si>
  <si>
    <t>Australian Indigenous Law Review, Vol. 12, No. 1, 2008: 69-80.</t>
  </si>
  <si>
    <t>69-80</t>
  </si>
  <si>
    <t>Ford, Lisa</t>
  </si>
  <si>
    <t>ISSN:1835-0186</t>
  </si>
  <si>
    <t>In this paper, I question the historical bases of Australia's peculiar investment in a territorial sovereignty that cannot tolerate Indigenous self-governance by describing legal practice in early New South Wales. I argue that from 1788, in every regard except the colony's failure to sign treaties with Indigenous Australians, New South Wales followed a pattern of Indigenous-settler legal relations established in North America centuries before. Mobilising evidence about everyday legal practice in the early colony of New South Wales, I argue that, before the 1820s, lawyers or administrators in the colony assumed that Indigenous people were independent of British law: their crimes against settlers and against other Indigenous people were governed either by laws of war, by practices of retaliation or by Indigenous customary law. After 1820, Canada, parts of the United States, New South Wales and, after the Treaty of Waitangi, New Zealand all began asserting a new type of sovereignty uniquely destructive of Indigenous rights. In this context, the colony of New South Wales is not exceptional. Rather, as Australia's response to the 2007 UN Declaration on the Rights of Indigenous Peoples suggests, Australia was and is part of a community of Anglophone settler polities who between 1822 and 1840 began for the first time to define sovereignty over territory as a principle antithetical to Indigenous self-governance.</t>
  </si>
  <si>
    <t>Ethiopia</t>
  </si>
  <si>
    <t>ReportVisitAustralia.pdf</t>
  </si>
  <si>
    <t>ungahrc 2010 - Anaya.pdf</t>
  </si>
  <si>
    <t>Addendum: The Situation of Indigenous Peoples in Australia</t>
  </si>
  <si>
    <t>UN General Assembly, Human Rights Council 15th Session</t>
  </si>
  <si>
    <t>Promotion and Protection of All Human Rights, Civil, Political, Economic, Social and Cultural Rights, Including the Right to Development – Report by the Special Rapporteur on the situation of human rights and fundamental freedoms of indigenous peoples, James Anaya</t>
  </si>
  <si>
    <t>Anaya, James</t>
  </si>
  <si>
    <t>This report contains the observations of the Special Rapporteur on the situation of human rights and fundamental freedoms of indigenous people, Professor James Anaya, on the situation of Aboriginal and Torres Strait Islander peoples in Australia. The report is based on exchanges of information with the Government, indigenous peoples, and other interested parties, including the Special Rapporteur's visit to Australia between 17 and 28 August 2009.</t>
  </si>
  <si>
    <t>14442210600551826.pdf</t>
  </si>
  <si>
    <t>apja 2006,7,1 - Weiner and Glaskin.pdf</t>
  </si>
  <si>
    <t>Australia, Papua New Guinea, Indonesia, Canada</t>
  </si>
  <si>
    <t>Introduction: The (Re-)Invention of Indigenous Laws and Customs</t>
  </si>
  <si>
    <t>The Asia Pacific Journal of Anthropology</t>
  </si>
  <si>
    <t>1-13</t>
  </si>
  <si>
    <t>Weiner, James F.; Glaskin, Katie</t>
  </si>
  <si>
    <t>ISSN: 1740-9314</t>
  </si>
  <si>
    <t>Governments in the Asia Pacific region states within which indigenous people dwell have increasingly turned to legal definitions of indigeneity and of indigenous laws and customs. However, these legal codifications bring into being not indigenous cultures per se but a version of them that is refracted through Western legal culture. The impact of such developments on what anthropologists identify as non-Western law, landed-ness, and political process in indigenous societies is the subject of the articles in this volume.</t>
  </si>
  <si>
    <t>14193969[1].pdf</t>
  </si>
  <si>
    <t>cjr 2004,7,2 - Bull and Alia.pdf</t>
  </si>
  <si>
    <t>Australia, New Zealand, India</t>
  </si>
  <si>
    <t>Unequaled Acts of Injustice: Pan-Indigenous Encounters with Colonial School Systems</t>
  </si>
  <si>
    <t>Contemporary Justice Review</t>
  </si>
  <si>
    <t>171-182</t>
  </si>
  <si>
    <t>Bull, Simone; Alia, Valerie</t>
  </si>
  <si>
    <t>ISSN: 1477-2248</t>
  </si>
  <si>
    <t>This essay reviews a recent film dealing with the forced removal of Australian Aboriginal children from their communities by the Australian government for the best part of 60 years. lt uses the review to draw parallels benveen Australian Aboriginal ‘srolen generations,’ the colonial schooling experienced by the indigenous Maori of New Zealand, the ‘mission school Syndrome’ suffered by First Nations people in North America, and the routine punishment for language offenders experienced by the Coorg people from India. Anachronistic as they may seem, such racist policies are not relics of the past but features of modern governance that have only been abandoned relatively recently. In some cases, their ramifications are only just beginning to be felt. Some of the implications for criminology are touched upon. The film is situated in the context of existing video and literary materials dealing with the issue of schooling as a tool for assimilation that readers may find equally infomative.</t>
  </si>
  <si>
    <t>01442872%2E2010%2E495902.pdf</t>
  </si>
  <si>
    <t>Australia, New Zealand</t>
  </si>
  <si>
    <t>Revisioning comparative welfare state studies: an 'indigenous dimension'</t>
  </si>
  <si>
    <t>Policy Studies</t>
  </si>
  <si>
    <t>539-556</t>
  </si>
  <si>
    <t>Humpage, Louise</t>
  </si>
  <si>
    <t>ISSN: 1541-0072</t>
  </si>
  <si>
    <t>Although welfare states have been categorised according to a wide but never conclusive range of dimensions, little attention has been paid to the specific forms of recognitive justice that influence the development of the welfare state, particularly in countries where internally colonised indigenous peoples not only constitute a disproportionate number of welfare recipients, but also hold additional rights to those associated with citizenship. Socio-economic disparities between indigenous and non-indigenous peoples are considerable in ‘liberal’ welfare states where significant recognition of indigenous rights has been made and where indigenous peoples now play a significant role in delivering social provision. Such disparities are narrower in the ‘social democratic’ welfare states, such as Norway, Sweden and Finland (where Sami people live), which have focused largely on the application of more universalistic social rights but have provided little space for indigenous-focused social provision. Uncertainty thus remains about the best mix of recognition and redistribution needed to produce good outcomes for indigenous peoples in terms of both welfare and greater indigenous autonomy and control. Drawing on the cases of New Zealand and Australia, this article proposes a framework for examining different welfare states that aims to shed some light on this critical issue.</t>
  </si>
  <si>
    <t>Australia, Canada, New Zealand</t>
  </si>
  <si>
    <t>Indigenous peoples' rights in Australia, Canada, &amp; New Zealand</t>
  </si>
  <si>
    <t>1-520</t>
  </si>
  <si>
    <t>Havemann, Paul</t>
  </si>
  <si>
    <t>ISBN: 0195583353</t>
  </si>
  <si>
    <t>Indigenous Peoples' Rights in Australia, Canada and New Zealand aims to provide a contemporary and contextual survey and analysis of the legal and political interaction between the British settler, states of Australia, Canada and New Zealand, and the indigenous First Nation peoples they dispossessed. The text consists of a collection of commissioned essays, each focusing on a particular aspect of the relationship between the settler state and indigenous peoples. The contributors pose fundamental questions about the role of imposed legal and political institutions, both in continuing a process of colonial domination and in contributing to the progressive emancipation of indigenous peoples. The text includes sections on: indigenous peoples' perspectives on sovereignty, self-determination, and co-existence; a historical overview of settlement; comparative political jurisprudence and contemporary ethno-politics; the contemporary social impact of colonization; the administration of indigenous affairs; and constitutionalizing indigenous rights.</t>
  </si>
  <si>
    <t>sdarticle (22).pdf</t>
  </si>
  <si>
    <t>g 1987,18,3 - Nelson.pdf</t>
  </si>
  <si>
    <t>Australia, Belize, Canada, Czech Republic, Slovakia, India, Senegal, United Kingdom, Vietnam, Zambia</t>
  </si>
  <si>
    <t>National Parks and Protected Areas, National Conservation Strategies and Sustainable Development</t>
  </si>
  <si>
    <t>Geoforum</t>
  </si>
  <si>
    <t>291-319</t>
  </si>
  <si>
    <t>Nelson, J.G.</t>
  </si>
  <si>
    <t>ISSN: 0016-7185</t>
  </si>
  <si>
    <t>The role of national parks and protected areas in National Conservation Strategies (NCS), a key element in the 1980 World Conservation Strategy, is analyzed for the nine countries of Australia, Belize, Canada, Czechoslovakia, India, Senegal, the United Kingdom, Vietnam and Zambia. These NCS responses are described, evaluated and synthesized primarily for 12 national park and protected area functions identified through a review of the recent literature. National parks and protected areas are found to be involved in the nine NCS in uneven and less than optimal ways. Furthermore, little relationship can be found among the various proposed roles of national parks and protected areas and the socio-economic and other characteristics of the nine countries under study. As a basis for improving both NCS and the role of national parks and protected areas, a better NCS information system is recommended for the International Union for Conservation of Nature and Natural Resources (IUCN) headquarters, Gland, Switzerland. IUCN Commissions also are urged to be more active in NCS work. More research also is recommended especially on the role of national parks and protected areas in regard to regional planning and development, indigenous and local people, and comprehensive land use management. Finally, special efforts should be made by IUCN, and other related international, national, provincial and regional agencies, to ensure their personnel are knowledgeable about NCS and the range of functions that national parks and protected areas can contribute to them, and so to sustainable development globally.</t>
  </si>
  <si>
    <t>Suri</t>
  </si>
  <si>
    <t>jram 2010,17,2 - Sepehri.pdf</t>
  </si>
  <si>
    <t>Azerbaijan</t>
  </si>
  <si>
    <t>Local Radio Audiences in Iran: An Analysis of Ardebilian People's Trust in and Satisfaction with “Sabalan” Radio</t>
  </si>
  <si>
    <t>Journal of Radio &amp; Audio Media</t>
  </si>
  <si>
    <t>236-250</t>
  </si>
  <si>
    <t xml:space="preserve">Sepehri, Mohammad Bagher </t>
  </si>
  <si>
    <t>ISSN. 1937-6529</t>
  </si>
  <si>
    <t>There are numerous local radio stations across Iran. Considering the ethnic, linguistic, and cultural characteristics of their audiences, local stations endeavor to produce and broadcast diverse programs. One local station is ‘‘Sabalan’’ situated in Ardebil province in northwest Iran. Since the audience of this station speaks the same language as the inhabitants of the neighboring countries of Azerbaijan and Turkey, whether Sabalan can attract and satisfy its audience becomes significant. The paper is the result of a research project done in relation to the extent to which the Ardebilian audience is satisfied by Sabalan and trusts its programs. The findings reveal that the audience is less than satisfied with Sabalan and has almost no trust in the news, information, and programs. The reasons they mention for their attitude are: censorship of the news and little reflection of reality, lack of respect for indigenous culture and language, and broadcasting too many programs in Persian.</t>
  </si>
  <si>
    <t>1895474[1].pdf</t>
  </si>
  <si>
    <t>twq 1999,20,2 - Levene.pdf</t>
  </si>
  <si>
    <t>Bangladesh</t>
  </si>
  <si>
    <t>The Chittagong Hill Tracts: a case study in the political economy of 'creeping' genocide</t>
  </si>
  <si>
    <t>Third World Quarterly</t>
  </si>
  <si>
    <t>339-369</t>
  </si>
  <si>
    <t>Levene, Mark</t>
  </si>
  <si>
    <t xml:space="preserve">ISSN: 0143-6597 </t>
  </si>
  <si>
    <t>The destruction of indigenous, tribal peoples in remote and/or frontier regions of the developing world is often assumed to be the outcome of inexorable, even inevitable forces of progress. People are not so much killed, they become extinct. Terms such as ethnocide, cultural genocide or developmental genocide suggest a distinct form of `off the map’ elimination which implicitly discourages comparison with other acknowledged examples of genocide. By concentrating on a little-known case study, that of the Chittagong Hill Tracts (CHT) in Bangladesh, this article argues that this sort of categorisation is misplaced. Not only is the destruction or attempted destruction of fourth world peoples central to the pattern of contemporary genocide but, by examining such specific examples, we can more clearly delineate the phenomenon’s more general wellsprings and processes. The example of the CHT does have its own peculiar features; not least what has been termed here its 'creeping’ nature. In other respects, however, the efforts of a new nation-state to overcome its structural weaknesses by attempting a forced- pace consolidation and settlement of its one, allegedly, unoccupied resource-rich frontier region closely mirrors other state-building, developmental agendas which have been confronted with communal resistance. The ensuing crisis of state-communal relations, however, cannot be viewed in national isolation. Bangladesh’s drive to develop the CHT has not only been funded by Western finance and aid but is closely linked to its efforts to integrate itself rapidly into a Western dominated and regulated international system. It is in these efforts 'to realise what is actually unrealisable’ that the relationship between a flawed state power and genocide can be located.</t>
  </si>
  <si>
    <t>sdarticle (11).pdf</t>
  </si>
  <si>
    <t>esp 2001,4,4-5 - Castro and Nielsen.pdf</t>
  </si>
  <si>
    <t>Bangladesh, India, Canada</t>
  </si>
  <si>
    <t>Indigenous people and co-management: implications for conflict management</t>
  </si>
  <si>
    <t xml:space="preserve">Environmental Science and Policy </t>
  </si>
  <si>
    <t>4-5</t>
  </si>
  <si>
    <t>229–239</t>
  </si>
  <si>
    <t>Morocco</t>
  </si>
  <si>
    <t>Castro, Peter Alfonso; Nielsen, Erik</t>
  </si>
  <si>
    <t>ISSN: 1432-0517</t>
  </si>
  <si>
    <t>Tunisia</t>
  </si>
  <si>
    <t>Sudan</t>
  </si>
  <si>
    <t>South Sudan</t>
  </si>
  <si>
    <t>Co-management agreements among indigenous people, state agencies, and other stakeholders offer substantial promise as a way of dealing with natural resource conflicts in a participatory and equitable manner. However, experience shows that co-management regimes can set into motion new conflicts or cause old ones to escalate. In practice the result may not be power sharing but rather a strengthening of the state’s control over resource policy, management, and allocation. Instead of contributing to local empowerment, such arrangements may further marginalize communities and resource users. We use case material, primarily from northern Canada and South Asia, to explore the pervasive role of conflict in generating, shaping, and influencing the performance of co-management regimes. The paper analyzes the divergent interests and motives of state agencies in planning and implementing co-management arrangements. It highlights the cultural, political, and legal obstacles encountered by indigenous people and other
rural communities in trying to negotiate co-management arrangements. We also explore the conflicts that can arise in co-management regimes where local participation in decision making is very limited. General lessons and recommendations are drawn from our analysis.</t>
  </si>
  <si>
    <t>ag 2004 - Rasul et al.pdf</t>
  </si>
  <si>
    <t>Mauritania</t>
  </si>
  <si>
    <t>Determinants of Land-Use Changes in the Chittagong Hill Tracts of Bangladesh</t>
  </si>
  <si>
    <t>Applied Geography</t>
  </si>
  <si>
    <t>217-240</t>
  </si>
  <si>
    <t>Rasul, Golam; Thapa, Gopal B.; Zoebisch, Michael A.</t>
  </si>
  <si>
    <t>Shifting cultivation is a traditional agricultural land use in the Chittagong Hill Tracts (CHT) ofBangladesh. It is, however, changing over the time under the influence of several internal and external pressures. In some areas, it is partly or completely replaced by more intensive land-use systems, but in other areas it is still dominant. Due to steadily increasing population pressure on land arising from natural growth of indigenous population and inmigration oflowland settlers combined with the government restriction on encroachment of reserve forests, farmers have been forced to shorten the fallow period, thereby accelerating deforestation, soil erosion and nutrient depletion. Such environmental problems have threatened undermining the livelihood ofpeople depending on it. Policies and programs aimed at promoting alternative land-use systems have failed to achieve expected goals because of inadequate understanding ofthe evolution ofexisting land-use systems and forces driving the changes. Using cluster analysis, this study identified three types ofland-use systems in Bandarban, a typical hill district ofCHT, which are different from each other in intensity of use, degree ofdiversification and commercialization. Factors influencing the development of land-use systems were explored through factor and discriminant analyses. The results show that institutional support, productive resource base and distance to the market and service center were the main factors responsible for the development of three different types of landuse systems.
Sustainable land-use systems such as agroforestry, commercial plantation and horticulture have evolved in areas where such support and facilities were favorable. While in other areas with insecure land tenure, difficult access to market centers, and unavailability ofcredit and extension services shifting cultivation was the dominant type of land use. It has been suggested to provide necessary institutional support, such as secure land tenure, and make provision of services and facilities such as improved transportation, extension and credit to enable farmers to shift gradually from shifting cultivation to environmentally and economically suitable land uses such as agroforestry, plantation and fruit farming.</t>
  </si>
  <si>
    <t>pjn 2004,3,1 - Rabbani.pdf</t>
  </si>
  <si>
    <t>Participation of Rural People in Dairy Enterprise in a Selected Area of Bangladesh</t>
  </si>
  <si>
    <t>Pakistan Journal of Nutrition</t>
  </si>
  <si>
    <t>29-35</t>
  </si>
  <si>
    <t>Rabbani, M.S.; Alam, M.M.; Ali, M.Y.; Rahman, S.M.R.; Saha, B.K.</t>
  </si>
  <si>
    <t>ISSN. 1680-5194</t>
  </si>
  <si>
    <t>The aim of the study is to be participation of rural people in dairy enterprise in relation to their socio-economic characteristics in the selected areas of Bangladesh. The study was carried out at the five village of Bogra District of Bangladesh. From each village 20 farm families were selected with the purpose of the study and data were collected from them by direct interview. A total of 62% respondents were engaged in agriculture sector who have one or more dairy. About 49% rural people were illiterate while 51% of them were literate. The result indicated that 65% men, 19% son, 10% women, 1% daughter and 4% servant were actively involved in the feeding practices. The farmer participation in feeding practices such as chopped straw, UMB and UTS, concentrate mixture and green grass to their cows were 90, 2, 40 and 90% respectively. ln the study areas 78% rural people milked their cows once daily and about 31% farmers were inseminated their cows with artificial insemination. The participation of in health care activities such as use of disinfectant to their dairy houses and utensils, use of vaccines, treated their diseased cow with veterinary surgeon were 22, 22 and 29% respectively. lt is evident that average total number of cattle per household was 6 and large farmers raised the highest number of crossbreed cattle (4.71 number/household). Small farmers were the highest of indigenous cattle raisers. Many problems were the barrier to milk production and establishing dairy enterprises in the study  The result suggested that improved feeding technology, proper hygienic and sanitation program, proper treatment, sound breeding policy should be taken and more participation in management practices are necessary for increasing the milk production as well as establishing dairy enterprises.</t>
  </si>
  <si>
    <t>ntq 2005,21,2 - Ahmed.pdf</t>
  </si>
  <si>
    <t>When a People Do Not Need to Remember: Witnessing the Death of Pangtoed ’Cham in Sikkim</t>
  </si>
  <si>
    <t>New Theatre Quarterly</t>
  </si>
  <si>
    <t>127-147</t>
  </si>
  <si>
    <t xml:space="preserve">Ahmed, Syed Jamil </t>
  </si>
  <si>
    <t>ISSN: 0266-464X</t>
  </si>
  <si>
    <t>If performance rituals are memories in action, what happens to them when a people no longer need to remember – or it is deemed politically undesirable for them to do so? In the following article, Syed Jamil Ahmed explores the annual performance in the Sikkimese monastery of Pemayangtse, in the shadow of Kanchenjunga, of the ritual of Pang Lhabsol (‘Worship of the Witness Deity’), and specifically of the Pangtoed ’Cham, performed on the final, eighth day in homage and gratitude to the mountain. He examines the complex web of political changes over many centuries which have affected the purpose and enactment of the ritual, and finally offers a detailed account of a single day’s performance, in 1999, when the ritual was losing some of its dignity and many of its former trappings. Syed Jamil Ahmed is a director and designer based in Bangladesh, where he is Professor at the Department of Theatre and Music in the University of Dhaka. In 2001–2 he was a visiting faculty member at King Alfred’s College, Winchester. He wrote on ‘Decoding Myths in the Nepalese Festival of Indra Jatra’ in NTQ74, and on ‘The Ritual of Devol Medua: Problematizing Dharma in the Ethnic Conflicts of Sri Lanka’ in NTQ76. His fulllength publications – Acinpakhi Infinity: Indigenous Theatre in Bangladesh (Dhaka University Press, 2000) and In Praise of Niranjan: Islam, Theatre, and Bangladesh (Dhaka: Pathak Samabesh, 2001) – catalogue the wide variety of indigenous theatre
forms in Bangladesh.</t>
  </si>
  <si>
    <t>dp 2007,17,1 - Matsaert.pdf</t>
  </si>
  <si>
    <t>Botswana</t>
  </si>
  <si>
    <t>‘Strong nets catch fish’: promoting pro-poor partnerships in Bangladesh</t>
  </si>
  <si>
    <t>Development in Practice</t>
  </si>
  <si>
    <t>124-129</t>
  </si>
  <si>
    <t>Matsaert, Harriet; Ahmed, Zahir; Abdus Salam, Shah</t>
  </si>
  <si>
    <t>ISSN 1364-9213</t>
  </si>
  <si>
    <t>This article describes the experiences of a small Bangladeshi NGO in using actor-oriented tools to focus on key people and partnerships in project planning, monitoring, and evaluation. The approach has helped to identify interventions that are context-specific, building on key local actors and indigenous networks, and sensitive to the constraints experienced by the poorest. As a result, the NGO has moved away from an externally driven agenda, to become a more thoughtful and responsive organisation. In developing the approach, the NGO encountered some problems due to the political sensitivity concerning the representation of linkages. This underlines the importance of using these tools in a politically aware, positive, and reflective way.</t>
  </si>
  <si>
    <t>ec 2007,34,2 - Rasul.pdf</t>
  </si>
  <si>
    <t>Political ecology of the degradation of forest commons in the Chittagong Hill Tracts of Bangladesh</t>
  </si>
  <si>
    <t>Environmental Conservation</t>
  </si>
  <si>
    <t>West Africa</t>
  </si>
  <si>
    <t>153-163</t>
  </si>
  <si>
    <t>Rasul, Golam</t>
  </si>
  <si>
    <t>ISSN 0376-8929</t>
  </si>
  <si>
    <t>Cameroon</t>
  </si>
  <si>
    <t>Indigenous people have widely been blamed for degrading South Asia’s montane forest resources through the practice of shifting cultivation, yet some studies have revealed that indigenous people used forests in a sustainable way for centuries until external intervention.The history of external intervention in the forests of South Asia is more than two centuries old. The process of degradation of forest resources requires understanding of the political and social processes that condition access, control and management of the land and resources involved. The Chittagong Hill Tracts (CHT) of Bangladesh, a part of the Himalayan region, underwent essentially the same socio-political and historical processes as many other countries in the region and had very similar experiences in forest management. By examination of policies and associated effects on CHT forest over the past two centuries, this paper reveals that the process of forest degradation in the CHT started during the British colonial period with the nationalization of forests, establishment of reserve forests (RFs), management of forests by government agencies and weakening of traditional institutions. The process of degradation was accelerated by: privatization of forest land for the promotion of sedentary agriculture, horticultureand rubber plantation; the construction of a hydraulic dam on the Karnafuli River; the settlement of lowland people; and the constant conflict between indigenous people and the Forest Department. The degradation of CHT forests is not only the result of traditional agricultural practices, but also of many other factors including inappropriate policies and programmes.</t>
  </si>
  <si>
    <t>ccp 2008,46,4 - Jamil.pdf</t>
  </si>
  <si>
    <t>The Elusive Peace Accord in the Chittagong Hill Tracts of Bangladesh and the Plight of the Indigenous People</t>
  </si>
  <si>
    <t>Commonwealth and Comparative Politics</t>
  </si>
  <si>
    <t>464-489</t>
  </si>
  <si>
    <t>Jamil, Ishtiaq; Panday, Pranab Kumar</t>
  </si>
  <si>
    <t>Central African Republic</t>
  </si>
  <si>
    <t>ISSN. 0306-3631</t>
  </si>
  <si>
    <t>Equatorial Guinea</t>
  </si>
  <si>
    <t xml:space="preserve"> The Chittagong Hill Tracts Peace Accord, signed in 1997, promised to end a long-standing armed conflict and grant a host of benefits to the indigenous people occupying the south-eastern region of Bangladesh. After a decade the accord has yet to bear fruit; it remains unimplemented and the suffering, misery, subordination, and exploitation of the indigenous people continue. Our study reveals that the accord has failed to protect the indigenous communities from harassment and violence inflicted upon them by law enforcement agencies and Bangali settlers. Political instability and the lack of a firm political commitment have crippled the accord, thus the hopes and aspirations that accompanied it have withered. This has resulted in serious consequences for the indigenous people: intra-group rivalry and conflicts, fragmentation within the communities, a dwindling economy and stagnating social and human development due to the poor healthcare and education sectors. This paper describes the political situation in the Chittagong Hill Tracts before and after the accord was signed, the political and social ills and suffering it promised to resolve, and concludes by outlining a possible way forward.</t>
  </si>
  <si>
    <t>nf 2008,36 - Muhammed.pdf</t>
  </si>
  <si>
    <t>Forest policy and sustainable forest management in Bangladesh: an analysis from national and international perspectives</t>
  </si>
  <si>
    <t>New Forests</t>
  </si>
  <si>
    <t>201-216</t>
  </si>
  <si>
    <t>Muhammed, Nur; Koike, Masao; Haque, Farhana</t>
  </si>
  <si>
    <t>ISSN: 0169-4286</t>
  </si>
  <si>
    <t>This paper includes a review of international sustainable forestry development
followed by an analysis of forest policies in Bangladesh. There have been four different
government forest policies in Bangladesh since 1894. The first two forest policies (1894
and 1955) were exploitative in nature. Most of the regulatory documents were developed
during the first two policy periods. The third forest policy instituted in 1979 by the
sovereign Bangladesh government had contradictory elements and mutually inconsistent
policy statements. It addressed for the first time forestry extension through mass motivation
campaign. Current forest policy formulated in 1994 has been considered to be the most
elaborate policy in the history of the country. Under this policy, participatory social forestry
has been institutionalized in Bangladesh. The analysis shows that, although it is
possible to attain the stated policy targets, progress is slow and is blocked on several fronts.
A number of identified technical, managerial and logistical problems are hindering policy
and program implementation. In addition, corruption contributes to the observed problems.
The real strength of Bangladesh forestry is locally based, participatory forestry, co-management
of protected areas and highly motivated people who increasingly recognize the
need for a healthy forest ecosystem that will provide future economic stability. Because it
is the rich homestead forests of Bangladesh that generate the majority of commercial
forestry products, it is important that education continues at the grass-roots level. In
addition, educated forestry and environment professionals have been identified as the
future driving forces towards better, and sustainable, forest management. Results of this
study make it clear that Bangladesh and other developing countries are not presently in a
position to accept and adopt internationally derived forest policies due to inadequate
institutional support, political instability and poor governance. Therefore, along with
development of criteria and indicators of sustainable forest management and forest certification,
international policy scientists must consider institutional development, professional skill development, identification and adoption of indigenous technology and long-term financial support in developing countries. Without these, all international processes, policies and directives will be of little value and produce few substantive results.</t>
  </si>
  <si>
    <t>cilp 2010,11,4 - Rahman.pdf</t>
  </si>
  <si>
    <t>A multilingual language-in-education policy for indigenous minorities in Bangladesh: challenges and possibilities</t>
  </si>
  <si>
    <t>Current Issues in Language Planning</t>
  </si>
  <si>
    <t>Nigeria</t>
  </si>
  <si>
    <t>341-359</t>
  </si>
  <si>
    <t>Rahman, Tania</t>
  </si>
  <si>
    <t>ISSN 1747-7506</t>
  </si>
  <si>
    <t>Bangladesh is one of the poorest nations in the world – a country in which 98% of the people speak the national language Bangla and identify themselves as Bangladeshi nationals. There are also 45 or more indigenous groups which form linguistic minorities in the country, speaking more than 30 different languages, and ethnolinguistically different from the majority of the Bangla-speaking population. The country’s educational policies have, until recently, ignored language issues in relation to the ethno-linguistic minorities. The National Education Policy 2009 (Final) proposes a first-language-based education policy for the indigenous minorities in the country. Considering the current language policy and planning context of Bangladesh, this paper examines major challenges to the implementation of a multilingual language-in-education policy for linguistic minorities in a country where a single language is spoken by a vast majority of people and is also the focus of the country’s national language policy. Besides investigating the challenges, the paper also considers ways to overcome them. In short, the paper seeks answers to two major questions: (1) What are the challenges that stand in the way of implementing a first language- based multilingual language-in-education policy in Bangladesh?; and (2) How can these challenges be overcome?</t>
  </si>
  <si>
    <t>jsd 2010,3,1 - Ahmed.pdf</t>
  </si>
  <si>
    <t>Role of Local Government in Indigenous Market Management in the Rural Areas of Bangladesh: Do These Markets Play Development Roles?</t>
  </si>
  <si>
    <t>Journal of Substainable Development</t>
  </si>
  <si>
    <t>120-135</t>
  </si>
  <si>
    <t>Ahmed, Ziauddin</t>
  </si>
  <si>
    <t>ISSN: 1099-1719</t>
  </si>
  <si>
    <t>Hat-Bazars are the indigenous markets that work under the supervision of Local Government and owned by the Local Government in Bangladesh. These markets play vital role for the development in the rural areas of Bangladesh. But, there are challenges for proper management of the markets.
This article is written based on a study. Objectives of the study were to learn the lease procedure of Hat-Bazar (Local Govt. Markets), to identify the strengths, weaknesses, opportunities, and threats of Hat-Bazar and to analyze the Hat-Bazar management under Upazila Parishad and Pourashava and to find out the ways for augmenting their income and its efficient and effective utilization. . In respect of any particular reference the study was confined to the local government bodies of rural areas only. This study focused on the scheduled government markets (Hat-Bazar) of rural areas (Municipality and Upazila) only, but there were unauthorized markets in Govt. owned land also. Those markets were not taken into considerations. Depth interview method with structured questionnaire was adopted. A total number of 240 persons were interviewed. The interviewees comprised of cross-section of people including public representatives, Govt. officials, businesspersons, lessee and NGO workers. Observations and focus group discussion methods were taken into account also .Secondary sources of data were also included. Existing policy for the management of indigenous markets (Hat-Bazar) was reviewed for the study.</t>
  </si>
  <si>
    <t>003585300225106.pdf</t>
  </si>
  <si>
    <t>trt 2000,89,357 - Palley.pdf</t>
  </si>
  <si>
    <t>Bangladesh, India, Sri Lanka, Cyprus, Nigeria, Papua New Guinea</t>
  </si>
  <si>
    <t>The Merely Marginal: Human rights standards and machinery?</t>
  </si>
  <si>
    <t>The Round Table</t>
  </si>
  <si>
    <t>89</t>
  </si>
  <si>
    <t>357</t>
  </si>
  <si>
    <t>607-613</t>
  </si>
  <si>
    <t>Palley, Claire</t>
  </si>
  <si>
    <t>ISSN 1474-029X</t>
  </si>
  <si>
    <t>Democracy is not an absolute value, but a procedure through which the power of decision-making can be allocated and the elected holders of that power controlled. As such, it and the institutions that represent it are inevitably imperfect. Human rights machinery has the function of emphasizing the need for improvement and settingout the principles of conduct that seek to achieve a balance between respect for individual rights and social stability. The author examines the accelerating trend towards self-determination through secession, demonstrated by the creation of Bangladesh and the internal pressures on Commonwealth states such as India, Sri Lanka, Cyprus, Nigeria and Papua New Guinea. The analogous question of indigenous peoples is also considered. While human rights institutions alone cannot resolve conflict, they remain valuable constraints on holders of power who are susceptible to a dislike of being shamed for alleged violations.</t>
  </si>
  <si>
    <t>839_ftp.pdf</t>
  </si>
  <si>
    <t>jid 2001,13 - Westergaard.pdf</t>
  </si>
  <si>
    <t>"Land Rights of the Indigenous Peoples of the Chittagong Hill Tracts, Bangladesh" by Rajkumari Chandra Roy</t>
  </si>
  <si>
    <t>Book review</t>
  </si>
  <si>
    <t>Journal of International Development</t>
  </si>
  <si>
    <t>1197-1198</t>
  </si>
  <si>
    <t>Westergaard, Kirsten</t>
  </si>
  <si>
    <t>ISSN: 1099-1328</t>
  </si>
  <si>
    <t>fulltext.pdf</t>
  </si>
  <si>
    <t>bc 2011,20 - Bin Muzaffar et al.pdf</t>
  </si>
  <si>
    <t>The endangered forests of Bangladesh: why the process of implementation of the Convention on Biological Diversity is not working</t>
  </si>
  <si>
    <t>Biodiversity Conservation</t>
  </si>
  <si>
    <t>1587-1601</t>
  </si>
  <si>
    <t>Bin Muzaffar, Sabir; Islam, M. Anwarul; Kabir, Dihider Shahriar; Hoque Khan, Mamunul; Ahmed, Farid Uddin; Wahidunnessa Chowdhury, Gawsia; Aziz, M. Abdul; Chakma, Suprio; Jahan, Israt</t>
  </si>
  <si>
    <t>ISSN: 1572-9710</t>
  </si>
  <si>
    <t>Bangladesh has been a signatory to the Convention on Biological Diversity (CBD) although implementation of the convention has been poor. We independently assessed the extent to which the program of work (POW) of the CBD has been implemented in Bangladesh by carrying out workshops involving local communities, conservation organizations, universities, and government departments involved in forest conservation. Our analyses indicate that there is little or no understanding of the ecosystem approach that is central to the CBD; forestry practices remain primitive and largely ineffective; forest destruction continues at high rates; restoration of degraded forests are minimal; protected areas are small and ineffective; indigenous peoples’ rights are nominal and are outside any legislation; threats to species have been identiﬁed, but little is being done to reduce threats; there is no work on pollution and its mitigation; some work has been done to adapt to climate change; the institutional environment does not enable effective implementation of the ecosystem approach; laws and policies are ineffective; institutional capacity is poor; government will is limited or totally lacking; and knowledge base remains poor, although reporting has improved and various strategic plans have been formulated but never implemented. Thus, the implementation of CBD in Bangladesh requires systemic changes in policy at the institutional levels as well as complementary changes in attitudes and avenues of alternate income generation.</t>
  </si>
  <si>
    <t>Gender Technology and Development-2008-Dhali-229-46.pdf</t>
  </si>
  <si>
    <t>gtd 2008,12,2 - Hossain Dhali.pdf</t>
  </si>
  <si>
    <t>Deforestation and its Impacts on Indigenous Women: A Case from the Chittagong Hill Tracts in Bangladesh</t>
  </si>
  <si>
    <t>Gender Technology and Development</t>
  </si>
  <si>
    <t>229-246</t>
  </si>
  <si>
    <t>Hossain Dhali, Helal</t>
  </si>
  <si>
    <t>ISSN: 0971-8524</t>
  </si>
  <si>
    <t>In 1994, Bangladesh ratiﬁ ed the Convention on Biological Diversity, agreed at the 1992 Earth Summit in Rio de Janeiro. The country has also adopted various policies, approaches and programs to protect forests in the country. Despite this, deforestation continues apace in this country. The Chittagong Hill Tracts (CHT), an area of 5093 square miles (about 10 percent of Bangladesh), is a hilly–forested area with 12 indigenous groups, where extensive deforestation has already occurred. This is the main cause of hardship for forest dwellers, especially the indigenous peoples. As the Women Environment and Development (WED) debate has recognized, women are the main victims of any environmental crisis. This study analyzes the impacts of deforestation on the indigenous women in the CHT. It has been found from this study that there is an interwoven relationship between the indigenous women and the forest and they are severely affected by deforestation.</t>
  </si>
  <si>
    <t>j.1467-7717.2009.01139.x.pdf</t>
  </si>
  <si>
    <t>d 2010,34,2 - Kumar Paul and Routray.pdf</t>
  </si>
  <si>
    <t>Flood proneness and coping strategies: the experiences of two villages in Bangladesh</t>
  </si>
  <si>
    <t>Disasters</t>
  </si>
  <si>
    <t>489-508</t>
  </si>
  <si>
    <t>Kumar Paul, Shitangsu; Routray, Jayant K.</t>
  </si>
  <si>
    <t>ISSN: 1467-7717</t>
  </si>
  <si>
    <t>This paper explores peoples’ indigenous survival strategies and assesses variations in people’s ability to cope with floods in two flood-prone villages in Bangladesh. It reveals that people continuously battle against flood vulnerability in accordance with their level of exposure and abilities, with varied strategies employed at different geophysical locations. The paper reports that people in an area with low flooding and with better socioeconomic circumstances are more likely to cope with impacts compared to people in areas with high and sudden flooding. Similarly, households’ ability to cope varies depending on people’s socioeconomic conditions, such as education, income and occupation. Although floods in Bangladesh generate socioeconomic misery and cause damage to the environment, health and infrastructure, people’s indigenous coping strategies have helped them to reduce significantly their vulnerability. Such flood-mitigating strategies should be well recognised and emphasised further via proper dissemination of information through an early-warning system and subsequently external assistance.</t>
  </si>
  <si>
    <t>pjbs 2005,8,2 - Ahmed et al.pdf</t>
  </si>
  <si>
    <t>A study on Fish Marketing Systems in Gazipur, Bangladesh</t>
  </si>
  <si>
    <t>287-292</t>
  </si>
  <si>
    <t>Ahmed, N.; Rahman, M.M.; Rahman, M.M.</t>
  </si>
  <si>
    <t>ISSN: 1028-8880</t>
  </si>
  <si>
    <t>The present study concerned about the fish marketing systems in Gazipur, based on existing marketing systems, economic features of marketing activities and inefficiencies. In Gazipur, fish marketing is almost exclusively a preserve of the private sector vvhere livelihoods of a large number of people are associated with fish distribution and marketing systems. The market chain from producers to consumers passes through a number of intermediaries: local traders, agents/suppliers, wholesalers and retailers. Based on a sample of 40 traders from the two different markets in Gazipur district the daily supply of Íish market in Gazipur Sadar and Sripur markets Were estimated at 2-3 and l-l .5 tones, respectively. Virtually most of the fish (80%) is imported from outside, the local supply amount only 20%. Itis estimated that 48% of fish supplied in markets is of carps 13% hilsa, 9% catfish7 7% small indigenous fish, 6% prawn and shrimp, 5% tilapia and 12% others including marine fish. The price of fish depends on market structure, species quality, size and weight and it was found that the price per kilogram of carp increases with size. All traders in two markets made a considerable amount of profit.</t>
  </si>
  <si>
    <t>Belize, Guatemala</t>
  </si>
  <si>
    <t>Culture's Ties to the Land: The Belize-Guatemala Border Conflict's Implications for the Maya Communities in light of the UN Declaration</t>
  </si>
  <si>
    <t>Wisconsin International Law Journal</t>
  </si>
  <si>
    <t>773-806</t>
  </si>
  <si>
    <t>Jones, Zelena</t>
  </si>
  <si>
    <t>ISSN:07437951</t>
  </si>
  <si>
    <t>The border dispute between Belize and Guatemala is one of the oldest territorial conflicts in the Americas. Presently, Guatemala asserts a territorial claim to the southern half of Belize where many indigenous communities live. Focusing specifically on the Maya communities due to the ground-breaking land rights decisions of 2008 and 2010, this paper argues that territorial concessions granting this region of Belize to Guatemala would be an injustice to the Belizean Maya Communities for the following reason. Title to land and recognizing the Maya communities' rights to the subsoil of the land better protects the cultural integrity of the Maya communities, as realized in Belize, than the promise of protecting the cultural rights of the Maya communities in Guatemala. Guatemala should reevaluate its societal problem of land inequality before requesting any sort of territorial concession. Therefore, any border resolution from the International Court of Justice should not grant territorial concessions to Guatemala. Such a decision would be out of compliance with the United Nations Declaration on the Rights of Indigenous Peoples.</t>
  </si>
  <si>
    <t>Belize</t>
  </si>
  <si>
    <t>Cartography, territory, property: postcolonial reflections on indigenous counter-mapping in Nicaragua and Belize.</t>
  </si>
  <si>
    <t>Cultural Geographies</t>
  </si>
  <si>
    <t>153-178</t>
  </si>
  <si>
    <t>Wainwright, Joel; Bryan, Joe</t>
  </si>
  <si>
    <t>ISSN:1474-4740</t>
  </si>
  <si>
    <t xml:space="preserve">The attention given to indigenous peoples' use of maps to make claims to land and rights of self-government raises the question: what exactly it is that these maps do? This paper outlines an analytic for examining indigenous mapping projects, drawing upon two prominent instances - by the Maya of Belize and the Mayangna community of Awas Tingni in Nicaragua - where human rights lawsuits have been woven together with participatory mapping. In each case, map-making was intricately linked to the formulation of legal claims, resulting in a pair of muchcelebrated maps and legal precedents regarding the recognition of indigenous land rights. We argue that these strategies do not reverse colonial social relations so much as they rework them. Notwithstanding the creativity expressed through these projects, they remain oriented by the spatial configuration of modern politics: territory and property rights. This spatial configuration both accounts for and limits the power of indigenous cartography. This impasse is not a contradiction that can be resolved; rather, it constitutes an aporia for which there is no easy or clear solution. Nonetheless, it must be confronted. </t>
  </si>
  <si>
    <t xml:space="preserve">Flexible ethnic identity, adaptation, survival, resistance: The Garifuna in the world-system. </t>
  </si>
  <si>
    <t>Social Identities</t>
  </si>
  <si>
    <t>215-232</t>
  </si>
  <si>
    <t>Matthei, Linda M.; Smith, David A</t>
  </si>
  <si>
    <t>ISSN:13504630</t>
  </si>
  <si>
    <t xml:space="preserve">In this paper we examine flexible ethnic identity formation as a mechanism of accommodation and resistance deployed by a particular social group with origins in the periphery as they respond to changing political and economic forces in the world-system. This paper addresses criticisms that world-system analyses are 'too macro' or 'structurally deterministic' by examining on the ground action and responses by a local oppositional movement within its broad political and economic context. Its focus is an historical case study of a particular group of people whose origins lie in European colonial expansion into the Caribbean in the seventeenth century. The paper begins by recounting ethnographic reports of Garifuna origin myths, then sketches this group's forced incorporation in a colonial world-system (and their responses), discusses their assignment to 'minority group' status within newly independent Belize at about the same time they are establishing transnational communities via migration to the United States, and concludes with some thoughts on the emerging 'virtual communities' of Garifuna and indigenous peoples around the world that are emerging on the worldwide web today. We explore what the notion of ethnic identity means in this particular case, and how and why it changes over time. We also try to understand if this flexible identity, and the social movements that arise as it is redefined, can be understood as a form of 'resistance'. Finally, we ask if diasporic identity movements of indigenous people, like the Garifuna, actually or potentially can contribute to rising challenges against the forces of contemporary 'globalization'. </t>
  </si>
  <si>
    <t>Menominee and Maya: Indigenous Cultures and their Forests Inspire and Support Each Other</t>
  </si>
  <si>
    <t>Tribal College Journal of American Indian Higher Education</t>
  </si>
  <si>
    <t>18-21</t>
  </si>
  <si>
    <t>Benton, Sherrole</t>
  </si>
  <si>
    <t>ISSN:1052-5505</t>
  </si>
  <si>
    <t>Historically, indigenous people lived in a sustainable economy, making a living from the land in a way that did not destroy the ecosystem. Today, the market economy is driven by the demands of consumers, and supplying their demands is taking a toll on the environment. This article discusses the Menominee tribe in northeastern Wisconsin, and the ways in which the Menominee have become a model to the Maya and others on how to live harmoniously with their environment. The College of Menominee Nation Sustainable Development Institute (Keshena, Wisconsin) bases its mission and research upon the experiences of the Menominee to balance preservation of their forest with the needs of their people, the pressures of modern society, politics, and technology. The Menominee have given hope to the indigenous people of Central America for recovery of their languages, culture, and traditions, as well as their land and their sovereign powers.</t>
  </si>
  <si>
    <t>Lost in Translation?</t>
  </si>
  <si>
    <t>Cultural Survival Quarterly</t>
  </si>
  <si>
    <t>18-19</t>
  </si>
  <si>
    <t>Ch'oc, Gregory</t>
  </si>
  <si>
    <t>ISSN:07403291</t>
  </si>
  <si>
    <t>The article discusses the implications for the survival or extinction of the people of Maya villages. The Maya of Belize established the legal precedent for the United Nations declaration on the rights of Indigenous Peoples and created the Sarstoon Temash Institute for Indigenous Management (SATIIM) as administrative body to meet their co-management obligations.</t>
  </si>
  <si>
    <t>The Maya Leaders Alliance and the Toledo Alcaldes Association v the Attorney General of Belize and the Minister of Natural Resources and Environment</t>
  </si>
  <si>
    <t>Australian Indigenous Law Review</t>
  </si>
  <si>
    <t>147-148</t>
  </si>
  <si>
    <t>The case follows the judgment of the Supreme Court of Belize delivered on 18 October 2007, in which the customary land rights of the Maya communities in Southern Belize were held to have subsisted in light of the traditional use and occupation thereof (the 'Maya Land Rights Case'). The present claim was essentially predicated on the basis that the respondents had breached the constitutional protections afforded to the customary land rights so recognised via their failure to establish appropriate statutory and administrative mechanisms required to identify and protect these customary rights.</t>
  </si>
  <si>
    <t>Tourism development and indigenous people: The Maya Experience in Southern Belize</t>
  </si>
  <si>
    <t>Focus on Geography</t>
  </si>
  <si>
    <t>17-20</t>
  </si>
  <si>
    <t>Steinberg, Michael K.</t>
  </si>
  <si>
    <t>ISSN:00155004</t>
  </si>
  <si>
    <t xml:space="preserve">Provides information on the tourism program in southern Belize called the Maya Village Indigenous Experience. Background history on the formation of the program; Expansion and participation in the small-scale tourism program; Objectives of the program and its benefits; Problems associated with tourism in rural Belize. </t>
  </si>
  <si>
    <t>Development and Discourse among the Maya of Southern Belize</t>
  </si>
  <si>
    <t>Development &amp; Change</t>
  </si>
  <si>
    <t>32</t>
  </si>
  <si>
    <t>577-606</t>
  </si>
  <si>
    <t>Van Ausdal, Shawn</t>
  </si>
  <si>
    <t>ISSN:0012155X</t>
  </si>
  <si>
    <t>This article explores the discourse of development in southern Belize, and the appropriateness of post-development ideas to understand its effects. It investigates a prevailing notion in development texts from the region that population pressure represents an environmental threat, an odd image for a country with so few inhabitants and so many trees. It also examines the consequences of apparent attempts by the government to employ development projects to defuse local contention over plans to privatize Maya land tenure. While post-developmentalists have opened up fruitful avenues of analysis this study suggests that some of their conclusions are overstated. In particular, it questions the de-politicizing effect of development discourse, and the notion of grassroots movements searching for alternatives to development, amounting to a ‘rejection of the entire paradigm’.</t>
  </si>
  <si>
    <t>The Maya Land Rights Case: Recognition of Native Title in Belize.</t>
  </si>
  <si>
    <t>Indigenous Law Bulletin</t>
  </si>
  <si>
    <t>25-26</t>
  </si>
  <si>
    <t>Nettheim, Garth</t>
  </si>
  <si>
    <t>ISSN:1328-5475</t>
  </si>
  <si>
    <t>Details of the decision handed down by Dr. Abdulai Conteh, the Chief Justice of the Supreme Court of Belize that Mayan people hold native title in the two villages of Santa Cruz and Conejo within the country's Toledo District are presented. The legal procedures undertaken through the case, including His Honour's use of the favourable 2004 conclusion of the Inter-American Commission on Human Rights and evidence from similar cases in Nigeria, Malaysia and South Africa, to provide a ruling on the case are discussed.</t>
  </si>
  <si>
    <t>Winning Title to Land but Not to Its Past: The Toledo Maya and Sites of pre-Hispanic Heritage.</t>
  </si>
  <si>
    <t>International Journal of Cultural Property</t>
  </si>
  <si>
    <t>111-129</t>
  </si>
  <si>
    <t>Parks, Shoshaunna</t>
  </si>
  <si>
    <t>ISSN:09407391</t>
  </si>
  <si>
    <t>The struggle for indigenous rights to pre-Hispanic cultural heritage parallels the struggle for indigenous land rights in Belize. By Belizean law, material objects and sites of activity older than 100 years in age are the property of the state. Similarly, land inhabited by indigenous communities in southern Belize is held in trust by the government. In 2007 the community of Santa Cruz in southern Belize won customary land tenure over their lands for the first time from the Belizean government. This change in land ownership presents new challenges to the definition of ownership of ancient places in Maya territory. In particular, the transfer of land rights to the community has potential implications for the ownership and management of the local pre-Hispanic site of Uxbenká that may ultimately serve as a paradigm for the future relationship between Maya peoples and ancestral remains throughout the nation.</t>
  </si>
  <si>
    <t xml:space="preserve">The Case of the Maya Villages of Belize: Reversing the Trend of Government Neglect to Secure Indigenous Land Rights. </t>
  </si>
  <si>
    <t>Human Rights Law Review</t>
  </si>
  <si>
    <t>377-399</t>
  </si>
  <si>
    <t>Campbell, Maia S.; Anaya, S. James</t>
  </si>
  <si>
    <t>ISSN:14617781</t>
  </si>
  <si>
    <t>Guatemala</t>
  </si>
  <si>
    <t>The article offers information on two land rights lawsuits filed by the Maya villages of Conejo and Santa Cruz in California, in the Supreme Court of Belize. As stated, the lawsuits alleged government for violating provisions of the constitution of Belize, for failing to protect the claimant's customary land rights. The Maya claimants asked the court to declare, in accordance with Maya customary laws and practices, that the villages hold customary title to their traditional lands.</t>
  </si>
  <si>
    <t>Panama</t>
  </si>
  <si>
    <t>In Defense of Property</t>
  </si>
  <si>
    <t>The Yale Law Journal</t>
  </si>
  <si>
    <t>118</t>
  </si>
  <si>
    <t>1022</t>
  </si>
  <si>
    <t>1022-1125</t>
  </si>
  <si>
    <t>Carpenter, Kristen A.; Katyal, Sonia K.; Riley, Angela R.</t>
  </si>
  <si>
    <t>ISSN 0044-0094</t>
  </si>
  <si>
    <t>Honduras</t>
  </si>
  <si>
    <t>This article responds to an emerging view, in scholarship and popular society, that it is normatively undesirable to employ property law as a means of protecting indigenous cultural heritage. Recent critiques suggest that protections for cultural property impede the free flow of ideas, speech, and perhaps culture itself. In our view, these critiques arise largely because commentators associate "property" with a narrow model of individual ownership -- emphasizing rights of exclusion and alienation and norms of commensurability and commodification -- that reflects neither the substance of indigenous cultural property claims, nor major theoretical developments in the broader field of property law. Drawing upon the foundational work of Margaret Jane Radin linking "property" to "personhood," this Article situates indigenous cultural property claims (particularly those of American Indians) within the interests of "peoples," and "peoplehood." Further, we observe that whereas individual rights are overwhelmingly advanced by property law's dominant "ownership" model, which consolidates control in the title-holder, the same is not true about indigenous peoples' cultural property claims. Indeed, indigenous peoples often seek to fulfill an ongoing duty of care toward cultural resources in the absence of title. To capture this distinction, we offer a "stewardship" model that draws upon corporate, environmental, and indigenous literature to explain and justify indigenous peoples' cultural property claims in terms of their fiduciary obligations toward cultural resources. By introducing an approach that locates the metaphorical bundle of rights within non-owners as well as owners, we highlight non-owners' duties, rights, and obligations to tangible and intangible goods, even in the absence of title and possession. We do not foreclose the appropriateness of indigenous peoples' ongoing claims to ownership of property wrongfully taken from them, nor do we discount the potentially overlapping nature of ownership and stewardship. Yet we posit that re-envisioning cultural property law in terms of peoplehood and stewardship more fully illuminates both the particular nature of indigenous claims and the potential for property law itself to embrace a broader and more flexible set of interests.</t>
  </si>
  <si>
    <t>Labot, Population Movement, and Food in Sixteenth-Century Ek Balam, Yucatan</t>
  </si>
  <si>
    <t>Latin American Antiquity</t>
  </si>
  <si>
    <t>El Salvador</t>
  </si>
  <si>
    <t>299-316</t>
  </si>
  <si>
    <t>deFrance, S.D.; Hanson, C.A.</t>
  </si>
  <si>
    <t>ISSN:10456635</t>
  </si>
  <si>
    <t>Spanish colonization of the Yucartan Peninsula altered traditional patterns of subsistence after Spaniards imposed labor demands and controlled the movement of indigenous Maya. Spaniards established an encomienda and Franciscan visita at Ek Balam in the northern lowlands of the peninsula during the mid-sixteenth century. Complementary forces of doctrina and encomienda fostered the religious, political, and economic subjugation of the Maya. An analysis of zooarchaeological material from an Early Hispanic period feature at the archaeological site of Ek Balam indicates that Spanish restrictions of population movement and restructuring of indigenous labor altered pre-Hispanic patterns of faunal use. Under Spanish hegemony, Maya residents raised small-sized animals of Eurasian origin. especially pigs and chickens, while maintaining the indigenous dog as a primary food source. The animals used at Ek Balam could have been either raised or hunted locally: there is no indication that animals were obtained through either trade or exchange. The pattern of faunal use by, indigenous people at Ek Balam differs from Early, Hispanic sites in the southern Maya lowlands and elsewhere in the circum-Caribbean. This contrast demonstrates that tropical environmental variability, population density, and Spanish control tactics affected subsistence behavior and the incorporation of introduced fauna in the indigenous diet.</t>
  </si>
  <si>
    <t>The conservation of Maya cultural heritage: Searching for solutions in a troubled region</t>
  </si>
  <si>
    <t>Journal of Field Archaeology</t>
  </si>
  <si>
    <t>425-432</t>
  </si>
  <si>
    <t>Parks, S; Mcanany, P.A.; Murata, S.</t>
  </si>
  <si>
    <t>ISSN:00934690</t>
  </si>
  <si>
    <t>Maya archaeological heritage continues to be a victim of looting, urbanization, and development despite the increased visibility of the issue within the field of archaeology. This article provides a generalized network analysis of the destruction of Maya cultural heritage in southern Mexico, Guatemala, Belize, western Honduras, and El Salvador based on interviews conducted in 2006 by the Maya Area Cultural Heritage Initiative (MACHI) with archaeologists, government officials, non-governmental organizations, and Maya leaders. According to informants, interest among local people to conserve archaeological sites has been deeply affected by a lack of education about both Maya archaeology and the national and international laws assuring protection of cultural heritage; many local people, including members of modern Maya groups, see little value in the conservation of the Precolumbian past. MACHI suggests that an effective way to mitigate looting and the wanton destruction of Maya cultural heritage is through the promotion of a variety of educational initiatives (ranging from informal to institutional, for both children and adults) that seek to combine the knowledge of Western archaeological science with indigenous ways of knowing the past. Such initiatives could encourage the construction of positive relationships between indigenous and other local peoples and archaeological remains.</t>
  </si>
  <si>
    <t>Mexico and Central America</t>
  </si>
  <si>
    <t>International Migration</t>
  </si>
  <si>
    <t>609-642</t>
  </si>
  <si>
    <t>Bronfman, M.</t>
  </si>
  <si>
    <t>ISSN:00207985</t>
  </si>
  <si>
    <t>This article covers migrants from Belize, Costa Rica, El Salvador, Guatemala, Honduras, Mexico, Nicaragua and Panama. While their main destination is the US, Mexico is also a destination for Central Americans and a transit place on their way to the US. Central America's migrant population comprises mainly illiterate and unqualified men, rural in origin and of economically active age. Many are heads of families and significant numbers are from marginal groups, including indigenous peoples. Mexican migrants are similar in age, but most come from urban zones. Whether Central American or Mexican, the majority are undocumented. Many return home after having lived in the US for a time</t>
  </si>
  <si>
    <t>43-516-1-PB.pdf</t>
  </si>
  <si>
    <t>bsj 2011,18 - Walsh.pdf</t>
  </si>
  <si>
    <t>Bolivia</t>
  </si>
  <si>
    <t xml:space="preserve">Afro and Indigenous Life--Visions in/and Politics. (De)colonial Perspectives in Bolivia and Ecuador. </t>
  </si>
  <si>
    <t>Bolivian Studies Journal</t>
  </si>
  <si>
    <t>49-69</t>
  </si>
  <si>
    <t>Walsh, Catherine</t>
  </si>
  <si>
    <t>ISSN:10742247</t>
  </si>
  <si>
    <t>Ancestral cosmologies or "life--visions" are increasingly visible today, both within the realm of Afro and Indigenous community--based struggles, and within the frame of State constitutions, rights, and politics. This article looks at what happens when ancestral life--visions are positioned as central principles of State politics and public policies. Can these philosophies, rationalities and logics-otherwise guide the remaking or re--founding of society and State, particularly when the authority, organization, and practice of politics and State remain bound to Western frames and capitalist interests?</t>
  </si>
  <si>
    <t>Bolivia's Indian Revolt</t>
  </si>
  <si>
    <t>The Nation</t>
  </si>
  <si>
    <t>278</t>
  </si>
  <si>
    <t>18-22</t>
  </si>
  <si>
    <t>Hayden, Tom</t>
  </si>
  <si>
    <t>ISSN:00278378</t>
  </si>
  <si>
    <t>Bolivia, the poorest country in South America in 2004, is the center of a three-year-old indigenous insurrection that has twice routed multinational corporations and nearly achieved the rarest of political successes, election of an openly Indian president in the Americas. What began with the Zapatista uprising in Chiapas in 1994 has surfaced in Ecuador, Guatemala and especially Bolivia, where, almost one-fifth of the population, or 1.5 million Indians, live in autonomous communities where official government structures have virtually faded away. They are not attempting to turn back the historical clock but are becoming "postmodern" and "postnational" bearers of an alternative narrative of the country. El Alto is the largest, most Indian city in Latin America. In 2003, El Alto residents rose against a government plan that allowed foreign investors to exploit Bolivia's natural gas for Mexican and Southern California energy markets. Bolivia has suffered from resource plunder since colonial times, starting with silver and tin. Frightening for U.S. officials and the Bolivian upper class in 2002 was the presidential campaign of Senator Evo Morales, a socialist leader of the Union de Cocoleros, the major target of the U.S. drug-eradication program. The U.S. policies of economic globalization and militarization are both failing and deepening in Bolivia.</t>
  </si>
  <si>
    <t>Public policy reforms and indigenous forest governance: The case of the Yuracar people in Bolivia</t>
  </si>
  <si>
    <t>Conservation and Society, SPECIAL ISSUE: Forest Tenure Reforms.</t>
  </si>
  <si>
    <t>195-207</t>
  </si>
  <si>
    <t>León, R.; Uberhuaga, P.; Benavides, J.; Andersson, K.</t>
  </si>
  <si>
    <t>ISSN:09724923</t>
  </si>
  <si>
    <t>The recent surge in the efforts to reform forest governance-both through decentralisation and tenure reforms-has been coupled by an increase in empirical studies that assess the virtues and limitations of the new regimes. Despite an increasing body of literature, however, there is still limited knowledge about the effects of these reforms on the indigenous groups and their forest governance institutions. This study seeks to contribute to the empirical literature by analysing how policy reforms in Bolivia have affected one indigenous territory, its inhabitants, their de facto property rights regime, and their consequent efforts to govern their forest resources. The case study, about forest use decisions and actions among the Yuracaré people in the Bolivian lowlands, is an example of what the Amerindian indigenous societies face in terms of both opportunities and limitations associated with the implementation of formalised de jure rights over forests. We pay particular attention to the effects of the 1996 forestry reforms on the institutional conditions for governing common-pool forests resources. The study draws on primary field data that were collected both before and after the implementation of the reforms. We find that the introduction of formal rights has led to increased security in tenure rights and the emergence of more opportunities for diversifying the sources of income for the Yuracaré people. But there are also significant costs associated with the achievement of these benefits. The reforms induced the Yuracaré people to integrate with the surrounding public and private economies, but we find that these interactions have strained traditional governance arrangements.</t>
  </si>
  <si>
    <t>Ch'ixinakax utxiwa: A Reflection on the Practices and Discourses of Decolonization</t>
  </si>
  <si>
    <t>South Atlantic Quarterly</t>
  </si>
  <si>
    <t>111</t>
  </si>
  <si>
    <t>95-110</t>
  </si>
  <si>
    <t>Cusicanqui, Silvia Rivera</t>
  </si>
  <si>
    <t>ISSN:00382876</t>
  </si>
  <si>
    <t>The article discusses decolonization in both practice and discourse in Latin American with a particular focus on Bolivia. The author contends that policies of multiculturalism treat indigenous people as minorities and virtually imprisons them on their communal land. An overview of the aspects which decolonization efforts have to contend with, including Bolivian elites, neoliberal modernizing reforms, the second class citizenship of indigenous people and hegemonic influences from the West, is presented.</t>
  </si>
  <si>
    <t>Bolivia, Ecuador</t>
  </si>
  <si>
    <t>Populismo, Desarrollismo y "Problema Indígena" en Bolivia y Ecuador</t>
  </si>
  <si>
    <t>Asian Journal of Latin American Studies</t>
  </si>
  <si>
    <t>79-102</t>
  </si>
  <si>
    <t>Rodríguez, Edwin Cruz</t>
  </si>
  <si>
    <t>ISSN: 1229-0998</t>
  </si>
  <si>
    <t>In the mid-twentieth century, nation-building projects arose in Bolivia and Ecuador based on the concept of "miscegenation." This paper studies how such projects articulated nationalist visions of indigenous race. In both cases the aim was to include the indigenous peoples within the nation, conceived as a peasant and mestizo amalgam. However, the implemented policies of agrarian reform, generated trials with paradoxical consequences. Instead of transforming indigenous peoples into mestizo peasants, they made possible the affirmation of their ethnic identity, their self-organization and participation in the national political arena. In this article, I first analyze the political process by comparing the ideals of mestizo nationhood in Bolivia and Ecuador. Then, I examine the land reform and its unintended effects as well as the origins of indigenous movements.</t>
  </si>
  <si>
    <t>Education Reform, Indigenous Politics, and Decolonisation in the Bolivia of Evo Morales</t>
  </si>
  <si>
    <t>International Journal of Educational Development</t>
  </si>
  <si>
    <t>583-593</t>
  </si>
  <si>
    <t>Howard, Rosaleen</t>
  </si>
  <si>
    <t>ISSN:0738-0593</t>
  </si>
  <si>
    <t>The paper explores the relationship between education reform and Intercultural Bilingual Education (IBE) for Bolivia's majority indigenous peoples, as this has evolved since the 1990s into the era of Evo Morales, Latin America's first indigenous president, elected in 2005. In order to bring out the significance of the new Education Bill awaiting approval in parliament since 2006, the paper examines in detail the recent historical relationship between education reform and IBE, the role of the country's indigenous social organisations in evolving this relationship, and the ideological underpinnings of the new education reform legislation.</t>
  </si>
  <si>
    <t>Aboriginal peoples in Canada</t>
  </si>
  <si>
    <t>"The School, Whose Place Is This"? The Deep Structures of the Hidden Curriculum in Indigenous Education in Bolivia</t>
  </si>
  <si>
    <t>Comparative Education</t>
  </si>
  <si>
    <t>231-251</t>
  </si>
  <si>
    <t>Regalsky, Pablo; Laurie, Nina</t>
  </si>
  <si>
    <t>ISSN:0305-0068</t>
  </si>
  <si>
    <t>In this paper we examine state and indigenous education in Bolivia. Focusing on debates about the hidden curriculum, we conceptualize the school as a political space where tensions between the overlapping jurisdictional powers of the hispanicizing state and indigenous authorities are played out. Our analysis of these tensions highlights the contested way in which indigenous educational policy is negotiated in Bolivia and points to the importance of the deep structures of the hidden curriculum in constructing the school as a territorial authority and a site of struggle in indigenous communities. Using the communities of Raqaypampa, Cochabamba as a case study, we show how local struggles over indigenous education in the 1980s and 1990s became scaled up to influence national educational policy and donor intervention strategies in Bolivia</t>
  </si>
  <si>
    <t>Empowering institutions: Indigenous lessons and policy perils</t>
  </si>
  <si>
    <t>Development</t>
  </si>
  <si>
    <t>77-82</t>
  </si>
  <si>
    <t>Indigenous peoples of the Northeastern Woodlands</t>
  </si>
  <si>
    <t>Eversole, R.</t>
  </si>
  <si>
    <t>ISSN:10116370</t>
  </si>
  <si>
    <t>Indigenous peoples of the Pacific Northwest Coast</t>
  </si>
  <si>
    <t>Robyn Eversole explores how indigenous movements see institutional change as key to development and empowerment, examining the recent Bolivian experience. In Bolivia, a country where the majority of citizens are indigenous peoples, there have been significant efforts to re-design governing institutions in more culturally relevant and locally accessible ways. The Bolivian experience shows that institutions can indeed become more participatory, but that the link between institutional change and poverty reduction depends on complex dynamics at both micro and macro scales. Eversole argues that understanding the ‘culture’ of institutions is central to the quest to empower poor communities.</t>
  </si>
  <si>
    <t>Teacher Education Reform and Subaltern Voices: From Politica to Practica in Bolivia</t>
  </si>
  <si>
    <t>Journal of Language, Identity, and Education</t>
  </si>
  <si>
    <t>180-202</t>
  </si>
  <si>
    <t>Delany-Barmann, Gloria</t>
  </si>
  <si>
    <t>ISSN:1534-8458</t>
  </si>
  <si>
    <t>In 1994, the National Educational Reform in Bolivia instituted reforms that called for a model of education that held at its center the knowledge and languages of Indigenous people. The types of change called for by the reforms in Bolivia signify major transformations in teacher preparation practices and a concerted emphasis on training in bilingual intercultural education. At the core of such efforts is the notion that hegemonic practices and voices are critiqued and subaltern voices and practices become a base for change. This study examines whether and how this policy has helped to foster the expansion of Indigenous voices and engagement in bilingual intercultural education. It also considers how the Bolivian educational reforms help to develop notions of interculturalism and promote the development of a multilingual and pluricultural nation.</t>
  </si>
  <si>
    <t>Extraction, inequality and indigenous peoples: Insights from Bolivia</t>
  </si>
  <si>
    <t>Environmental Science and Policy</t>
  </si>
  <si>
    <t>438-446</t>
  </si>
  <si>
    <t>Bebbington, D.H.</t>
  </si>
  <si>
    <t>ISSN:14629011</t>
  </si>
  <si>
    <t>For most of the last two hundred years, the Bolivian Chaco has existed at the physical and political margins of the nation state. Following the discovery of large quantities of natural gas in the mid-1990s the region has become a motor of national economic growth and fertile ground for political disputes. In large measure, these disputes reflect differing approaches to the governance of the Chaco's ecosystem services and the unequal distribution of the benefits and costs that this governance might deliver. This article explores how a shift in the global valuation of one ecosystem service has interacted with valuations of a range of other ecosystem services in the Chaco and with existing “contextual” relationships of inequity to produce new, and reinforce prior, patterns of inequity. The article draws on the experiences of two indigenous populations whose territories are impacted by natural gas extraction and who have suffered long histories of discrimination and exclusion. These lessons from Bolivia have wider relevance for the governance of ecosystems affected by resource extraction. I argue that any effort to reduce inequality of outcomes produced by the governance of ecosystem services should first recognize and address asymmetric relationships and inequities in access to economic and political opportunity prior to undertaking new forms of resource exploitation rather than after the fact.</t>
  </si>
  <si>
    <t>Métis</t>
  </si>
  <si>
    <t>Education reform, indigenous politics, and decolonisation in the Bolivia of Evo Morales</t>
  </si>
  <si>
    <t>Mexico</t>
  </si>
  <si>
    <t>Howard, R.</t>
  </si>
  <si>
    <t>ISSN:07380593</t>
  </si>
  <si>
    <t>Indigenous Politics, Indigenous Education, Educational reform</t>
  </si>
  <si>
    <t xml:space="preserve">A política indigenista da nova Constituição boliviana. (Portuguese). </t>
  </si>
  <si>
    <t>Language: Portuguese
Alternate Title: The indigenous policy of the new Bolivian Constitution. (English). </t>
  </si>
  <si>
    <t>Meridiano 47 - Boletim de Análise de Conjuntura em Relações Internacionalis</t>
  </si>
  <si>
    <t>106</t>
  </si>
  <si>
    <t>49-51</t>
  </si>
  <si>
    <t>Zago, Evandro Farid</t>
  </si>
  <si>
    <t>ISSN:15181219</t>
  </si>
  <si>
    <t>The new Bolivian constitutional text grants previously denied rights to indigenous peoples and envisages a different future for this marginalized social group.</t>
  </si>
  <si>
    <t>Review of 'New languages of the state: Indigenous resurgence and the politics of knowledge in Bolivia'.</t>
  </si>
  <si>
    <t>Anthropology &amp; Education Quarterly</t>
  </si>
  <si>
    <t>3898-3910</t>
  </si>
  <si>
    <t>Swinehart, Karl F.</t>
  </si>
  <si>
    <t>ISSN:1548-1492 (Electronic) 0161-7761 (Print)</t>
  </si>
  <si>
    <t>Reviews the book, "New languages of the state: Indigenous resurgence and the politics of knowledge in Bolivia" by Bret Gustafson (2009). This book development of bilingual intercultural education (EIB) among one of Bolivia’s largest Indigenous nations, the Guarani. The book is organized into three parts with seven chapters and six "interludes," short segues contributing welcome narrative flow across the chapters’ disparate ethnographic sites and historic periods. This book is primarily a cultural anthropological investigation of Guarani political mobilization’s interface with international development and the Bolivian state. Although the ethnographic lens in the book focuses less on classrooms and schools than on government ministries, development agencies, teachers’ union and Guarani movement spaces, the author skillfully shifts and refocuses his work’s temporal and spatial scope across many sites, capturing these diverse actors’ interventions in education reform. The effect is a rich composite picture of the processes unfolding around education policy in Bolivia. Throughout the book the reader encounters portraits of the individual actors who embody distinct articulations of EIB, making for excellent reading and also underlining Gustafson’s point that EIB is not merely a policy but a network of practices. These portraits also complicate easy dichotomies between Western and Indigenous epistemologies, underscoring the hybrid character of the practices unfolding around EIB. Rather than reproducing such a dichotomy, the author explores " the production and deployment of indigenous knowledge not as a symbolic or textual corpus, but as a hybrid, networked form of sociopolitical and cultural practice that articulates with other forms of knowledge production and practice".</t>
  </si>
  <si>
    <t>Multilingual Education Policy and Practice: Ten Certainties (Grounded in Indigenous Experience)</t>
  </si>
  <si>
    <t>Language Teaching</t>
  </si>
  <si>
    <t>197-211</t>
  </si>
  <si>
    <t>Hornberger, Nancy H.</t>
  </si>
  <si>
    <t>ISSN:0261-4448</t>
  </si>
  <si>
    <t>Although multilingualism and multilingual education have existed for centuries, our 21st-century entrance into the new millennium has brought renewed interest and contestation around this educational alternative. Ethnolinguistic diversity and inequality, intercultural communication and contact, and global political and economic interdependence are more than ever acknowledged realities of today's world, and all of them put pressures on our educational systems. Now, as throughout history, multilingual education offers the best possibilities for preparing coming generations to participate in constructing more just and democratic societies in our globalized and intercultural world; however, it is not unproblematically achieved. There are many unanswered questions and doubts as to policy and implementation, program and curricular design, classroom instruction practices, pedagogy, and teacher professional development, but there is also much that we understand and know very well, based on empirical research in many corners of the world. Here I highlight Bolivian and other Indigenous educational experiences with which I am most familiar, and which capture certainties that hold beyond the particular instances I describe. My emphasis is on what we know and are sure of, and my goal is to convey my deep conviction that multilingual education constitutes a wide and welcoming educational doorway toward peaceful coexistence of peoples and especially restoration and empowerment of those who have been historically oppressed.</t>
  </si>
  <si>
    <t>Bolivia and the Political Dynamics of Change</t>
  </si>
  <si>
    <t>European Review of Latin American &amp; Caribbean Studies</t>
  </si>
  <si>
    <t>83</t>
  </si>
  <si>
    <t>105-119</t>
  </si>
  <si>
    <t>Veltmeyer, Henry; Petras, James</t>
  </si>
  <si>
    <t>ISSN:09240608</t>
  </si>
  <si>
    <t>The article discusses the political dynamics and change that has occurred in Bolivia. With Evo Morales, a former indigenous leader of the Movement to Socialism (MAS), as president, the government has become even more closely tied to the people and the indigenous population. His current status as Bolivian president is of enormous significance for the people which he represents as it signifies a shift in the fight against class exploitation and oppression on the basis of race. The paper focuses in on the fight between political figures for power, as well as the influences of the current regime.</t>
  </si>
  <si>
    <t>Language Policy and Ideological Paradox: A Comparative Look at Bilingual Intercultural Education Policy and Practice in Three Andean Countries</t>
  </si>
  <si>
    <t>1-46</t>
  </si>
  <si>
    <t>Accession Number:ED419395</t>
  </si>
  <si>
    <t>Recent developments in language policy and educational reform in Peru, Ecuador, and Bolivia have opened new possibilities for indigenous languages and their speakers through bilingual intercultural education. Use of the term "intercultural" is examined in official policy documents and in short narratives about intercultural practice by indigenous and non-indigenous educators. Focus is on the paradox inherent in transforming a standardized education into a diversifying one, and constructing a national identity that is multilingual and multicultural. The discussion begins with a brief review of literature on language ideologies, multilingualism, and speech communities and of the sociolinguistic context of these three countries. It proceeds to an analysis of the "intercultural" emphasis in the countries' policies on bilingual intercultural education. Fifty-seven narratives of students in two course on bilingual education and language planning, taught by the author in Peru and Bolivia, are then examined. The narratives were one-page essays depicting an instance of intercultural interaction in an educational setting, focusing on urban-rural issues, student perceptions of cultural identity and interaction, role of cultural characteristics and sociocultural patterns, and their implications for development of a new educational ideology in the three countries.</t>
  </si>
  <si>
    <t>Does civilization cause discontentment among indigenous Amazonians? Test of empirical data from the Tsimane’ of Bolivia</t>
  </si>
  <si>
    <t>Journal of Economic Psychology</t>
  </si>
  <si>
    <t>587-598</t>
  </si>
  <si>
    <t>Godoy, Ricardo; Zeinalova, Elizabeth; Reyes-García, Victoria; Huanca, Tomas; Kosiewicz, Holly; Leonard, William R.; Tanner, Susan</t>
  </si>
  <si>
    <t>ISSN:01674870</t>
  </si>
  <si>
    <t>Despite the pervasiveness of international trade, the effects of trade opening on the psyche have received scant attention. We present three hypotheses about the likely effects of trade opening on the following five dimensions of the psyche: mirth (smiles), anger, addiction, stress, and regret. To test the hypotheses we use a survey of ∼605 people ⩾16years of age from a highly autarkic native Amazonian society of foragers and farmers in Bolivia (Tsimane’) with high levels of impulsivity. As explanatory variables we use four measures of trade opening and a wide range of controls. Regret at buying durable assets during the previous year and addiction bore a positive association with two measures of trade opening: monetary income in the last 2 weeks and outstanding monetary debts owed to one or owed to the rest of the world. International trade theory predicts that trade opening expands choices in consumption, but among impulsive people in a highly autarkic society, more choice can beget more addiction and buyer’s regret. We found no association between trade opening and smiles, anger, or stress, consistent with recent findings from industrial societies suggesting weak or ambiguous links between monetary income and these indicators of subjective well-being.</t>
  </si>
  <si>
    <t>Consultation, Compensation and Conflict: Natural Gas Extraction in Weenhayek Territory, Bolivia</t>
  </si>
  <si>
    <t>49-71</t>
  </si>
  <si>
    <t>Bebbington, Denise Humphreys</t>
  </si>
  <si>
    <t>This paper examines how the growing importance of natural gas production in the Bolivian Chaco has shaped the possibilities for lowland indigenous groups, such as the Weenhayek, to: a) recover ancestral lands; b) consolidate greater levels of self governance and autonomy; and c) and access flows of gas rents in order to sustain traditional ways of living. Through a focus on specific projects and processes of state-led Consultation and Participation, I explore how natural gas expansion has generated conflicts within Weenhayek society as well as between the Weenhayek, the Bolivian state and extractive industry enterprises. I argue that the tensions surrounding hydrocarbon expansion and processes of consultation must be understood in light of the particular economic calculations, territorial experiences and organizational dynamics of the Weenhayek in both historical and contemporary periods. These economic calculations are heavily marked by the logic of collection and the overriding importance of securing livelihoods - both in general but also from season to season. Tensions over hydrocarbons in Weenhayek territory must also be understood in a context in which government policies favor central political imperatives over the subnational projects of indigenous groups.</t>
  </si>
  <si>
    <t>Race Class-2008-Arocena-1-21.pdf</t>
  </si>
  <si>
    <t>rc 2008,49,4 - Arocena.pdf</t>
  </si>
  <si>
    <t>Bolivia, Brazil, Peru</t>
  </si>
  <si>
    <t>Multiculturalism in Brazil, Bolivia and Peru</t>
  </si>
  <si>
    <t>Race &amp; Class</t>
  </si>
  <si>
    <t>1-21</t>
  </si>
  <si>
    <t>Arocena, Felipe</t>
  </si>
  <si>
    <t>ISSN:03063968</t>
  </si>
  <si>
    <t>The different strategies of resistance deployed by discriminated ethnic groups in Brazil, Peru and Bolivia are analysed here. In Brazil, Afro movements and indigenous populations are increasingly fighting against discrimination and developing their cultural identities, while demystifying the idea of Brazil's national identity as a racial democracy. In Peru and Bolivia, indigenous populations are challenging the generally accepted idea of integration through miscegenation (racial mixing). Assimilation through race-mixing has been the apparent solution in most Latin American countries since the building of the nation states. Its positive side is that a peaceful interethnic relationship has been constructed but its negative side, stressed in recent multicultural strategies, is that different ethnicities and cultures have been accepted only as parts of this intermingling and rarely recognised as the targets of discrimination.</t>
  </si>
  <si>
    <t>Ethnicity and politics in Bolivia</t>
  </si>
  <si>
    <t>Ethnopolitics</t>
  </si>
  <si>
    <t>269-297</t>
  </si>
  <si>
    <t>Assies, Willem; Salman, Tori</t>
  </si>
  <si>
    <t>ISSN:17449057</t>
  </si>
  <si>
    <t>In recent years polarization along ethnic lines has become an important feature of Bolivian politics. In this article we examine the emergence of new indigenous movements in Bolivia and how this was eventually reflected in the adoption of multiculturalist policies by the Bolivian state. However, in an overall context of neoliberal economic policy and a party system that suffered a ‘representation deficit’, such policies may celebrate cultural pluralism while stopping short of addressing issues of the redistribution of power and resources. This provided the context for a series of popular protests in which indigenous people played a prominent role and which eventually carried over into the 2002 general elections. We argue that it remains to be seen if the new presence of indigenous people in Bolivia's political arena points to a constructive incorporation.</t>
  </si>
  <si>
    <t xml:space="preserve">Consultation, Compensation and Extraction in Bolivia after the 'Left Turn': The Case of Oil Exploration in the North of La Paz Department. </t>
  </si>
  <si>
    <t>103-120</t>
  </si>
  <si>
    <t>Pellegrini, Lorenzo; Arismendi, Ribera; Octavio, Marco</t>
  </si>
  <si>
    <t>Bolivia is part of the left-turn that Latin America has seen since the end of the 1990s. The country was traditionally ruled by a conservative establishment and political instability characterized a decade of conflicts that culminated in the ascendency of the Movement towards Socialism (Movimiento al Socialismo, MAS) and, in 2006, of the first indigenous president -Evo Morales. The election of Morales and the subsequent changes to the Bolivian state have been praised by some scholars as revolutionary, while others have argued that these changes essentially consist of a continuation and re-constitution of neo-liberal regimes. This paper highlights the changes in compensation and redistribution policies that have accompanied the nationalization of hydrocarbons and the institutionalization of consultation processes for indigenous peoples affected by hydrocarbons activities. In this context, we analyse an oil exploration project that took place in the north of the La Paz Department. In particular, focus is on how the compensation and consultation frameworks debilitated opposition to the project. We conclude that the government's priorities are intertwined with the continuation of the extractive economic model. In these circumstances questioning extractive projects is not an option.</t>
  </si>
  <si>
    <t>¿Existe una reforma agraria en la Bolivia del Movimiento al Socialismo?</t>
  </si>
  <si>
    <t>Íconos. Revista de Ciencias Sociales</t>
  </si>
  <si>
    <t>2012</t>
  </si>
  <si>
    <t>153-166</t>
  </si>
  <si>
    <t>Fornillo, Bruno</t>
  </si>
  <si>
    <t>ISSN:13901249</t>
  </si>
  <si>
    <t>The land redistribution policy in Bolivia, brought about by the initiative of various social organizations, is a key element in Evo Morales's current administration. This study attempts to shed light on the actual process of land redistribution, including the property types that are currently being applied, as well as the dilemmas that might arise were the elites to unite and exert political or economic pressure against the policy. The central hypothesis is that recent advances, particularly those made in favor of traditional communal lands for indigenous people, have been in fact substantial compared to the advances made in previous years. This study is based both on fieldwork in La Paz and on secondary sources.</t>
  </si>
  <si>
    <t>Rebellion to Reform in Bolivia. Part I: Domestic Class Structure, Latin-American Trends, and Capitalist Imperialism</t>
  </si>
  <si>
    <t>Historical Materialism</t>
  </si>
  <si>
    <t>23-58</t>
  </si>
  <si>
    <t>Webber, Jeffery R.</t>
  </si>
  <si>
    <t>ISSN:14654466</t>
  </si>
  <si>
    <t>This article, which will appear in three parts over three issues of Historical Materialism, presents a broad analysis of the political economy and dynamics of social change during the first year (January 2006–January 2007) of the Evo Morales government in Bolivia. It situates this analysis in the wider historical context of left-indigenous insurrection between 2000 and 2005, the class structure of the country, the changing character of contemporary capitalist imperialism, and the resurgence of anti-neoliberalism and anti-imperialism elsewhere in Latin America. It considers, at a general level, the overarching dilemmas of revolution and reform. These considerations are then grounded in analyses of the 2000–5 revolutionary epoch, the 18 December 2005 elections, the social origins and trajectory of the Movimiento al Socialismo (MAS) as a party, the complexities of the relationship between indigenous liberation and socialist emancipation, the process of the Constituent Assembly, the political economy of natural gas and oil, the rise of an autonomist right-wing movement, US imperialism, and Bolivia's relations with Venezuela and Cuba. The central argument is that the economic policies of the new government exhibit important continuities with the inherited neoliberal model and that advancing the project of indigenous liberation and socialist emancipation will require renewed self-activity, self-organisation and strategic mobilisation of popular left-indigenous forces autonomous from the MAS government</t>
  </si>
  <si>
    <t>The Sajama National Park in Bolivia: A Model for Cooperation among State and Local Authorities and the Indigenous Population</t>
  </si>
  <si>
    <t>Mountain Research and Development</t>
  </si>
  <si>
    <t>27</t>
  </si>
  <si>
    <t>11-14</t>
  </si>
  <si>
    <t>Peru</t>
  </si>
  <si>
    <t>Hoffmann, Dirk</t>
  </si>
  <si>
    <t>ISSN:02764741</t>
  </si>
  <si>
    <t>Brazil</t>
  </si>
  <si>
    <t>Sajama National Park in Bolivia's Cordillera Occidental is not only the country's oldest national park; it also contains Bolivia's highest mountain, ice-capped Nevado Sajama, at 6542 m. Created in 1939 by presidential decree with the primary objective of protecting native keñua (Polylepis tarapacana) forests, the Sajama National Park, later ratified by national law, had neither formal administration nor park rangers until 1995. Towering over the barren lands of the Altiplano-Bolivia's highland plateau, at an altitude of about 4000 m-Mount Sajama plays a key role in traditional indigenous mythology, as well as in the formation of the present-day identity of local communities. The latter factor is largely due to a new policy and to multiple activities launched by the Bolivian national parks authority (Servicio Nacional de Áreas Protegidas, SERNAP) during the past decade. As an initial result, local perception of Sajama National Park as an 'imposition from above' has given way to referring to the park as 'our protected area.'</t>
  </si>
  <si>
    <t>Social and Environmental Impacts of World Bank/IMF-funded Economic Restructuring in Bolivia: An Analysis of Enron and Shell's Hydrocarbon Projects</t>
  </si>
  <si>
    <t>Singapore Journal of Tropical Geography</t>
  </si>
  <si>
    <t>281-303</t>
  </si>
  <si>
    <t>Chile</t>
  </si>
  <si>
    <t>Hindery, Derrick</t>
  </si>
  <si>
    <t>ISSN:01297619</t>
  </si>
  <si>
    <t>Colombia</t>
  </si>
  <si>
    <t>With the spectacular financial collapse of Enron in 2001, Enron and Shell's Rio San Miguel-Cuiabá gas pipeline gained international notoriety for degrading the last, most intact dry tropical forest in the world, Bolivia's Chiquitano forest. The paper uses specific case studies, including the case of the Cuiabá pipeline, to examine how economic restructuring sponsored by the World Bank, International Monetary Fund (IMF) and Inter-American Development Bank (IDB) facilitated the entrance of multinational oil corporations that have caused significant social and environmental impacts in Bolivia. The paper explores the influence of international financial institutions and multinational oil corporations on Bolivian state institutions, particularly their ability to regulate and address impacts caused by developments in the hydrocarbons sector. It concludes that neoliberal policies, which resulted in partial privatisation of the state oil company and in expanded control over natural resources by multinational corporations (MNCs), were detrimental to sensitive ecosystems and indigenous inhabitants</t>
  </si>
  <si>
    <t>The Politics of Isolation: Refused Relation as an Emerging Regime of Indigenous Biolegitimacy</t>
  </si>
  <si>
    <t>Native Studies in Society and History</t>
  </si>
  <si>
    <t>467-498</t>
  </si>
  <si>
    <t>Bessire, L.</t>
  </si>
  <si>
    <t>This essay describes the politics of voluntary isolation, an emerging category of indigeneity predicated on a form of human life that exists outside of history, the market, and wider networks of social connection. It traces a recent controversy around one such "isolated" population Ayoreo-speaking people in the Paraguayan Gran Chaco-to suggest how these politics of isolation may represent a new regime of what Didier Fassin has called "biolegitimacy," or the uneven political parsing and authorization of valid human life, within global formations of indigeneity. Here, I identify how international human rights law, multiculturalist state policies, humanitarian NGO programs, and genetic science all share an investment in the moral defense of isolated life. I explore how this investment may divide the kind of humanity authorized or claimed as "indigenous" into opposing legitimacies that are set against one another and vertically ranked. The essay argues that what is at stake in this process is not merely a new technique of the self or the enduring romance of the primitive, but the redistribution of the meaning and value assigned to those domains of human life imagined in opposition to social relation itself.</t>
  </si>
  <si>
    <t>Bolivia: between a rock and a hard place</t>
  </si>
  <si>
    <t>Capital &amp; Class</t>
  </si>
  <si>
    <t>81</t>
  </si>
  <si>
    <t>9-15</t>
  </si>
  <si>
    <t>Nicholls, Peter</t>
  </si>
  <si>
    <t>ISSN:03098168</t>
  </si>
  <si>
    <t>The election in Bolivia in June 2002 revealed the plight of South America's poorest country trapped between the needs of its own population and external pressures to `modernise' its economy in-line with overseas interests. After years of experiencing the impact of neo-liberal reforms, `anti-system' sentiments are starting to challenge the ability of traditional politicians to represent their interests. The success of an outsider Eva Morales, holding a broadly socialist stance, represents a new departure for indigenous peoples who appear impatient with traditional political slogans. It holds the potential to unleash a new social dynamic into the political landscape of Bolivia, a landscape often compromised by outside interference and internal corruption.</t>
  </si>
  <si>
    <t>Bolivia under Morales</t>
  </si>
  <si>
    <t>Latin American Perspectives</t>
  </si>
  <si>
    <t>107-122</t>
  </si>
  <si>
    <t>Kohl, Benjamin</t>
  </si>
  <si>
    <t>ISSN:0094582X</t>
  </si>
  <si>
    <t>Evo Morales assumed office in January 2006 with a resounding mandate from marginalized indigenous peoples to reinvent Bolivia. Five hundred years of colonial and republican rule, combined with 20 years of neoliberal economic policy in this poorly consolidated democracy, constrained his ability to reshape the country during his first term in office. Morales still faces the fundamental challenges of (1) national oligarchies, (2) limited administrative capacity, (3) rent seeking and institutionalized corruption, (4) social movements, and (5) transnational actors. Rather than being distinct, these challenges are overdetermined: the economic challenges of transforming an extractive economy are intertwined with the lack of government capacity that is the legacy of exclusionary social and political processes since the Spanish conquest. Armed with the firm political will embodied in the new constitution, he has consolidated his support, and this has allowed his government to begin its second administration in a better position than almost all its predecessors as it attempts to create a more equitable society.</t>
  </si>
  <si>
    <t>Bolivia, Mexico, Costa Rica, Brazil, Peru</t>
  </si>
  <si>
    <t>"Conservation Booms" with Agricultural Growth? Sustainability and Shifting Environmental Governance in Latin America, 1985-2008 (Mexico, Costa Rica, Brazil, Peru, Bolivia)</t>
  </si>
  <si>
    <t>Latin American Research Review</t>
  </si>
  <si>
    <t>2011</t>
  </si>
  <si>
    <t>82-114</t>
  </si>
  <si>
    <t>Zimmerer, K.S.</t>
  </si>
  <si>
    <t>ISSN:00238791</t>
  </si>
  <si>
    <t>Conservation-development interactions intensified as a consequence of environmental and land-use changes in Latin America during the 1985-2008 period. This study examines predominant changes in five countries (Mexico, Costa Rica, Brazil, Peru, and Bolivia). Multifold increase of protected areas for environmental conservation occurred together with agricultural growth and intensification. Conservation and agricultural trends were fraught with conflicts and contradictions, yet they also showed partial compatibility in the search for sustainability. Conservation, indigenous, and social movement organizations operating at multiple scales (local, national, and international) contributed to distinctly configured national conservation "booms" and sustainability discourses in the five countries. Neoliberal governments and global organizations sanctioned protected-area conservation via increased state institutions, national and subnational administrative mechanisms, widely publicized sustainability rationales, expanded territorial management and a property rights focus, spatial devolution, and official multiculturalism-the 1990s were a heyday of these activities. Subsequently Latin American conservation and sustainability efforts have evolved both as a global center of governance through payment for environmental services and under increased and diverse social agendas.</t>
  </si>
  <si>
    <t>Walkers between two worlds: The indigenous representatives in Bolivia (19th century)</t>
  </si>
  <si>
    <t>238</t>
  </si>
  <si>
    <t>761-782</t>
  </si>
  <si>
    <t>Parada, P.M.</t>
  </si>
  <si>
    <t>The object of this article is to comprehend the fight undertaken by the legal indigenous attorney (apoderado indigena) for the defence of the lands wrested from the indians through the application of liberal policies in the 19(th) Century. These apoderados entered into political alliances with those elite faction that agreed to support their demands of land recovery. The success of the first alliance in 1871 was the landmark that opened the way to a later alliance with the Liberal Party in the 1899 civil war. It is also analyzed the mediation of the local powers that facilitated the encounter.</t>
  </si>
  <si>
    <t>"Less Than Fully Satisfactory Development Outcomes": International Financial Institutions and Social Unrest in Bolivia</t>
  </si>
  <si>
    <t>59-78</t>
  </si>
  <si>
    <t>Kohl, Benjamin; Farthing, Linda</t>
  </si>
  <si>
    <t>At five key moments, the World Bank and the International Monetary Fund pressured weak administrations in Bolivia to adopt policies that had a negative impact on the country's political stability. The principle of 'market democracy' had become so sacro-sanct within the international financial institutions that they ignored the difficulties their policies created. Changes in policy since 2006, when Bolivia's first indigenous president, Evo Morales, came to power, reflect more of an accommodation in the face of a shifting context than any significant recognition of neoliberalism's limitations.</t>
  </si>
  <si>
    <t>Oil and Gas Projects in the Western Amazon: Threats to Wilderness, Biodiversity, and Indigenous Peoples</t>
  </si>
  <si>
    <t>Finer, Matt; Jenkins, Clinton; Pimm, Stuart L.; Keane, Brian; Ross, Carl</t>
  </si>
  <si>
    <t>Ecuador</t>
  </si>
  <si>
    <t>Background: The western Amazon is the most biologically rich part of the Amazon basin and is home to a great diversity of indigenous ethnic groups, including some of the world's last uncontacted peoples living in voluntary isolation. Unlike the eastern Brazilian Amazon, it is still a largely intact ecosystem. Underlying this landscape are large reserves of oil and gas, many yet untapped. The growing global demand is leading to unprecedented exploration and development in the region. Methodology/Principal Findings: We synthesized information from government sources to quantify the status of oil development in the western Amazon. National governments delimit specific geographic areas or ''blocks'' that are zoned for hydrocarbon activities, which they may lease to state and multinational energy companies for exploration and production. About 180 oil and gas blocks now cover ∼688,000 km² of the western Amazon. These blocks overlap the most species-rich part of the Amazon. We also found that many of the blocks overlap indigenous territories, both titled lands and areas utilized by peoples in voluntary isolation. In Ecuador and Peru, oil and gas blocks now cover more than two-thirds of the Amazon. In Bolivia and western Brazil, major exploration activities are set to increase rapidly. Conclusions/Significance: Without improved policies, the increasing scope and magnitude of planned extraction means that environmental and social impacts are likely to intensify. We review the most pressing oil- and gas-related conservation policy issues confronting the region. These include the need for regional Strategic Environmental Impact Assessments and the adoption of roadless extraction techniques. We also consider the conflicts where the blocks overlap indigenous peoples' territories.</t>
  </si>
  <si>
    <t>Social Control</t>
  </si>
  <si>
    <t>197-213</t>
  </si>
  <si>
    <t>Farthing, Linda; Kohl, Benjamin</t>
  </si>
  <si>
    <t>When the indigenous coca grower Evo Morales was elected president in Bolivia in 2005, he promised to fundamentally change 25 years of the U.S.-funded and dictated “drug war.” The new policy values the coca leaf and relies on local organizations to control coca production within limits set by the government. A review of its successes and limitations to date suggests that Bolivia’s experience may offer lessons for drug control in other parts of the hemisphere.</t>
  </si>
  <si>
    <t>La legislacion hidrologica orientada al libre mercado como modelo de reformas en los paises andinos: Planteamiento del problema. (Water Legislation Oriented towards Free Markets as a Reform Model in Andean Countries: Delineating the Problem. With English summary.)</t>
  </si>
  <si>
    <t>Cuadernos de Desarrollo Rural</t>
  </si>
  <si>
    <t>87-111</t>
  </si>
  <si>
    <t>U Complutense de Madrid; U Jesuita Alberto Hurtado</t>
  </si>
  <si>
    <t>ISSN:01221450</t>
  </si>
  <si>
    <t>The purpose of this article is to find out the reason why international financial institutions and the governments of Andean countries have recently developed an increasing interest in introducing markets as a way of reassigning the right to use water. First of all, the author explains what water markets are and what the process of initial assignment of the right to use water is like. Then, the author shows that adopting a water-resource management model oriented towards free markets, particularly towards the creation of a water market, is highly incompatible with indigenous ways of using and managing water resources. Nevertheless, this fact has often been ignored when passing bills that apparently seek to reform the framework regulating the use and administration of water resources in Andean countries like Bolivia, Peru, and Ecuador, whose population is mostly composed of indigenous people. In this sense, the case of Chile could provide useful information based on the experience of that country during the 80s.</t>
  </si>
  <si>
    <t>Bolivia, Ecuador, Peru</t>
  </si>
  <si>
    <t xml:space="preserve">An Andean Avatar: Post-Neoliberal and Neoliberal Strategies for Securing the Unobtainable. </t>
  </si>
  <si>
    <t>New Political Economy</t>
  </si>
  <si>
    <t>131-145</t>
  </si>
  <si>
    <t>Bebbington, Anthony; Humphreys Bebbington, Denise</t>
  </si>
  <si>
    <t>ISSN:13563467</t>
  </si>
  <si>
    <t>Venezuela</t>
  </si>
  <si>
    <t>Recent years have seen increasingly aggressive expansion of extractive industry in the Andean-Amazonian region. Reminiscent of the film Avatar, this expansion drives conflicts over land, territory and political control of space. This expansion is occurring in both overtly neoliberal regimes and in self-consciously post-neoliberal ones. This essay documents the convergence among the different regimes' ways of governing extraction and socio-environmental conflicts. We draw on Executive level statements and policy positions as well as on statements by indigenous peoples' organisations. Among the reasons for this apparent convergence are: long-standing resource curse effects; the need to generate resources to finance social policy instruments that are integral to the governments' overall political strategies; power and information asymmetries among companies and governments; and international relations. The convergences among Bolivia, Ecuador and Peru regarding the governance of extraction and the conflicts that it catalyses suggests the need for great critical caution before using the terminology of post-neoliberalism</t>
  </si>
  <si>
    <t>The forsaken mental health of the Indigenous Peoples - a moral case of outrageous exclusion in Latin America</t>
  </si>
  <si>
    <t>Incayawar, M.; Maldonado-Bouchard, S.</t>
  </si>
  <si>
    <t>ISSN:1472698X</t>
  </si>
  <si>
    <t>The Pan American Health Organization's sponsored workshop ʺProgramas y Servicios de Salud Mental en Communidades Indigenasʺ [Mental Health Programs and Services for the Indigenous Communities] in the city of Santa Cruz, Bolivia on July16 - 18, 1998, appeared promising. However, eleven years later, no specific mental health program has been designed nor developed for the Indigenous Peoples in Latin America. This paper makes four specific recommendations for improvements in the approach of the Pan American Health Organization: (1) focus activities on what can be done; (2) build partnerships with the Indigenous Peoples; (3) consider traditional healers as essential partners in any mental health effort; and (4) conduct basic research on the mental health status of the Indigenous Peoples prior to the programming of any mental health service.  Summary: The persistent neglect of the Indigenous Peoples' mental health in Latin America raises serious concerns of moral and human rights violations. Since the Pan American Health Organization' Health of the Indigenous Peoples Initiative 16 years ago, no mental health service designed for them has yet been created.Summary: The persistent neglect of the Indigenous Peoples' mental health in Latin America raises serious concerns of moral and human rights violations. Since the Pan American Health Organization' Health of the Indigenous Peoples Initiative 16 years ago, no mental health service designed for them has yet been created.</t>
  </si>
  <si>
    <t>Iraq</t>
  </si>
  <si>
    <t>Neo-liberal ruptures: Local political entities and neighbourhood networks in El Alto, Bolivia</t>
  </si>
  <si>
    <t>127-137</t>
  </si>
  <si>
    <t>Arbona, Juan Manuel</t>
  </si>
  <si>
    <t>ISSN:0016-7185</t>
  </si>
  <si>
    <t>In October 2003, hundreds of thousands of Bolivians took to the streets demanding the resignation of President Gonzalo Sánchez de Lozada. After 20 years of neo-liberal policies – and the failures to improve the living conditions of the majority – the proposal to export natural gas via Chile was taken by the population as yet another step to sustain an unjust political order. Facing a direct challenge by the population the Sánchez de Lozada administration responded with indiscriminate military force. The result was 63 dead and over 300 wounded, which deepened and extended the social rage and eventually forced the resignation of the President. The neo-liberal project – promoted and defended by Sánchez de Lozada – collapsed. The city of El Alto was the epicentre of the challenges to the legitimacy of this political order. This article focuses on the role of local political entities and neighbourhood networks from El Alto in articulating political spaces that challenged the legitimacy of the institutional infrastructure and led to the October 2003 ruptures in the neo-liberal project. Furthermore, I make the case that the particular histories and memories (of “relocalized” miners and indigenous/peasants) that converged in and defined this city were pivotal in the organization of a “political subsoil” that surged to the surface during the October 2003 events.</t>
  </si>
  <si>
    <t>Iran</t>
  </si>
  <si>
    <t>Land tenure legislation in a pluri-cultural and multi-ethnic society: The case of Bolivia</t>
  </si>
  <si>
    <t>Journal of Peasant Studies</t>
  </si>
  <si>
    <t>569-611</t>
  </si>
  <si>
    <t>Assies, W.</t>
  </si>
  <si>
    <t>ISSN:03066150</t>
  </si>
  <si>
    <t>After considering notions of social justice as they are related to concepts of 'development', this article seeks to provide a regionally differentiated overview of the evolution of land tenure in Bolivia and the way arrangements for land tenure legalization have been contested and negotiated over time. It will show how the colonial 'reciprocity pact', which entailed recognition of indigenous tenure systems came under attack from liberalizing policies during the second halt of the nineteenth century. The 1953 agrarian reform brought new arrangements and new agrarian policies that formally aimed at modernization. Yet another reform, in 1996, under the aegis of neoliberalism, brought a formal recognition of indigenous tenure systems which, however, has not yielded very satisfactory outcomes. This is due to a one-sided emphasis on tenure that disregards broader community organization and a slow and biased implementation favouring the traditionally dominant sectors.</t>
  </si>
  <si>
    <t>Corporate Entity and Collective Citizenship in Bolivia: An Ethnographic Perspective on Identification Papers and Formation of Public Spaces</t>
  </si>
  <si>
    <t>Dados-Revista de Ciencias Sociales</t>
  </si>
  <si>
    <t>581-619</t>
  </si>
  <si>
    <t>Wanderley, F.</t>
  </si>
  <si>
    <t>ISSN:00115258</t>
  </si>
  <si>
    <t>One of the specificities of the Bolivian social formation is the coexistence of social and territorial organizations with a longstanding historical tradition. The current analysis focuses on the formation of citizenship in Bolivian society, in which the collective dimension is affirmed in the struggles, demands, and exercise of rights, as well as in the various modalities of extension of rights stemming from the state. The current study argues that during the neoliberal period in Bolivia, a series of policies oriented towards restructuring of the state deepened the collective dimension of citizenship as both status and participation, with the certificate of incorporation as the maximum symbolic expression.</t>
  </si>
  <si>
    <t>Confronting the Structure of International Development: Political Agency and the Chiquitanos of Bolivia</t>
  </si>
  <si>
    <t>Human Ecology</t>
  </si>
  <si>
    <t>369-396</t>
  </si>
  <si>
    <t>McDaniel, Josh</t>
  </si>
  <si>
    <t>ISSN:03007839</t>
  </si>
  <si>
    <t>In the past few decades, Latin America has encountered two related developments that are transforming indigenous peoples' ownership, use, and management of land and resources. The first has been a wave of political organizing among indigenous communities. International linkages, national and regional confederations, and local, intercommunal organizations have proliferated across Central and South America. Secondly, there has been a swift rise in the number and influence of nongovernmental organizations (NGOs), which have brought unprecedented financial support and political leverage to the struggles of indigenous people. This paper examines development, natural resource management, and ecopolitics in the Chiquitano communities of Lomerio in the Bolivian lowlands. I discuss the impact of NGO and government policies and practices on Chiquitano political organization, and present examples of political agency on the part of the Chiquitanos, and features of the structural conditions that frame relations among the different groups.</t>
  </si>
  <si>
    <t>The uneven reach of decentralization: A case study among indigenous peoples in the Bolivian Amazon</t>
  </si>
  <si>
    <t>International Political Science Review</t>
  </si>
  <si>
    <t>Pakistan</t>
  </si>
  <si>
    <t>229-243</t>
  </si>
  <si>
    <t>Reyes-García, V.; Vadez, V.; Aragón, J.; Huanca, T.; Jagger, P.</t>
  </si>
  <si>
    <t>ISSN:01925121</t>
  </si>
  <si>
    <t>Decentralization reforms aim at strengthening democracy by promoting political participation among citizens. 
Research shows (1) that information is a prerequisite for political participation and (2) that people face 
different private costs in acquiring information. Here we combine the two lines of research and ask: what 
private costs hamper the acquisition of information on decentralization? For the analysis, we use data from an 
indigenous population of lowland Bolivia. We surveyed 319 Tsimane’ adults in 12 villages. We found that nine 
years after the passage of the decentralization laws, knowledge about those reforms had only partially reached 
the Tsimane’. People who live closer to municipal towns, had more schooling, and participated in the market 
economy were more aware of decentralization. Political authorities trying to spread the potential benefits of 
decentralization should address the structural limitations of the dissemination of political knowledge.</t>
  </si>
  <si>
    <t>Household Welfare, Extreme and Chronic Poverty between Indigenous Groups of Bolivia</t>
  </si>
  <si>
    <t>Poverty and Public Policy</t>
  </si>
  <si>
    <t>Castellanos, Ivan Valasquez; Rahut, Dil Bahadur</t>
  </si>
  <si>
    <t>ISSN:19442858</t>
  </si>
  <si>
    <t>This study examines the determinants of household welfare, extreme and chronic poverty among indigenous peoples among three different ethnic groups: Aymaras, Quechuas and Chipayas in rural Bolivia using primary panel data set collected in 2004 and 2005 from rural areas of La Paz, Oruro, Potosi and Chuquisaca departments. It was found that ethnicity and indigenous origins are closely associated with extreme and chronic poverty among rural communities. The OLS and the logit estimations shows that the household size and composition, education, literacy, livestock assets, migration, access to the market are important determinants of welfare and chronic poverty. It was also found that the households from Oruro, Chuquisaca and Potosi departments have higher probability of becoming chronic poor compared to households from the La Paz Department, which indicates the disparity in the regional development.</t>
  </si>
  <si>
    <t>Reproducing Racism: Schooling and Race in Highland Bolivia</t>
  </si>
  <si>
    <t>Race, Ethnicity and Education</t>
  </si>
  <si>
    <t>185-204</t>
  </si>
  <si>
    <t>Canessa, Andrew</t>
  </si>
  <si>
    <t>ISSN:1361-3324</t>
  </si>
  <si>
    <t>Bolivia is one of the few Latin American nations with a majority indian population. Strong assimilationist policies over the past fifty years have meant indians have been discriminated against in many areas of social life. Rural schools have been a principal tool in assimilation. Over the past decade political and education reform have shifted policy away from an assimilationist model to a multicultural one. Of great significance is the requirement for use of indigenous languages in school and, as a consequence, large numbers of teachers who themselves come from indian communities. Despite these policies, schoolteachers are still a major source of assimilationist cultural ideology and are principal agents in reproducing hegemonic racism in indian communities. It cannot be assumed that indian teachers will be positive models for indian children in a racist society; indeed, the ambiguous racial and cultural position of the indian teacher may mean quite the opposite. This paper, based on anthropological fieldwork, examines the role of teachers and schooling in an Aymara-speaking highland village.</t>
  </si>
  <si>
    <t>Reclaiming modernity: Indigenous cosmopolitanism and the coming of the second revolution in Bolivia</t>
  </si>
  <si>
    <t>634-649</t>
  </si>
  <si>
    <t>Goodale, M.</t>
  </si>
  <si>
    <t>ISSN:00940496</t>
  </si>
  <si>
    <t>In this article I explore the emergence of complicated new forms of indigeneity in Bolivia over the last 15 years. I argue that although what I describe as a second revolution is under way in contemporary Bolivia, there is a danger that this revolution will be misread by scholars, political commentators, and others because of the prevailing tendency to interpret social and moral movements in Bolivia (and elsewhere) in rigidly neopolitical–economic terms. I offer an alternative theoretical framework for understanding current developments in Bolivia, which I describe as “indigenous cosmopolitanism”: the ability of national political leaders, youth rappers in El Alto, rural indigenous activists, and others to bring together apparently disparate discursive frameworks as a way of reimagining categories of belonging in Bolivia, and, by extension, the meanings of modernity itself.</t>
  </si>
  <si>
    <t>Representing 'Real Indians': The Challenges of Indigenous Authenticity and Strategic Constructivism in Ecuador and Bolivia</t>
  </si>
  <si>
    <t>31-56</t>
  </si>
  <si>
    <t>Lucero, José Antonio</t>
  </si>
  <si>
    <t>Asking who 'really' speaks and acts for indigenous people is an increasingly important political question in Latin America. This article explores how an 'unlikely' Evangelical Protestant Indian organization (FEINE, the Ecuadorian Evangelical Indigenous Federation) and a seemingly more 'authentic' Bolivian indigenous federation of communities claiming pre-Columbian authority structures (CONAMAQ, the National Council of Markas and Ayllus of Qollasuyo) have grown in representational strength, or the ability to convince others that they speak for specific constituencies. Through this historically and ethnographically based comparative political study, I argue that indigenous representation is produced across scales, both from 'below' (as communities and leaders organize and mobilize) as well as from 'above' (as elites and opportunity structures favor some groups over others). FEINE and CONAMAQ present mirror images of the ways in which indigenous people negotiate local-global networks and discourses: FEINE Indianized Protestant Evangelicalism while CONAMAQ transnationalized local ayllu authority structures. This multi-scale analysis suggests that how Indians are spoken about transnationally shapes who gets to speak for Indians locally.</t>
  </si>
  <si>
    <t>China</t>
  </si>
  <si>
    <t>The Roots of Rebellion I: Insurgent Bolivia</t>
  </si>
  <si>
    <t>NACLA Report on the Americas</t>
  </si>
  <si>
    <t>15-19</t>
  </si>
  <si>
    <t>Hylton, Forrest; Thomason, Sinclair</t>
  </si>
  <si>
    <t>ISSN:10714839</t>
  </si>
  <si>
    <t>Examines the cause of the broad-based social movements against the political system of Bolivia in October 2003. History of anti-colonial indigenous insurrection in the country; Examples of the tradition of popular urban mobilization; Demands of the insurgents concerning the system of government; Percentage of the population with indigenous identity.</t>
  </si>
  <si>
    <t>Migrants' Voices</t>
  </si>
  <si>
    <t>108-124</t>
  </si>
  <si>
    <t>Kirshner, Joshua</t>
  </si>
  <si>
    <t>The regional autonomy movement based in Santa Cruz draws on long-standing regional divisions, and it has solidified amid the breakdown of the elite-led political party system and the national election of Evo Morales and the Movimiento al Socialismo (Movement Toward Socialism—MAS). Critics and national government supporters view regional autonomy as a defensive stance taken by elites against the redistributive policies, expansion of indigenous sovereignty, and widening popular democracy under the MAS. But lowland regional leaders and elites have begun to present autonomy as inclusive and popular in order to broaden support and challenge the Morales government. Largely removed from debates over autonomy are migrants to the rapidly urbanizing city of Santa Cruz who in many cases experience uneven integration into host communities. Despite the autonomists’ efforts at fostering inclusion and popular buy-in, highland migrants’ support for autonomy is weak, while lowland migrants generally favor autonomy and skilled highlanders—more integrated into Santa Cruz—tend to support it conditionally. Migrants of all three groups perceive class disparities within the city to be as salient as regional and ethnic divisions</t>
  </si>
  <si>
    <t xml:space="preserve">New Political Movements and Governance in Latin America. </t>
  </si>
  <si>
    <t>International Journal of Public Administration</t>
  </si>
  <si>
    <t>13-14</t>
  </si>
  <si>
    <t>1129-1149</t>
  </si>
  <si>
    <t>Vanden, Harry E.</t>
  </si>
  <si>
    <t>ISSN:01900692</t>
  </si>
  <si>
    <t xml:space="preserve">This article argues that traditional governance in Latin America is in crisis. Globalization and IMF-advocated neoliberal economic policy have left the masses behind, despite the growth of democracy. Traditional governing structures often cannot respond to popular needs, and they are being challenged by a series of new, highly politicized social movements like the indigenous and peasant movements in Bolivia, popular assemblies in Argentina, and the Landless Movement in Brazil. In the process, new forms of popular mobilization and participatory decision making are challenging entrenched authoritarian attitudes and practices and making way for new political-bureaucratic structures and a new political culture. </t>
  </si>
  <si>
    <t>India</t>
  </si>
  <si>
    <t>Bolivia Fights Back</t>
  </si>
  <si>
    <t>Reports on the efforts of indigenous social movements to transform the political system in Bolivia as of December 2004. Factors which divide the population of the nation; Impact of coca eradication on domestic affairs; Reasons for the social uprising in Bolivia; Consequences of foreign economic policies for human rights and natural resources</t>
  </si>
  <si>
    <t>What's in the Water?</t>
  </si>
  <si>
    <t>Regenspan, Sarah; Cardenas, David</t>
  </si>
  <si>
    <t>ISSN:00377783</t>
  </si>
  <si>
    <t>The article discusses the success of social movements in Bolivia. It states that indigenous, migrant and poor groups have blockaded off the craterous valley city of La Paz which paralyzed the economic center of the country to force political change. It mentions that outsiders have oversimplified the role of social movements in the government of President Evo Morales, who is described as the first president in the country to be popularly and democratically elected.</t>
  </si>
  <si>
    <t>Indigenous Struggles for a Plurinational State: An Analysis of Indigenous Rights and Competences in Bolivia</t>
  </si>
  <si>
    <t>167-193</t>
  </si>
  <si>
    <t>Radhuber, Isabella M.</t>
  </si>
  <si>
    <t>As argued by postcolonial theorists, nation-state formation has always involved a violent process. In Bolivia, the impetus to construct a homogenous nation led to a multidimensional state crisis, and the formation of a society that can be characterized as diverse or overlapping. This crisis was expressed in the intense social mobilizations that rocked the country especially after 2000, demanding not only re-appropriation of the natural gas sector, but also the decolonization and democratization of the state. Indigenous-peasant groups developed a plurinational state project to strengthen indigenous-peasant self-determination, which is now inscribed in the 2009 Constitution. Nevertheless, new indigenous resistance movements have emerged, demanding further control over their territories and resources. The natural gas sector today constitutes the state economic base, and I suggest that an analysis of the materialization of this state transformation project regarding indigenous-peasant rights and fiscal competences in the natural gas sector can provide further insight into current political tensions.</t>
  </si>
  <si>
    <t>Voice in the Village: Indigenous Peoples Contest Globalization in Bolivia</t>
  </si>
  <si>
    <t>Brown Journal of World Affairs</t>
  </si>
  <si>
    <t>115-127</t>
  </si>
  <si>
    <t>Brysk, Alison; Bennett, Natasha</t>
  </si>
  <si>
    <t>ISSN:10800786</t>
  </si>
  <si>
    <t>The author discusses rising indigenous people's rights movement against oppression and globalization projects in Latin America particularly Bolivia. Aside from legal recognition, she mentions that indigenous communities fought for local autonomy and political representation in the 1990s. She describes globalization threats and challenges affecting these communities which include state power expansion, displacement due to infrastructure construction, and militarization of national borders. In response to their protests, she reports that indigenous groups in Ecuador have been given significant land rights while indigenous leaders in Bolivia earned national political power.</t>
  </si>
  <si>
    <t>Indigenous Alliances for Conservation in Bolivia</t>
  </si>
  <si>
    <t>Conservation Biology</t>
  </si>
  <si>
    <t>1084-1086</t>
  </si>
  <si>
    <t>Painter, R.L.E.; Duran, A.; Miro, E.</t>
  </si>
  <si>
    <t>ISSN:08888892</t>
  </si>
  <si>
    <t>An essay is presented on the conservation initiatives among indigenous people in Bolivia. The authors mention the alliance among conservation and indigenous organizations as a result of the threats on biological diversity that likewise threatens livelihoods. They mention two aspects that facilitated the mentioned alliance, such as the awareness for territorial rights and low population densities within Amazonian indigenous territories.</t>
  </si>
  <si>
    <t>The Past is Not Another Country: Exploring Indigenous Histories in Bolivia</t>
  </si>
  <si>
    <t>History &amp; Anthropology</t>
  </si>
  <si>
    <t>353-369</t>
  </si>
  <si>
    <t>ISSN:0275-7206</t>
  </si>
  <si>
    <t>Nepal</t>
  </si>
  <si>
    <t>The concept of indigeneity is founded on an historical relation: my people were here before yours and are therefore legitimate occupiers of this land. This aspect of indigeneity, and its concomitant claim to justice, is most clearly articulated in the indigenous politics of postcolonial nations and the rhetoric of indigenous leaders. The discourses of politicians who invoke five centuries of oppression are frequently heard and easily accessible but much less so are the views of indigenous people far from the arena of metropolitan politics. In its focus on European colonisation and conquest the standard understanding of indigeneity necessarily invokes Western concepts of identity and being focused primarily on descent and a particular relationship to history, that of being a conquered people. This paper looks at how the people of one Aymara-speaking hamlet understand their history and their place in it. It explores the profound differences in historical consciousness to that of “mainstream” indigeneity and raises questions about how people relate to their past; the importance of the Conquest to indigenous people; and, consequently, the consequences a differently rooted identity may have for the contemporary politics of indigeneity</t>
  </si>
  <si>
    <t>The incorporation of indigenous concepts of plurinationality into the new constitutions of Ecuador and Bolivia</t>
  </si>
  <si>
    <t>Democratization</t>
  </si>
  <si>
    <t>774-796</t>
  </si>
  <si>
    <t>Lupien, Pascal</t>
  </si>
  <si>
    <t>ISSN:13510347</t>
  </si>
  <si>
    <t>This article studies the new constitutions of Ecuador and Bolivia in order to determine to what extent indigenous concepts of democracy have been incorporated into these important documents. The research presented here suggests that there is a significant correlation between the demands made by indigenous social movements over the past two decades and the new constitutional texts of both countries, which essentially embrace the alternative forms of citizenship and democracy espoused by indigenous social movement groups. For many activists, these changes open the door to what they perceive as a richer democracy</t>
  </si>
  <si>
    <t>Governing Pluralities in the Making</t>
  </si>
  <si>
    <t>Suomen Antropologi: Journal of the Finnish Anthropological Society</t>
  </si>
  <si>
    <t>35</t>
  </si>
  <si>
    <t>28-48</t>
  </si>
  <si>
    <t>Ranta-Owusu, Eija</t>
  </si>
  <si>
    <t>ISSN:03553930</t>
  </si>
  <si>
    <t>It is a common argument that indigenous movements are not organized to seize state power but rather sovereignty through autonomous arrangements. In Bolivia, however, they evolved rapidly into a governing political instrument. The process of state transformation that followed emphasizes indigenous knowledge as the ideological basis for the construction of a plurinational state, a conglomeration of indigenous autonomies. The article examines dynamics and contestations around the definition of indigenous knowledge in respect to sovereignty claims, as an articulation between local cosmologies, global development encounters, and the power of capital. At the center of analysis is the changing role of the nation-state. It is argued that in Bolivia, the state is a crucial reference point for indigenous peoples; yet the politics of indigenous sovereignty implies a radically altered understanding of the state both as an object and an instrument of change for the sovereignty of governing pluralities.</t>
  </si>
  <si>
    <t>Competing political visions and Bolivia's unfinished revolution</t>
  </si>
  <si>
    <t>Dialectical Anthropology</t>
  </si>
  <si>
    <t>275-277</t>
  </si>
  <si>
    <t>Aguilar, Raquel</t>
  </si>
  <si>
    <t>ISSN:0304-4092</t>
  </si>
  <si>
    <t>In Bolivia, there is a growing conflict between indigenous peoples and multinational corporations, particularly those in extractive industries. Evo Morales's government is in the middle of the conflict and that makes the ongoing political situation very confusing. The ambiguity derives from the fact that the popular mobilizations did not go far enough; they were not sufficient to reconstitute a stable, alternative form of political rule.</t>
  </si>
  <si>
    <t>Weaving the Rebellion: Plan 3000, Center of Resistance in Eastern Bolivia</t>
  </si>
  <si>
    <t>Socialism &amp; Democracy</t>
  </si>
  <si>
    <t>101-116</t>
  </si>
  <si>
    <t>Chavez, Marxa</t>
  </si>
  <si>
    <t>ISSN:08854300</t>
  </si>
  <si>
    <t>The article describes an uprising in the Plan 3000 neighborhood in Santa Cruz, Bolivia on September 11, 2008. The author mentions the union of street vendors and storekeepers, youth groups, cultural organizations and women's organizations who mobilized the demonstration. The author describes the uprising as a response to what was once veiled racism in Santa Cruz that evolved into violence against indigenous people and community activists by such right-wing groups as the Santa Cruz Youth Union (UJC).</t>
  </si>
  <si>
    <t>The Indigenous Peoples of Bolivia's Amazon Basin Region and ILO Convention No. 169: Real Rights or Rhetoric?</t>
  </si>
  <si>
    <t>University of Miami Inter-American Law Review</t>
  </si>
  <si>
    <t>451-524</t>
  </si>
  <si>
    <t>Sargent, Laurie</t>
  </si>
  <si>
    <t>ISSN:08841756</t>
  </si>
  <si>
    <t>The paper explores the relationship between education reform and Intercultural Bilingual Education (IBE) for Bolivia''s majority indigenous peoples, as this has evolved since the 1990s into the era of Evo Morales, Latin America''s first indigenous president, elected in 2005. In order to bring out the significance of the new Education Bill awaiting approval in parliament since 2006, the paper examines in detail the recent historical relationship between education reform and IBE, the role of the country''s indigenous social organisations in evolving this relationship, and the ideological underpinnings of the new education reform legislation.</t>
  </si>
  <si>
    <t xml:space="preserve">Pro-Indigenous Reforms in Bolivia: Is there an Andean Way to Escape Poverty? </t>
  </si>
  <si>
    <t>1023-1046</t>
  </si>
  <si>
    <t>Zoomers, Annelies</t>
  </si>
  <si>
    <t>Nowadays, the old assumption that indigenous peoples should give up their cultural practices and identities in order to assimilate and ‘progress’, has been replaced by a more flexible and dynamic perception of indigeneity. This article — based on fieldwork carried out in the southern part of the Bolivian Andes between 1995 and 2004 — offers a micro-level description of what Andinidad, the Andean way of doing things, means for daily life. What are the particularities of Andean lives, what are the implications for livelihoods and social mobility? The central question is whether or not people in the rural Andes have a special way of building their livelihoods and, more specifically, whether and how distinct traditions help people to move out of poverty.</t>
  </si>
  <si>
    <t>"Without Him the Indians Would Leave and Nothing Would Get Done."</t>
  </si>
  <si>
    <t>134-160</t>
  </si>
  <si>
    <t>Thornton, Jay David</t>
  </si>
  <si>
    <t>Viceroy Francisco de Toledo 16th century population re--concentrations of the indigenous peoples of Charcas (modern day Bolivia) have been widely recognized as the most definitive attempt to transform indigenous Andean society along Iberian lines of settlement and government. While the previously dispersed indigenous populations were resettled into a limited number of urban towns, native tribute obligations elevated, and Castilian forms of municipal government imposed, modern historiography is still debating the precise details of what Toledo's reforms meant for the indigenous populations of this district. A review of decisions made by the Audiencia of Charcas and the contemporary correspondence of this court's judges are examined to illustrate how the relationship between the high court and indigenous leaders (caciques) changed through the period of Toledo's reforms. This investigation reveals an explicit and previously underappreciated transformation in the political model, from one where caciques frequently sought out and received legitimization from the Audiencia --similar to the model used in the Inca system-- to a situation where the caciques understood and utilized the Audiencia less as a partner in power and instead as a forum to be opportunistically used to contest economic goods and privileges. Using the figure of the cacique as a proxy, this province--wide perspective on the changes engendered to native society by Toledo's reforms is distinct from but complementary to the several more localized studies on the subject undertaken by other historians. The changes elucidated by these court records and official correspondence suggest the origins of the emergence of indigenous leaders whose skillful use of the colonial legal system would represent a hallmark of indigenous--Spanish relations for the rest of the colonial period.</t>
  </si>
  <si>
    <t>Práticas Territoriais Indígenas Entre a Flexibilidade e a Fixação</t>
  </si>
  <si>
    <t>Language: Portuguese</t>
  </si>
  <si>
    <t>Mana (01049313)</t>
  </si>
  <si>
    <t>549-582</t>
  </si>
  <si>
    <t>Kent, Michael</t>
  </si>
  <si>
    <t>ISSN:01049313</t>
  </si>
  <si>
    <t>In their quest for the recognition of their customary territories, indigenous populations of the Americas have increasingly made use of modern techniques for the precise definition of territories. This has resulted in tensions between their often highly flexible territorial practices and the more fixed modalities of territoriality produced through such techniques. The objective of this article is to explore such tensions and their social consequences by analysing the territorial practices of the Uros, an indigenous group living on floating islands in the reed beds of the Andean Lake Titicaca. It will analyse such practices both at the community level and in their conflictive relations with neighbouring lakeshore communities and a protected area administered by the Peruvian state. The Uros' internal territorial practices reveal high levels of physical mobility and social flexibility, resulting from their continuous merging and scission of the artificial reed islands. However, their engagement with the state and its territorial practices has resulted in profound transformations to their arrangements with the lakeshore communities. In particular, it has resulted in a transformation of flexible, vaguely defined and shared territories into fixed, clearly defined and exclusive territories. Finally, I will analyse conflicts that emerged among the Uros when their leaders tried to apply mechanisms for territorial fixation in order to control the continuous merging and scission of floating islands</t>
  </si>
  <si>
    <t>Savina Cuéllar and Bolivia's New Regionalism</t>
  </si>
  <si>
    <t>161-176</t>
  </si>
  <si>
    <t>Centellas, Miguel</t>
  </si>
  <si>
    <t>The social forces that brought Evo Morales to power reshaped the dynamics of politics in Bolivia. Although partly driven by ethnic or socioeconomic differences, regional movements have support beyond a narrow elite base and reflect changes in Bolivia’s political landscape stemming from 1990s political reforms, older historical legacies, and recent political developments. The June 2008 election of Savina Cuéllar, an indigenous woman, as prefect of Chuquisaca highlights the complex and evolving nature of political identities. Identities constructed on the basis of regional claims are as important as—and analytically distinct from—identities constructed on the basis of ethnicity or socioeconomic class and challenge our preconceptions of politics in contemporary Bolivia</t>
  </si>
  <si>
    <t>Bringing the Economic Back In: Andean Indians and the Construction of the Nation-State in Nineteenth-Century Bolivia</t>
  </si>
  <si>
    <t>527-551</t>
  </si>
  <si>
    <t>Langer, Erick D.</t>
  </si>
  <si>
    <t>Using the example of nineteenth-century Bolivia, this article argues that economic motivations need to be taken into account in understanding the role of peasants in constructing Latin American nation-states, especially in the Andes. Based on local archives, it considers the case of the altiplano region of Oruro-Poopó. From this perspective, during the half-century that followed independence, Andean communities were mostly in favour of a free-trade regime. They were integrated into the nation-state, but in a subordinate position. By the 1850s there was such prosperity in trading activities that community members refused to participate as authorities in their communities due to the time it would consume. However, the assault on community lands that began in the 1860s impoverished the Indians and marginalised them as peasants, turning them into a threat to the new, racist nation-state.</t>
  </si>
  <si>
    <t>A Trilha de Morales</t>
  </si>
  <si>
    <t>Novos Estudos</t>
  </si>
  <si>
    <t>77</t>
  </si>
  <si>
    <t>48-70</t>
  </si>
  <si>
    <t>Gutierrez, Carlos Jahnsen; Lorini, Irma</t>
  </si>
  <si>
    <t>ISSN:01013300</t>
  </si>
  <si>
    <t xml:space="preserve">This paper deals with social and economic conditions which made possible the emergence of new social movements in Bolivia under the leadership of indigenous peoples and coca farmers. These social movements supported the president Evo Morales in December 2005 elections. It also describes hindrances and contradictions faced by this new government. </t>
  </si>
  <si>
    <t>Conflictos del gas y su gobernanza: el caso de los guaraníes de Tarija, Bolivia</t>
  </si>
  <si>
    <t>Language: Spanish
Alternate Title: Conflicts over gas and its governance: The case of the Guaraní of Tarija, Bolivia. (English) </t>
  </si>
  <si>
    <t>139-162</t>
  </si>
  <si>
    <t>Perreault, Thomas</t>
  </si>
  <si>
    <t>SSN:02549212</t>
  </si>
  <si>
    <t>This article examines the implications of natural gas development for Guaraní indigenous communities in southeastern Bolivia. During the 1990s, the Bolivian government enacted a series of neoliberal reforms designed to attract international investment for natural gas and petroleum exploitation and to facilitate the export of hydrocarbons. Protests over the management and distribution of the benefits derived from natural gas contributed diretly to the election of Evo Morales, Bolivia's first indigenous president. Nevertheless, and despite the pro-indigenous discourse of Morales and his MAS (Movement to Socialism) party, gas production has had negative effects for indigenous peoples in Bolivia's Chaco region, who are directly impacted by extractive activities. This article examines the case of the Guaraní people of the Tierra Comunitaria de Orígen (Originary Communal Land, TCO) Itika Guasu, in Tarija department, where Repsol's Margarita 'mega-field' is located. It is argued here that gas exploitation in Guaraní territory has been conducted without adequate prior consultation or meaningful participation of the populations affected.</t>
  </si>
  <si>
    <t>Backlash in Bolivia: Regional Autonomy as a Reaction against Indigenous Mobilization</t>
  </si>
  <si>
    <t>Politics &amp; Society</t>
  </si>
  <si>
    <t>71-102</t>
  </si>
  <si>
    <t>Eaton, Kent</t>
  </si>
  <si>
    <t>ISSN:00323292</t>
  </si>
  <si>
    <t xml:space="preserve">In the 1990s, Bolivia's indigenous population mobilized to claim new political roles, and in the process, directly challenged the privileged position of economic elites within national political institutions. In response, business associations in Santa Cruz, Bolivia's most prosperous region, began to demand regional autonomy--in contrast to the demand for authoritarianism that characterized prior generations of business elites when confronted with threatening political change. After examining Santa Cruz' past relationship with the national government, this article explores the challenges that led economic elites in the department to seek autonomy and the strategies that they have adopted in pursuit of this goal. </t>
  </si>
  <si>
    <t>Pueblo de humanos: metáforas corporales y diferenciación social indígena en Bolivia</t>
  </si>
  <si>
    <t>5-27</t>
  </si>
  <si>
    <t>Salazar, Cecilia</t>
  </si>
  <si>
    <t>The social differentiation of indigenous groups in the Andean region of Bolivia takes place against the backdrop of the notion of ‘desanclaje’ (disanchoring). According to this notion, the transit from an agrarian society to an industrial society generates in individuals a sort of ‘estrangement’ from their local and traditional relationships of presence. These relationships are then restructured at the space and time intervals of modernity and capitalism through the notion of a state-nation. Education plays a key role in this process that is made visible through one of the main consequences that the differenced and unequal integration of indigenous groups to the state order entails, the social division of labor generating a separation between manual workers and intellectuals. All these aspects are analyzed on the basis of body metaphors that refer to the complex administration of signs and meanings under the periods of colonization amid capitalism in the Andean region of Bolivia</t>
  </si>
  <si>
    <t>Praying for Government: Peasant Disengagement from the Bolivian State</t>
  </si>
  <si>
    <t>200-219</t>
  </si>
  <si>
    <t>Goudsmit, Into A.</t>
  </si>
  <si>
    <t>This article explores peasants' experiences of the state in the Toracari valley, Northern Potosí, suggesting that such an analysis may shed light on the absence of political unrest among substantial segments of Bolivia's indigenous population. So long as Toracari peasants imagine the fetish of a benevolent (national) Government that one cannot fight, they associate local public offices with the small-scale mestizo landlords who hold these positions, rather than with Government. Recognition of this distinction should caution scholars against employing the concept of ‘State’ as a system that includes all levels of government and state officials. Use of that concept may obstruct serious research into the power of local elites such as the landlords</t>
  </si>
  <si>
    <t>The Indigenous in the Plural in Bolivian Oppositional Politics</t>
  </si>
  <si>
    <t>433-453</t>
  </si>
  <si>
    <t>Albro, Robert</t>
  </si>
  <si>
    <t>This article examines how currents of Bolivia's indigenous movement are gravitating to the city and to the centre of national political life, capitalising on popular sentiment against the political status quo, economic privatisation and violations of national sovereignty. The Movement Toward Socialism led by Evo Morales does not promote a separatist ethno-national project; instead, it uses regional, national and international coalition building to equate indigenous with non-indigenous issues through resonant political analogies that frame Bolivia's national crisis of political legitimacy in terms of indigenous rights, while making common cause with diverse urban popular sectors who, if not indigenous, recognise their indigenous cultural heritage as a crucial background to their own struggles against disenfranchisement</t>
  </si>
  <si>
    <t>Bolivia y una preocupación constante: El indianismo, sus orígenes y limitaciones en el siglo XXI</t>
  </si>
  <si>
    <t>Araucaria</t>
  </si>
  <si>
    <t>125-151</t>
  </si>
  <si>
    <t>Rocabado, Franco Gamboa</t>
  </si>
  <si>
    <t>ISSN:15756823</t>
  </si>
  <si>
    <t>The main objective of this essay is to track all the arguments that construct the doctrine called Indian thinking (indianismo). Therefore, the analysis will also be concentrated on the political implications the Indian ideology had inside the Constituent Assembly, where this doctrine denied any possibility to reach a national reconciliation in Bolivia, hindering at the same time a historical chance to create a democratic synthesis with other political positions between 2006 and 2007. The Indian ideology demonstrated a behavior that strengthened divisionism in Bolivia, which drove the Constituent Assembly to many deadlocks, and revealed huge limitations to be adapted to the contemporary world. The Indian doctrine rejects the recognition of the West as a valid party to start a dialogue because of the unequal relationships of domination. However, this political resistance blocks a democratic approach to understand other cultural realities. Thus, the Indian ideology draws boundaries arbitrarily between that Bolivia of the majorities: indigenous cultures; and that other Bolivia of the minorities: white and dominant elites more inclined to cultural mixing (mestizaje). This polarization opens the doors to a dangerous ethnic confrontation</t>
  </si>
  <si>
    <t>La legislación hidrológica orientada al libre mercado como modelo de reformas en los países andinos: planteamiento del problema</t>
  </si>
  <si>
    <t>Language: Spanish
Alternate Title: Water Legislation Oriented Towards Free Markets as a Reform Model in Andean Countries: Delineating the Problem (English)</t>
  </si>
  <si>
    <t>Patricia Ortiz Grijalva, Aida</t>
  </si>
  <si>
    <t>The purpose of this article is to find out the reason why international financial institutions and the governments of Andean countries have recently developed an increasing interest in introducing markets as a way of reassigning the right to use water. First of all, the author explains what water markets are and what the process of initial assignment of the right to use water is like. Then, the author shows that adopting a water-resource management model oriented towards free markets, particularly towards the creation of a water market, is highly incompatible with indigenous ways of using and managing water resources. Nevertheless, this fact has often been ignored when passing bills that apparently seek to reform the framework regulating the use and administration of water resources in Andean countries like Bolivia, Perú and Ecuador, whose population is mostly composed of indigenous people. In this sense, the case of Chile could provide useful information based on the experience of that country during the 80's.</t>
  </si>
  <si>
    <t xml:space="preserve">Total Historical Land-Use Change in Eastern Bolivia: Who, Where, When, and How Much? </t>
  </si>
  <si>
    <t>Ecology &amp; Society</t>
  </si>
  <si>
    <t>1-27</t>
  </si>
  <si>
    <t>Killeen, Timothy J.; Guerra, Anna; Calzada, Miki; Correa, Lisette,; Calderon, Veronica' Soria, Liliana; Quezada, Belem; Steininger, Marc K.</t>
  </si>
  <si>
    <t>ISSN:17083087</t>
  </si>
  <si>
    <t>We documented the history of land-use change and migration in eastern Bolivia in five temporal periods: pre-1976, 1976-1986, 1986-1991, 1991-2001, and 2001-2004. We included all land-cover types located below the natural montane tree line (∼3000 m), including forest, savanna, scrubland, seasonal wetland, second-growth forest, pasture, and cropland. The rate of land-use change has increased from approximately 4.7 × 104 ha/yr in the 1960s to &gt; 2.9 × 105 ha/yr in the most recent period. Land-use change was quantified for 10 groups within which cultural traditions and production systems are shared, including three nonmechanized indigenous groups, four mechanized farming groups, two cattle ranching groups, and the forest products sector. Mechanized Cruceño farmers and Andean indigenous colonists were responsible for most land-use change in the 1960s and 1970s; deforestation by the latter group increased to twice that by all other groups during 1986-1991, declined in the 1990s, and then increased again in the most recent period. In the last 15 years, land-use change by agro-industrialists specializing in soybean has become important, and cattle ranching based on cultivated pastures has surpassed land use by all other groups. When the rates of change increased for the three indigenous nonmechanized groups, they tended to decrease for the four nonindigenous mechanized groups, and vice versa</t>
  </si>
  <si>
    <t>The Sound of the Pututos. Politicisation and Indigenous Rebellions in Bolivia, 1826-1921</t>
  </si>
  <si>
    <t>85-114</t>
  </si>
  <si>
    <t>Irurozqui, Marta</t>
  </si>
  <si>
    <t>Examines the way in which politics amongst the indigenous population became nationalized between the years 1826 and 1921 in Bolivia. Problem of land ownership as the catalyst of a process of public action and apprenticeship combing rebellions, legal battles and patronage agreements; Refutation of the image of the Indians as pre-political.</t>
  </si>
  <si>
    <t>L'Étatisation de la Justice Autochtone Paysanna Communautaire en Bolivie, Un Nouveau Défi À Relever</t>
  </si>
  <si>
    <t>Language: French</t>
  </si>
  <si>
    <t>Revue de Droit: Université de Sherbrooke</t>
  </si>
  <si>
    <t>437-467</t>
  </si>
  <si>
    <t>Bougie, René</t>
  </si>
  <si>
    <t>ISSN:03179656</t>
  </si>
  <si>
    <t>The article focuses on the Bolivian government's state control over the legal system, community justice, and aboriginal peoples within the country. Topics include the power of Bolivian President Evo Morales over the judiciary, the recognition of aboriginal law by the court system, and the compatibility between positive law and community justice.</t>
  </si>
  <si>
    <t>Liberal Democracy and Ayllu Democracy in Bolivia: The Case of Northern Potosí</t>
  </si>
  <si>
    <t>97-122</t>
  </si>
  <si>
    <t>ISSN:0022-0388</t>
  </si>
  <si>
    <t>Economic and political reforms imposed on Bolivian indigenous communities (ayllus) in the name of modernisation and democracy have actually furthered long-standing colonial forms of oppression. Both liberal reformers and nationalist revolutionaries promoted a concept of citizenship which displaced and undermined indigenous social organisation and political practice. Even in the 1980s, progressive and leftist parties, unions, and development organisations continued to marginalise the democratic internal life of the northern Potosí ayllus.</t>
  </si>
  <si>
    <t>Indigenous Community Justice in the Bolivian Constitution of 2009</t>
  </si>
  <si>
    <t>649-681</t>
  </si>
  <si>
    <t>ISSN:02750392</t>
  </si>
  <si>
    <t>The Bolivian constitution, debated in a Constituent Assembly in 2006 and 2007 called by the country’s first indigenous president, Evo Morales, was adopted in a referendum in 2009. Among many other important provisions recognizing the country’s majority indigenous population, it legitimizes the practice of indigenous community justice. Indigenous justice differs in important ways from the national justice system and from the international human rights regime but it expresses a legitimate assertion by the country’s indigenous peoples of their cultural integrity.</t>
  </si>
  <si>
    <t>Biodiversity Conservation and the Quality of Life of Indigenous People in the Bolivian Chaco</t>
  </si>
  <si>
    <t>Human Organization</t>
  </si>
  <si>
    <t>65</t>
  </si>
  <si>
    <t>20-34</t>
  </si>
  <si>
    <t>Arambiza, Evelio; Painter, Michael</t>
  </si>
  <si>
    <t>ISSN:00187259</t>
  </si>
  <si>
    <t>The appropriate relationship between efforts to conserve biological diversity and promote development initiatives that contribute to improving the quality of life of indigenous people has proven contentious, and discussions often seemed more oriented toward staking out positions than defining areas of shared interest upon which alliances that could shape rural land use might be constructed. The Capitania de Alto y Bajo Isoso, the indigenous organization representing the interests of the Guaraní people in the Isoso region of Bolivia's Chaco, and the Wildlife Conservation Society, a US-based conservation organization, have developed a partnership over the course of more than 15 years, which has made important contributions to conserving biological diversity and supporting the initiatives of indigenous people to improve their quality of life. This article discusses what have been crucial elements in building and maintaining the partnership, and suggests lessons that might be applied in other settings.</t>
  </si>
  <si>
    <t>Salamanca and the city: culture credits, nature credits, and the modern moral economy of indigenous Bolivia.</t>
  </si>
  <si>
    <t>275-292</t>
  </si>
  <si>
    <t>Lowrey, Kathleen B.</t>
  </si>
  <si>
    <t>This article draws on fieldwork carried out in a Guaraní-speaking community in the Bolivian Chaco – Isoso – between 1997 and 2000. At the time, some Isoseño people were employed in urban-headquartered projects that revolved around Isoso’s environment, culture, or identity and that were funded multilaterally by grants, loans, or other foreign aid. The article describes a set of fantastic discourses circulating in rural Isoso that seem to compare a magical place called Salamanca to the city where some Isoseño people now work. The article argues that these Salamanca discourses are an Isoseño-specific way of talking about a general set of unprecedented processes. It takes up the fact that undertakings of the kind in which the Isoseño are involved create new calibrations among radically different systems for moral/qualitative and material/ quantitative evaluation which can most ‘economically’ be expressed in terms of credit and debt. Finally, it considers why it is that for all their strange magic, Isoseño ‘Salamanca and the city’ discourses put an extremely recognizable suite of moral considerations at their centre</t>
  </si>
  <si>
    <t>The cost of being indigenous in Bolivia: an empirical analysis of educational attainments and Outcomes</t>
  </si>
  <si>
    <t>293-309</t>
  </si>
  <si>
    <t>Patrinos, Harry Anthony; Psacharopoulos, George</t>
  </si>
  <si>
    <t>ISSN:0261-3050</t>
  </si>
  <si>
    <t>Examines the educational attainment and earning differentials of indigenous people in Bolivia. Estimation of the differential returns to schooling by ethnicity; Empirical determination of the components of gross earnings differential that can be explained by productivity-enhancing attributes; Previous research; Research methods; Discussion.</t>
  </si>
  <si>
    <t>Colonial domination and the subordination of the indigenous woman in Bolivia</t>
  </si>
  <si>
    <t>Modern Fiction Studies</t>
  </si>
  <si>
    <t>10-23</t>
  </si>
  <si>
    <t>Quispe, Maria Eugenia Choque; Taff, Christine; Stephenson, Marcia</t>
  </si>
  <si>
    <t>ISSN:0026-7724</t>
  </si>
  <si>
    <t>Presents information on the construction of a theoretical framework for understanding the domination to which indigenous women are subjected to in Bolivia. Examination of the domination; Purpose of the present essay; Identification of the two fundamental concepts studied; What the fundamental concepts reveal; View in which the concept of domination is analyzed.</t>
  </si>
  <si>
    <t>The Municipalization of Peasant Politics in the Andes</t>
  </si>
  <si>
    <t>64-82</t>
  </si>
  <si>
    <t>Cameron, John D.</t>
  </si>
  <si>
    <t>Struggles for the control of rural municipal governments have become an important new element of indigenous and peasant political activism throughout the Andean region. An analysis based on field research in rural Bolivia, Ecuador, and Peru conducted between 1999 and 2006 reveals that the control of rural municipal power is an important mechanism for enhancing indigenous and peasant political autonomy, improving rural infrastructure and social services, and fostering a sense of citizenship among historically excluded populations. It is also an important element in the production of administratively competent and politically experienced indigenous and peasant leaders. Indigenous and peasant struggles for municipal political power are not simply products of recent decentralization reforms but have deep historical roots in broader struggles for political autonomy and territorial control. While indigenous and peasant control of municipal power represents an important scaling-up of rural struggles in many locales, it carries with it serious dangers of bureaucratization, co-optation, and the fragmentation of indigenous and peasant struggles.</t>
  </si>
  <si>
    <t>Third Continental Summit of Indigenous Peoples and Nationalities of Abya Yala: From Resistance to Power</t>
  </si>
  <si>
    <t>Latin American &amp; Caribbean Ethnic Studies</t>
  </si>
  <si>
    <t>85-107</t>
  </si>
  <si>
    <t>Becker, Marc</t>
  </si>
  <si>
    <t>ISSN:17442222</t>
  </si>
  <si>
    <t>Thousands of indigenous activists from 24 countries gathered in Guatemala in the last week of March 2007 for the Third Continental Summit of Indigenous Peoples and Nationalities of Abya Yala. The gathering strengthened both local and transnational indigenous organizing efforts. The summit was entitled 'From Resistance to Power,' reflecting key concerns of how to move beyond resistance to oppressive regimes in order to claim positions of power in government. Evo Morales' recent election as Bolivia's president inspired many activists to explore similar paths to challenge state power in their own countries. The meeting represented a merging of issues that had previously divided indigenous organizations, including disagreements over whether to follow an ethnic 'Indianist' or a leftist 'Popular' line. At the same time, a new focus on electoral paths to power raised threats of opportunism from candidates who pursue their own self-interests while compromising on key issues such as opposition to neoliberal economic policies. Nevertheless, the Guatemala summit reflected advances toward new levels of unity and points to a promising future for continental indigenous organizing initiatives.</t>
  </si>
  <si>
    <t>Comparative Political Studies-2006-Rice-709-32.pdf</t>
  </si>
  <si>
    <t>cps 2006,39,6 - Rice and Van Cott.pdf</t>
  </si>
  <si>
    <t>Bolivia, Chile, Colombia, Ecuador, Peru, Venezuela</t>
  </si>
  <si>
    <t>The Emergence and Performance of Indigenous Peoples' Parties in South America: A Subnational Statistical Analysis</t>
  </si>
  <si>
    <t>Comparative Political Studies</t>
  </si>
  <si>
    <t>709-732</t>
  </si>
  <si>
    <t>Rice, Roberta; Van Cott, Donna Lee</t>
  </si>
  <si>
    <t>ISSN:00104140</t>
  </si>
  <si>
    <t>One of the most significant and unexpected developments in Latin America during the past 10 years is the emergence of parties organized around indigenous identity. The authors use subnational data from six South American countries (Bolivia, Chile, Colombia, Ecuador, Peru, and Venezuela) to examine the factors responsible for the variation in the emergence and performance of indigenous peoples' political parties in the region. Using a pooled cross-sectional twin snapshot analysis, the authors find that although indigenous party formation is the result of favorable institutional, demographic, and political conditions, such as permissive electoral rules, optimal indigenous population size, and a regional diffusion effect with respect to indigenous activism, enhanced electoral performance of these parties is determined by structural and political conditions, including higher rates of poverty and less salient class-based identities, in addition to the favorable conditions mentioned above.</t>
  </si>
  <si>
    <t>Finer, M.; Jenkins, C.N.; Pimm, S.L.; Keane, B.; Ross, C.</t>
  </si>
  <si>
    <t>The western Amazon is the most biologically rich part of the Amazon basin and is home to a great diversity of indigenous ethnic groups, including some of the world's last uncontacted peoples living in voluntary isolation. Unlike the eastern Brazilian Amazon, it is still a largely intact ecosystem. Underlying this landscape are large reserves of oil and gas, many yet untapped. The growing global demand is leading to unprecedented exploration and development in the region.  Methodology/Principal Findings: We synthesized information from government sources to quantify the status of oil development in the western Amazon. National governments delimit specific geographic areas or "blocks'' that are zoned for hydrocarbon activities, which they may lease to state and multinational energy companies for exploration and production. About 180 oil and gas blocks now cover, 688,000 km(2) of the western Amazon. These blocks overlap the most species-rich part of the Amazon. We also found that many of the blocks overlap indigenous territories, both titled lands and areas utilized by peoples in voluntary isolation. In Ecuador and Peru, oil and gas blocks now cover more than two-thirds of the Amazon. In Bolivia and western Brazil, major exploration activities are set to increase rapidly.  Methodology/Principal Findings: We synthesized information from government sources to quantify the status of oil development in the western Amazon. National governments delimit specific geographic areas or "blocks'' that are zoned for hydrocarbon activities, which they may lease to state and multinational energy companies for exploration and production. About 180 oil and gas blocks now cover, 688,000 km(2) of the western Amazon. These blocks overlap the most species-rich part of the Amazon. We also found that many of the blocks overlap indigenous territories, both titled lands and areas utilized by peoples in voluntary isolation. In Ecuador and Peru, oil and gas blocks now cover more than two-thirds of the Amazon. In Bolivia and western Brazil, major exploration activities are set to increase rapidly.  Conclusions/Significance: Without improved policies, the increasing scope and magnitude of planned extraction means that environmental and social impacts are likely to intensify. We review the most pressing oil- and gas-related conservation policy issues confronting the region. These include the need for regional Strategic Environmental Impact Assessments and the adoption of roadless extraction techniques. We also consider the conflicts where the blocks overlap indigenous peoples' territories.</t>
  </si>
  <si>
    <t>From the ground up: The challenge of indigenous party consolidation in Latin America</t>
  </si>
  <si>
    <t>Party Politics</t>
  </si>
  <si>
    <t>171-188</t>
  </si>
  <si>
    <t>Rice, R.</t>
  </si>
  <si>
    <t>ISSN:13540688</t>
  </si>
  <si>
    <t>To predict the electoral fate of the new cohort of indigenous-based political parties in Latin America, and the impacts on their respective party systems, we need to understand their prospects for consolidation. The central task of this article is to determine whether indigenous peoples' parties are developing solid party roots in society or if they are merely benefiting from a protest vote against the system. The study of political party consolidation requires an examination of local level successes and failures. Based on a quantitative analysis of municipal election results in Ecuador (1996-2004) and Bolivia (1999-2004), the author finds mixed support for indigenous party consolidation. Clearly, the governing indigenous-based Movement Toward Socialism (MAS) party in Bolivia has solidified its base of support. Ecuador's indigenous-based Pachakutik (MUPP) party, however, has lost its support at the national level, though it continues to make impressive gains at the local level. As such, it represents a case of incomplete consolidation.</t>
  </si>
  <si>
    <t>Bolivia Multiétnico y Pluricultural, Ten Years Later</t>
  </si>
  <si>
    <t>63-84</t>
  </si>
  <si>
    <t>Lowrey, Kathleen</t>
  </si>
  <si>
    <t>This essay treats the rise of separatist sentiment in lowland Bolivia, a region of the country that is dominated by whites rather than Indians. It addresses antecedents of that sentiment that stretch back to the start of the 20th century, and the surprising way in which the 1990s rhetoric of ‘multiculturalism’ and ethnic rights has been seized upon by this self-described minority within the majority-indigenous nation of Bolivia. Finally, it examines the special role played by lowland Indians (specifically the Guaraní) in this process, as they are deployed and sometimes deploy themselves as an indigenous anti-type to Andean Indians.</t>
  </si>
  <si>
    <t>The challenge of the “indigenous movement” in Latin America</t>
  </si>
  <si>
    <t>55-78</t>
  </si>
  <si>
    <t>Quijano, Aníbal</t>
  </si>
  <si>
    <t>Addresses the issue of how the indigenous movement relates to the nation-state and to democracy, within the system of power, with reference to the January 1994 insurgency in Chiapas, Mexico and the events in Bolivia and Ecuador. Propositions on what is indigenous in Latin America; Main products of the colonial experience in Latin America; Difference between the concept of indigenous groups or people in Southeast Asia and in Latin America.</t>
  </si>
  <si>
    <t>Identity and otherness among the Ese Ejja of Northern Bolivia</t>
  </si>
  <si>
    <t>Ethnos</t>
  </si>
  <si>
    <t>71</t>
  </si>
  <si>
    <t>67-88</t>
  </si>
  <si>
    <t>Lepri, Isabella</t>
  </si>
  <si>
    <t>ISSN:00141844</t>
  </si>
  <si>
    <t>This paper explores the construction of self-identity in relation to others in a Bolivian Amazonian society, through the ambivalent attitudes the Ese Ejja people display towards mestizo and white Bolivians. I argue that the Ese Ejja's ambivalence reflects the mutable, contextual and relational nature of identity, understood as self-image. The relationship described is characterised by self-abasement on the part of the Ese Ejja. This is partly attributable to historical, economic and political factors, but is also consistent with the indigenous strategy of avoiding direct confrontation with dangerous entities. Moreover, it is suggested that this stance towards powerful foreigners can also be read in terms of indigenous socio-cosmological notions of otherness and of Other-becoming, and of the Ese Ejja's own sense of being in history.</t>
  </si>
  <si>
    <t>Propuesta para un análisis del movimiento indígena como movimiento social</t>
  </si>
  <si>
    <t>49-62</t>
  </si>
  <si>
    <t>Blanco, Marisa Revilla</t>
  </si>
  <si>
    <t>Indigenous social movements appeared to stay in Latin-American political scene in the last two decades of twentieth century. The sociological analysis of the mobilizations which took place in Ecuador, Mexico, Bolivia and some other countries have usually emphasised the role of political opportunities structures in their emergence and consolidation. Nevertheless, we consider that such an analysis leaves unexplained the process of identity construction from tribal identities to an indigenous identity. We intend to define a research proposal including identity construction and the dynamics of relation between political configuration of power and some other actors, as religious congregations, trade unions, and international organizations</t>
  </si>
  <si>
    <t>Crisis in Cochabamba</t>
  </si>
  <si>
    <t>Alternatives Journal</t>
  </si>
  <si>
    <t>4/5</t>
  </si>
  <si>
    <t>37-39</t>
  </si>
  <si>
    <t>Alurralde, Juan Carlos</t>
  </si>
  <si>
    <t>ISSN:12057398</t>
  </si>
  <si>
    <t>The article discusses how Bolivia the conflict over its water supply in 2000 in the backdrop of the Cochabamba water conflict. The initial step in resolving the conflict was to recognize the need to extend formal water rights to the country's indigenous people. Then, a consultation process covering a broad section of the society was conducted. The government and private sectors also used a computer simulation program, called Mike Basin, to model the effects of competing proposals and process rainfall and evaporation data to determine supply.</t>
  </si>
  <si>
    <t>The Peril and Promise of Noodles and Beer: Condemnation of patronage and hybrid political frameworks in 'post-neoliberal' Cochabamba, Bolivia</t>
  </si>
  <si>
    <t>PoLAR: Political &amp; Legal Anthropology Review</t>
  </si>
  <si>
    <t>315-336</t>
  </si>
  <si>
    <t>Shakow, Miriam</t>
  </si>
  <si>
    <t>ISSN:10816976</t>
  </si>
  <si>
    <t>In this article, I analyze Bolivians' public condemnations of patronage-the buying of political support with jobs or favors-over the past decade. The rise of indigenous and leftist governments in Latin America has led many to hope for a transition from neoliberalism. In Bolivia, the new Morales government has promised to effect this transition in part by rooting out clientelismo and peguismo (patronage job seeking), long a mainstay of Bolivian politics. I argue, however, that at the level of everyday practice, Bolivians engage hybrid ideals-of patronage, populism, state capitalism, liberalism, and left-indigenist democracy. Focusing on debates over patronage in the central Bolivian Cochabamba region, I show that most people who denounced patronage were unable to avoid others' counterdenunciations that they were buscapegas (patronage seekers). Furthermore, while residents of Sacaba often expressed a yearning for ideological purity by denouncing patronage, they also used the language of patron-client reciprocity to assert demands for radical democracy.</t>
  </si>
  <si>
    <t>Presence and Purpose of Nonindigenous Peoples on Indigenous Lands: A Descriptive Account from the Bolivian Lowlands</t>
  </si>
  <si>
    <t>Society &amp; Natural Resources</t>
  </si>
  <si>
    <t>270-284</t>
  </si>
  <si>
    <t>Reyes-García, Victoria; Ledezma, Juan Carlos; Paneque-Gálvez, Jaime; Orta, Marti; Gueze, Maximilien; Lobo, Agustín; Guinart, Daniel; Luz, Ana Catarina</t>
  </si>
  <si>
    <t>ISSN:08941920</t>
  </si>
  <si>
    <t xml:space="preserve">Integration into the market economy changes indigenous people's use of land and resources. We study one pathway leading to integration of indigenous peoples to the market economy: the entrance of nonindigenous peoples into lands inhabited by indigenous populations. We analyzed data from a survey (n = 779) in 87 Tsimane’ villages, an Amazonian society. We assessed the entrance of traders, loggers, cattle ranchers, highland colonist farmers, and other nonindigenous peoples in villages settled in parks, forest concessions, indigenous territories, and private lands. Interactions were generally frequent, friendly, and had an economic basis. The Tsimane’ expressed hostility to the entrance of highland colonist farmers. The entrance of nonindigenous peoples was associated with unregulated natural resource extraction. If conservationists want to gain the allegiance of Tsimane’ on conservation efforts, they will have to present them with a better alternative than the current economic benefits generated by the presence of nonindigenous peoples on their lands. </t>
  </si>
  <si>
    <t>The Roots of Rebellion II: Reclaiming the Nation</t>
  </si>
  <si>
    <t>19-23</t>
  </si>
  <si>
    <t>Examines the efforts of the working and indigenous population to reclaim democracy in Bolivia as of December 2004. Impact of indigenous and political uprisings on the political system of the country; History of social mobilizations in the nation; Significance of the State of '52 political configuration to the renewal of independent political action by popular and indigenous masses.</t>
  </si>
  <si>
    <t>Coro Coro and Challapata: Defending Collective Rights and Mother Earth against Development Mining Fetishism</t>
  </si>
  <si>
    <t>Environmental Justice (19394071)</t>
  </si>
  <si>
    <t>65-69</t>
  </si>
  <si>
    <t>Madrid Lara, Emillo R.; Sempertegui, Angela Cuenca; Tito, Silvana Lafuente; Canelas, Elizabeth Lopez; Rodriguez Alanez, Jose Luis</t>
  </si>
  <si>
    <t>ISSN:19394071</t>
  </si>
  <si>
    <t>Differing attitudes towards development and relationships with nature constitute some of the most significant causes of conflict among peasant and indigenous communities involved in large-scale mining projects. Both the state and the mining companies try to impose a fetishized interpretation of mining, envisioning it as fate, as the only way to bring economic growth to the high Andean regions, a view to which all community expectations and ways of life must be subject. It is a fetishism that shows the world upside down: "it is mining that accounts for society and not society that accounts for mining." With this logic, other forms of development are denied, and the legitimate territorial defense on the part of the peoples is undermined. However, community mobilization in defense of shared rights is effectively unmasking this point of view. The peoples' actions bring light to a central issue: the right to self-determined development.</t>
  </si>
  <si>
    <t>Indigenous Movements and the Andean Dynamics of Ethnicity and Class: Organization, Representation, and Political Practice in the Bolivian Highlands</t>
  </si>
  <si>
    <t>101-125</t>
  </si>
  <si>
    <t>Pape, I.S.R.</t>
  </si>
  <si>
    <t>An analysis of the Andean dynamics of ethnicity and class in historical perspective with a focus on political institutions, decision making, and organizational structure at the communal and subregional levels reveals that, in the Andean context, ethnicity and class are inextricably linked in a societal dynamic that is closely mirrored in the two main organizations representing indigenous people in the Bolivian highlands. As a result, the main differences in organization, representation, and decision-making patterns manifest themselves within organizations, between the higher and lower levels of the hierarchy, rather than between the two organizations. The two organizations cover the same social, economic, and cultural realities; they perform largely the same practical and symbolic functions and occupy the same position in relation to the state. At the communal and subregional levels, the functioning of authority, decision-making patterns, and organizational structures are highly similar in the two organizations, and so are their overarching organizational structures.</t>
  </si>
  <si>
    <t>National Political Community and Ethnicity: Evidence from Two Latin American Countries</t>
  </si>
  <si>
    <t>Nationalism &amp; Ethnic Politics</t>
  </si>
  <si>
    <t>55-84</t>
  </si>
  <si>
    <t>Morales, Daniel E. Moreno</t>
  </si>
  <si>
    <t>ISSN:13537113</t>
  </si>
  <si>
    <t>The political community is the social basis for modern democracies. A strong political community is particularly difficult to achieve when different social cleavages, such as ethnic identities, "divide" society into more or less stable and mutually exclusive groups. At the same time, inequality in the distribution of income and property can generate class-based cleavages. Using survey data from Bolivia and Guatemala, this paper focuses on the effect of ethnicity on the strength of citizens' attachment to their nations. Findings suggest that ethnicity has a relevant effect on the way people feel about the nation only when ethnic differences are consistent with socioeconomic cleavages, but socioeconomic differences have an effect that is independent from other factors</t>
  </si>
  <si>
    <t>Bolivia, Venezula</t>
  </si>
  <si>
    <t>Reform and revolution in South America: a forum on Bolivia and Venezuela</t>
  </si>
  <si>
    <t>239-241</t>
  </si>
  <si>
    <t>Calla, Pamela; Striffler, Steve</t>
  </si>
  <si>
    <t>An introduction is presented in which the editor discusses various reports within the issue on topics including the difference between the political condition in Venezuela and Bolivia as of 2011, indigenous people in Venezuela, and a cultural arts organization highlight that brought changes in the economic, social, and political landscape of Venezuela.</t>
  </si>
  <si>
    <t>Economic Globalization and Bolivia's Regional Divide</t>
  </si>
  <si>
    <t>99-120</t>
  </si>
  <si>
    <t>Schroeder, Kathleen</t>
  </si>
  <si>
    <t>Bolivia provides an example of the immense complexity of local responses to globalization. This paper emphasizes the regional differences that influence how Bolivians react to economic globalization and in particular to the terms of sale of natural gas. Some highland indigenous communities contest aspects of the neo-liberal global economy while many in the lowland mestizo class embrace opportunities that come from participation in the global economy. The election of Evo Morales in 2006 has brought many of these differences to the forefront because he has vowed to favor domestic consumption of natural gas over export and take seriously the state's responsibilities to the poor.</t>
  </si>
  <si>
    <t>7687628.pdf</t>
  </si>
  <si>
    <t>e 1987,34,3 - Hitchcock.pdf</t>
  </si>
  <si>
    <t>Socioeconomic Change among the Basarwa in Botsawana: An Ethnohistorical Analysis</t>
  </si>
  <si>
    <t>Ethnohistory</t>
  </si>
  <si>
    <t>221-255</t>
  </si>
  <si>
    <t>Hitchcock, Robert K.</t>
  </si>
  <si>
    <t>ISSN:00141801</t>
  </si>
  <si>
    <t>Much of the anthropological attention paid to the Basarwa (San, Bushmen) of southern Africa has concentrated on foraging adaptations. Analyses of cthnohistotical and oral-history data suggest that the Basatwa have lived in a variety of socio-economic situations. Drawing upon dara from the Central (Ngwato) District of Botswana, this study reveals that significant changes have occurred over time in the social, economic, and political systems of Basarwa populations. lntetethnic interactions have ranged from severe maltreatment of the Basarwa by other groups to a kind of paternalistic interest in their welfare. The Basarwa have tended to become part of the lowest class in a multitiered socioeconomic system in Botswana.</t>
  </si>
  <si>
    <t>645920.pdf</t>
  </si>
  <si>
    <t>ae 1994,21,3 - Motzafi-Haller.pdf</t>
  </si>
  <si>
    <t>When Bushmen are known as Basarwa: Gender, Ethnicity, and Differentiation in Rural Botswana</t>
  </si>
  <si>
    <t>539-563</t>
  </si>
  <si>
    <t>Motzafi-Haller, Pnina</t>
  </si>
  <si>
    <t>Recent scholarship on the Bushmen (San) and other hunter-gatherers calls for an understanding of the way specific historical circumstances give rise to a variety of modes of livelihood and strategies of survival of groups. However, little attention has been paid to the analysis of cultural and political dimensions of this process. This article is concerned with a group of "Basarwa" (a Setswana equivalent to "Bushmen") who have been permanent residents in a Tswana village in eastern Botswana since the turn of the century, and with the historical process that maintained those Basarwa in a position of marginality vis-a-vis their Tswana neighbors. I argue that to fully understand the continued marginality ofthe Basarwa in changing historical circumstances, one has to analyze the dynamic relations between the cultural definition of Sarwa identity and its material and social grounding in household reproduction.</t>
  </si>
  <si>
    <t>08039410.2000.pdf</t>
  </si>
  <si>
    <t>fds 2000,27,2 - Saugestad.pdf</t>
  </si>
  <si>
    <t>Dilemmas in Norwegian development assistance to indigenous peoples: A case-study from Botswana</t>
  </si>
  <si>
    <t>Forum for Development Studies</t>
  </si>
  <si>
    <t>205-234</t>
  </si>
  <si>
    <t>Saugestad, Sidsel</t>
  </si>
  <si>
    <t>ISSN:08039410</t>
  </si>
  <si>
    <t>This paper discusses various aspects of Norway's policy for development assistance to indigenous peoples, using assistance to the Remote Area Development Programme in Botswana as a case in point. The author examines the achievements and the shortcomings of the engagement in Botswana and concludes that through multilateral, bilateral and NGO structures Norwegian engagements appear to have been most successful in international/multilateral fora while support to indigenous peoples on a state-to-state level has been the most difficult.</t>
  </si>
  <si>
    <t>5825104.pdf</t>
  </si>
  <si>
    <t>rt 2001,8,1 - Nkomazana.pdf</t>
  </si>
  <si>
    <t>The Contextualisation of Christianity: The Case of the BaNgwato of Botswana</t>
  </si>
  <si>
    <t>Religion and Theology</t>
  </si>
  <si>
    <t>96-117</t>
  </si>
  <si>
    <t>Nkomazana, Fidelis</t>
  </si>
  <si>
    <t>ISSN:10230807</t>
  </si>
  <si>
    <t>This article examines how the development of Christianity among the BaNgwato was influenced by socio-cultural practices. The most important factor is that where there was an attempt to contextualise, there was a rapid growth of Christianity, whilst where this was hindered or ignored, the response was negative. To adequately discuss this, I have selected four examples of socio-cultural practices: medical practices, war rites, initiation rites and marriage practices. The objective ofthe article is therefore to demonstrate that these factors greatly influenced the role and importance of Christianity among the BaNg-wato.</t>
  </si>
  <si>
    <t>The inconvenient indigenous: remote area development in Botswana, donor assistance, and the first people of the Kalahari</t>
  </si>
  <si>
    <t>1-266</t>
  </si>
  <si>
    <t xml:space="preserve"> ISBN 9789171064752</t>
  </si>
  <si>
    <t>The book deals with the relationship between the government of Botswana and its indigenous minority, known as Bushmen, San, Basarwa, or more recently N/oakwe, and tries to understand why the San people remain a marginalized minority in a country that since independence in 1966 has committed itself to a democratic and non-racial agenda. While there have been dozens of books published on the ethnography of the San, this is the first book that places them in the comparative context of indigenous peoples " struggle for recognition. An in-depth documentation and analysis is given of (...read more)</t>
  </si>
  <si>
    <t>6934244.pdf</t>
  </si>
  <si>
    <t>dc 2002,33,3 - Taylor.pdf</t>
  </si>
  <si>
    <t>The Shaping of San Livelihood Strategies: Government Policy and Popular Values</t>
  </si>
  <si>
    <t>Development and Change</t>
  </si>
  <si>
    <t>467-488</t>
  </si>
  <si>
    <t>Taylor, Michael</t>
  </si>
  <si>
    <t>The importance of understanding the livelihood strategies of poor people has received a fresh impetus over the last few years with the emphasis by many Western donors on poverty reduction. This article examines the livelihood strategies of San people in three villages on the northern peripheries of the Okavango Delta in Botswana. Their economic marginalization is compounded by their ethnic background; a stigma that also marginalizes them politically and socially. The analysis presented here not only challenges stereotypes commonly associated with San by demonstrating the interconnectedness of different means of 'looking for life', but it also brings to the fore the importance of considering institutional factors that regulate livelihood strategies. The article focuses on some of the unexpected consequences of the wider policy environment, and on how the values associated with different ways of life affect material subsistence strategies. These are particularly pronounced for people with a heritage of hunting and gathering living in a society that regards such practices as 'backward'</t>
  </si>
  <si>
    <t>8588020.pdf</t>
  </si>
  <si>
    <t>jsas 2002,28,4 - Wilmsen.pdf</t>
  </si>
  <si>
    <t>Mutable Identities: Moving beyond Ethnicity in Botswana</t>
  </si>
  <si>
    <t>825-841</t>
  </si>
  <si>
    <t>Wilmsen, Edwin N.</t>
  </si>
  <si>
    <t>The adoption of a focus on minorities suggests a move away from a discourse revolving around notions of ethnicity to one emphasising personal participation in the political arena and leading to a devaluation of divisions among peoples demarcated by language, parentage, class or so-called 'race' in favour of a concept of citizenship. I argue that its frequent invocation notwithstanding, ethnic allegiance is a form of cultural capital that is increasingly marginal to social functions of the present. Not only do such constructions not stand up to historical scrutiny, but they can also be incorporated as an ingredient in a variety of potentially dangerous claims to cultural authenticity and the uniqueness of particular cultural visions. Understanding these constructions and their consequences requires detailed analyses of local ethno-histories, of colonial rule and policy, and of the connection between expansionary capitalism and the processes of social formation constitution. I turn first to the backgrounds of ethnicity in Botswana and then to languages of labour in the nineteenth and twentieth centuries before examining present-day languages of political contention among minority and elite fractions of the country. I conclude that an effective minority discourse would dissolve the surface appearance of ethnic disconnectedness and fragmentation and re-establish historic connections upon which an equitably served citizenship could be based</t>
  </si>
  <si>
    <t>8588021.pdf</t>
  </si>
  <si>
    <t>jsas 2002,28,4 - Hitchcock.pdf</t>
  </si>
  <si>
    <t>"We are the First People": Land, Natural Resources and Identity in the Central Kalahari, Botswana</t>
  </si>
  <si>
    <t>797-824</t>
  </si>
  <si>
    <t>This article focuses on the ways in which the San and another minority group, the Bakgalagadi, have been treated over time in Botswana, with particular emphasis on the people residing in the Central Kalahari Game Reserve, the largest protected area in the country. It deals specifically with the roles of various institutions and individuals, including the Botswana government, advocacy groups, donors, community-based organisations and, importantly, the San and Bakgalagadi themselves, in promoting minority rights, especially those relating to land, natural resources and identity. Some San organisations, such as First People of the Kalahari, attempted to use the contentious issue of being 'indigenous' as a means of arguing for rights to land and resources. In the end, efforts to promote indigenous rights and the filing of a legal land claim in the High Court were unsuccessful in preventing the removals of people from their ancestral territories in the Central Kalahari. There are lessons here for indigenous peoples' and minorities' human rights movements in Africa, including the importance of building inter-group coalitions, the need to use diversified strategies to achieve goals, the significance of striking a balance between outside assistance and working with local groups, and the value of mobilising people at the grassroots over the long term</t>
  </si>
  <si>
    <t>8588024.pdf</t>
  </si>
  <si>
    <t>jsas 2002,28,4 - Werbner.pdf</t>
  </si>
  <si>
    <t>Cosmopolitan Ethnicity, Entrepreneurship and the Nation: Minority Elites in Botswana</t>
  </si>
  <si>
    <t>731-753</t>
  </si>
  <si>
    <t>Werbner, Richard</t>
  </si>
  <si>
    <t>The build-up of inter-ethnic trust, partnerships and alliances by minority elites is a remarkable accomplishment, in the face of majoritarian fears of 'the takeover' and 'the hidden agenda' –the popular imagining of an ethnic conspiracy consciously directed by the few against the many. This article examines that inter-ethnic accomplishment and the entrepreneurship of nationally prominent Kalanga elites. Mainly former top civil servants turned entrepreneurs, originally from the north of Botswana, they are now the best-positioned minority elites in the capital in the south. The analysis resolves a linked set of apparent paradoxes. The first is that Kalanga elites merge urban cosmopolitanism with assertions of their ethnic identity, linguistic difference, distinct cultural heritage and ties to their rural homes. The second relates to the boundary-crossing legacies in the postcolonial present from the colonial and pre-colonial past: that Kalanga elites, coming from the borderland of Botswana and Zimbabwe, orient their ethnicity towards the nation and also beyond it, internationally. That super-tribalism and nation building in Botswana march ahead together, like moral comrades-in-arms, is the third paradox. More generally for postcolonial studies, the argument relates changes in ethnicity, inter-ethnicity and entrepreneurship to the transformation of the capable African state, tracing these changes through the administrations of Botswana's three presidents: from the heyday of assimilationist yet highly co-optive policy and One Nation Consensus under the first; through the second president's less co-optive rule, which appeared to foster the autonomy of the bureaucracy but, under a liberalisation policy, reduced the insulation between the civil service and the investment opportunities of business and high finance; and finally, under the current president, to the growing pressures for a shift towards greater pluralism in the postcolonial state</t>
  </si>
  <si>
    <t>1.full.pdf</t>
  </si>
  <si>
    <t>hrlr 2004,4,1 - Ramcharan.pdf</t>
  </si>
  <si>
    <t>Human Rights and Conflict Resolution</t>
  </si>
  <si>
    <t>1-18</t>
  </si>
  <si>
    <t>Ramcharan, B.G.</t>
  </si>
  <si>
    <t>The article discusses the resolution of conflicts over human rights concerns in democratic nations, with a focus on national human rights protection systems in multi-ethnic countries. Topics include the role of human rights in the five phases of conflict, a discussion of countries that have suffered conflict due to rights violations such as Burundi, Colombia, and Guatemala, and a discussion of countries that have used human rights in nation building such as Botswana, Cambodia, and Ethiopia.</t>
  </si>
  <si>
    <t>1-s2.0-S0140196305000467-main.pdf</t>
  </si>
  <si>
    <t>jae 2005,63,1 - Bernard and Moetapele.pdf</t>
  </si>
  <si>
    <t>Desiccation of the Gomoti River: Biophysical process and indigenous resource management in Northern Botswana</t>
  </si>
  <si>
    <t>Journal of Arid Environments</t>
  </si>
  <si>
    <t>63</t>
  </si>
  <si>
    <t>256-283</t>
  </si>
  <si>
    <t>Bernard, T.; Moetapele, N.</t>
  </si>
  <si>
    <t>ISSN:0140-1963</t>
  </si>
  <si>
    <t>For at least 200 years, Gomoti River people and their neighbours lived interactively with the Okavango flood pulse system, travelling widely in dugout canoes, practicing flood recession agriculture, fishing, hunting, and collecting wild foods. Today they are wetlanders without wetlands. A major outflow channel of the eastern Okavango Delta in the 1930s, the Gomoti River rarely flows these days. This paper explores the Gomoti's demise, through the lenses first of science and second of Gomoti basin residents. Models developed over the past 20 years attribute the Gomoti's drying to a complex set of bio-hydrologic processes and feedback loops that begin with sedimentation and conclude with channel switching, peat fires, and purging of toxic salts. Such models essentially omit the long history of human habitation and ecological interaction with the delta. Local people, on the other hand, tell of deliberate and systematic management of channels and floodplains, and they argue this management kept the river healthy and flowing. The picture is confounded by colonial era interventions and by Botswana government policies partitioning the Gomoti and restricting access to its headwaters. We conclude with a model combining meso-scale scientific explanation with micro-scale indigenous constructions as a context for new thinking about Okavango Delta resource management.</t>
  </si>
  <si>
    <t>16257200.pdf</t>
  </si>
  <si>
    <t>jcas 2005,23,1 - Good.pdf</t>
  </si>
  <si>
    <t>Resource Dependency and Its Consequences: The Costs of Botswana's Shining Gems</t>
  </si>
  <si>
    <t>Journal of Contemporary African Studies</t>
  </si>
  <si>
    <t>27-50</t>
  </si>
  <si>
    <t>Good, Kenneth</t>
  </si>
  <si>
    <t>.ISSN:02589001</t>
  </si>
  <si>
    <t>The article focuses on consequences of over-dependence of Botswana on diamonds. Botswana in the twenty-first century has retained an elitist and authoritarian form of liberal democracy and enjoyed the limited fruits of an undiversified, high-growth economy. Big underlying problems exist, resulting from the "resource curse"--the acute over-reliance on diamonds--and embracing ethnic predominance, the deep subordination of the indigenous San/Basarwa, among other social inequalities and various other forms of structural violence. These are all diamond-based factors which in turn have promoted injustice, potential instability and restricted democratisation</t>
  </si>
  <si>
    <t>j.1467-825X.2005.00225.x.pdf</t>
  </si>
  <si>
    <t>arb 2005,42,4 - colloboration.pdf</t>
  </si>
  <si>
    <t>Botswana: Bushmen Ousted</t>
  </si>
  <si>
    <t>Africa Research Bulletin: Political, Social &amp; Cultural Series</t>
  </si>
  <si>
    <t>16184</t>
  </si>
  <si>
    <t>ISSN:00019844</t>
  </si>
  <si>
    <t>Reports on the eviction of the inhabitants of the Kalahari Desert in Southern Africa, the Gana and Gwi Bushmen of Botswana citing their loss of historic rights to ancestral lands after a change in the country's constitution. Emphasis on the threats to the environment and wildlife resulting from the activities of the tribesmen living in the Kalahari Desert; Relocation of the desert people; Constitutional provisions protecting ancestral rights of the Gana and Gwi Bushmen.</t>
  </si>
  <si>
    <t>j.1467-825X.2005.00236.x.pdf</t>
  </si>
  <si>
    <t>arb 2005,42,9 - collaboration.pdf</t>
  </si>
  <si>
    <t>Botswana: Bushmen's Battle</t>
  </si>
  <si>
    <t>16362-16363</t>
  </si>
  <si>
    <t>Reports on police's arrest of several people, including Roy Sesana, an activist members of Botswana's Basarwa minority known as Bushmen, as they tried to enter the Central Kalahari Game Reserve. Group's court case against the Botswana's government to seek the right to live in the reserve; Alleged violations of the group; British pressure group, Survival International's arguments in defense of the group.</t>
  </si>
  <si>
    <t>100.full.pdf</t>
  </si>
  <si>
    <t>jae 2006,15 - Robinson and Parsons.pdf</t>
  </si>
  <si>
    <t>State Formation and Governance in Botswana</t>
  </si>
  <si>
    <t>Journal of African Economies, Supplement 1</t>
  </si>
  <si>
    <t>100-140</t>
  </si>
  <si>
    <t>Robinson, James A.; Parsons, Q. Neil</t>
  </si>
  <si>
    <t>ISSN:09638024</t>
  </si>
  <si>
    <t>Our analysis begins with the puzzle: how did Botswana develop a legal-rational state? We suggest that three key interlinked factors were important. First, during the pre-colonial period the Tswana developed local states with relatively limited kingship or chiefship and with a political structure that was able to integrate people of other ethnic groups such as Kalanga. Second, facing the onslaught first of the Boers, next of the British South Africa Company, and finally of the Union of South Africa, Tswana political elites attempted to maintain a good measure of independence by defensively modernizing. Finally, the political elites in both local states before independence and the national state at independence heavily invested in the country's most important economic activity, ranching. This gave them a strong incentive to promote rational state institutions and private property. Moreover, the integrative nature of traditional Tswana political institutions reduced the likelihood that alternative groups would aggressively contest the power of the new unitary state.</t>
  </si>
  <si>
    <t>19995307.pdf</t>
  </si>
  <si>
    <t>jrai 2006,12,1 - Fewster.pdf</t>
  </si>
  <si>
    <t>The potential of analogy in post-processual archaeologies: a case study from Basimane ward, Serowe, Botswana</t>
  </si>
  <si>
    <t>61-87</t>
  </si>
  <si>
    <t>Fewster, Kathryn J.</t>
  </si>
  <si>
    <t xml:space="preserve">This article presents the results of an ethnoarchaeological study of Basimane ward in Serowe, Botswana. It is argued that African archaeology is currently at the forefront of the debate on theory-building in ethnoarchaeology and that this debate is exemplified in the argument about the use of the Central Cattle Pattern (CCP) model as a direct historical analogy to Iron Age settlement in southern Africa. My case study demonstrates that the continuities of settlement architecture that are evident for the past century in Basimane ward should not be interpreted as the persistence of the cultural forms that are described in the CCP. Rather, the persistence of elements of the physical form of the CCP to post-colonial settlement is a testimony to the interplay between structure and human agency, to the capacity of people constantly to re-negotiate the rules – past and present, social and architectural – in order to make sense of the lives they live. The value of ethnoarchaeology to post-processual archaeology is not to provide a contemporary ‘pattern’ of material culture that may be compared to an ancient one in the form of a uniformitarian analogy, but rather to demonstrate that, according to the discursive nature of Giddens's duality of structure, archaeologists would be wrong to disengage structure and agency in order to ‘find’ them as separate archaeologically identifiable components. </t>
  </si>
  <si>
    <t>26641928.pdf</t>
  </si>
  <si>
    <t>asa 2006 - Song.pdf</t>
  </si>
  <si>
    <t>Conflicts between Environmentalism and Indigenous Cultural Rights and A Middle Ground: The CBNRM (Community-Based Natural Resource Management) in Botswana</t>
  </si>
  <si>
    <t>Conference Paper</t>
  </si>
  <si>
    <t>Conference Papers -- American Sociological Association; 2006 Annual Meeting</t>
  </si>
  <si>
    <t>1-17</t>
  </si>
  <si>
    <t>Song, Eun Young</t>
  </si>
  <si>
    <t>A new phase of environmental polity is based on a concept of "pristine nature" which does not allow human contacts and nation-states become more ecosystem-concerned. On the other hand, along with a rise of human rights issues, advocacy groups for the unorganised fourth world and aboriginal communities have been struggling to protect indigenous people's cultural rights. However, the more protected areas are assigned, the more indigenous peoples' lands are claimed as nature reserves. It makes local aborigines give up their cultural practices, such as hunting animals and gathering wild plants. Further, they are forcefully relocated from their traditional territories to remote sites, not to disturb endangered species. Consequently, there are conflicts between environmentalism and indigenous cultural rights in practice, and Botswana, too, has been undergone the same problem and trying to find a middle ground between two globalised guidelines. In the country, the San, indigenous foragers, were forced to leave their homelands which are now national parks, and their traditional activities were prohibited. However, the introduction of CBNRM (Community-Based Natural Resource Management), devotes itself as a legitimised buffer zone, when both world polities conflict with each other.</t>
  </si>
  <si>
    <t>Lund University Libraries Botswana's San peoples win land battle in court.htm</t>
  </si>
  <si>
    <t>ab 330 - Nevin.htm</t>
  </si>
  <si>
    <t>Botswana's San peoples win land battle in court</t>
  </si>
  <si>
    <t>African Business</t>
  </si>
  <si>
    <t>330</t>
  </si>
  <si>
    <t>78-79</t>
  </si>
  <si>
    <t>Nevin, Tom</t>
  </si>
  <si>
    <t>ISSN:01413929</t>
  </si>
  <si>
    <t>This article reports on the legal battle between Botswana's San peoples and the government over ancestral land. It explains that the land dispute is one of Africa's most high-profile and the San peoples have own their right to live on their ancestral land, but many conditions. It presents information on the arguments of the San peoples and the government. It describes the living conditions of San peoples who were relocated by the government. INSET: A victory for others?.</t>
  </si>
  <si>
    <t>32456035.pdf</t>
  </si>
  <si>
    <t>bncwrb 2008 - BAA.pdf</t>
  </si>
  <si>
    <t>Background Notes on Countries of the World: Republic of Botswana</t>
  </si>
  <si>
    <t>Bureau of African Affairs</t>
  </si>
  <si>
    <t>The article provides information on the people and history of Botswana. The Batswana refers to the country's major ethnic group. They came into the area from South Africa during the Zulu wars of the early 1800s. The British Government put Bechuanaland under its protection in 1885 after appeals by the Batswana for assistance. Proposals for democratic self-government in Botswana was accepted by Great Britain in June 1964.</t>
  </si>
  <si>
    <t>32642148.pdf</t>
  </si>
  <si>
    <t>sjtg 2008,29,2 - Mbaiwa et al.pdf</t>
  </si>
  <si>
    <t>Contending with unequal and privileged access to natural resources and land in the Okavango Delta, Botswana</t>
  </si>
  <si>
    <t>155-172</t>
  </si>
  <si>
    <t>Mbaiwa, Joseph E.; Ngwenya, Barbara N.; Kgathi, Donald L.</t>
  </si>
  <si>
    <t>This paper reviews how state policy and regulatory instruments, including protected area alienations and concessions, have altered or denied the access to land and natural livelihood resources of the indigenous Basarwa and minority subsistence-oriented communities in the Okavango Delta (OD) in Botswana. Drawing on field research and guided by a sustainable rural livelihoods framework, the paper provides an overview of key institutional interventions – in particular the setting up of the Moremi Game Reserve, Wildlife Conservation Policy, Tourism Policy, Agricultural Development Policy and the erection of veterinary fences – that have served to privilege a foreign-owned and dominated commercialized wildlife and nature tourism sector and the export-oriented beef industry in the OD. The officially sanctioned barriers to customary and usufructory rights and access, and the non-recognition of historically embedded traditional land uses have decimated already marginalized resource-based subsistence livelihoods, and precipitated intergroup conflicts over preferential rights and access to resources and opportunities, notably wildlife, non-timber veld products, agriculture and community-based tourism schemes. Such outcomes, moreover, will have consequences for the longer-term sustainability of the OD both as a socioeconomic resource base and as a natural ecosystem</t>
  </si>
  <si>
    <t>35772222.pdf</t>
  </si>
  <si>
    <t>sasnjcms 2008,22,2 - Mikalsen.pdf</t>
  </si>
  <si>
    <t>Development communication and the paradox of choice: imposition and dictatorship in comparing Sámi and San Bushmen experiences of cultural autonomy</t>
  </si>
  <si>
    <t>Critical Arts: A South-North Journal of Cultural &amp; Media Studies</t>
  </si>
  <si>
    <t>295-332</t>
  </si>
  <si>
    <t>Mikalsen, Oyvind</t>
  </si>
  <si>
    <t>ISSN:02560046</t>
  </si>
  <si>
    <t>This research examines the relevance of Kenneth Arrow's (1951) Impossibility Theorem as a criterion for assessing postmodern critical approaches to development media theories. Comparing two distinct indigenous minorities' experiences with struggles for cultural autonomy, those of Norway's Sami and Botswana's Basarwa, it was found that the media discourses used by NGOs frequently exploit a narrative that validly permits development to be treated as a species of social welfare implementation. Applying Arrow's conditions for the democratic summation of diverse preferences, and treating cultural, political, and civil society groups as 'voters', it was found that indigenous minority concerns may be best accommodated by linking them to broader issues that exploit historical ties between peoples, with a special emphasis on episodes that have led to coordination in achieving independent ends. Popular memories of such coordination appear to moderate relations between minorities and their national co-habitants, reducing the need for the radicalisation of indigenous issues and smoothing the path to autonomy.</t>
  </si>
  <si>
    <t>37377268.pdf</t>
  </si>
  <si>
    <t>jsda 2008,23,2 - Molosi.pdf</t>
  </si>
  <si>
    <t>Botswana's San communities and the challenge of accessing basic education: the need for a paradigm shift</t>
  </si>
  <si>
    <t>Journal of Social Development in Africa</t>
  </si>
  <si>
    <t>83-106</t>
  </si>
  <si>
    <t>Molosi, Keneilwe</t>
  </si>
  <si>
    <t>ISSN:10121080</t>
  </si>
  <si>
    <t>Botswana has several ethnic tribes, both Tswana - speaking and non- Tswana speaking. The non-Tswana speaking groups include the San who are indigenous to the country and also constitute a political, economic and social minority. Children of the San have been known to be not too enthusiastic about formal education. Over the years, the Government of Botswana has attempted to promote basic education among the San, but with limited success. Despite Government efforts to attract the San to embrace formal education, little progress has been made so far San children continue to drop out of school in large numbers. This paper is informed by a study that was undertaken to establish the attitudes of the San towards formal education. The paper argues that the lack of enthusiasm for formal education on the part of the San should not be confused for a lack of interest in, or ignorance of the benefits of formal education. The high drop-out rates among San children should be blamed on the unresponsive nature of the country `s education curriculum. The current national education curriculum has not been sufficiently sensitive to the culture and the unique way of life of the San communities in Botswana. As such, the San tend to view education as a remote and artificial enterprise that frustrates their efforts and hopes. The author proposes the two-way schooling curriculum as an alternative strategy that would ensure the San retain not only interest but the necessary confidence in formal education system.</t>
  </si>
  <si>
    <t>39982448.pdf</t>
  </si>
  <si>
    <t>jcas 2009,27,2 - Makgala.pdf</t>
  </si>
  <si>
    <t>History and perceptions of regionalism in Botswana, 1891-2005</t>
  </si>
  <si>
    <t>225-242</t>
  </si>
  <si>
    <t>Makgala, Christian John</t>
  </si>
  <si>
    <t>ISSN:02589001</t>
  </si>
  <si>
    <t>Although economic, political, ethnic and religious factors have led to regionalisms and other divides, causing civil strife and civil wars in many countries, in Botswana the north-south divide existed for a long time merely as a political undercurrent. However, the turn of the twenty-first century saw the explosion of issues motivated by perceptions that it was the north-south divide that caused imbalance in the provision of infrastructural development and ethnic inequality. This article traces the north-south divide in Botswana back to the early British colonial enterprise, when it was used for administrative convenience. Although in the post-colony the first president handled the situation pro-actively, his successors abandoned this approach. Regionalism ensued as personal ambitions for power and wealth took political and sometimes tribal dimensions. Ethnic identities were used to bolster campaigns despite the fact that identities in Botswana are multiple and multilayered rather than mutually exclusive.</t>
  </si>
  <si>
    <t>44080692.pdf</t>
  </si>
  <si>
    <t>dsa 2009,26,4 - DeMotts et al.pdf</t>
  </si>
  <si>
    <t>Dynamics of common pool resource management in the Okavango Delta, Botswana</t>
  </si>
  <si>
    <t>Development Southern Africa</t>
  </si>
  <si>
    <t>569-583</t>
  </si>
  <si>
    <t>DeMotts, Rachel; Haller, Tobias; Hoon, Parakh; Saum, Roland</t>
  </si>
  <si>
    <t>ISSN:0376835X</t>
  </si>
  <si>
    <t>This paper discusses the historical dynamics of common pool resource use and management in the floodplain of the Okavango Delta by comparing Ikoga and Seronga, two multi-ethnic villages located along the Delta panhandle. During colonial and post-colonial times, many local institutions for managing and using common pool resources were dismantled. Despite this trend, open access has not led to overuse of common pool resources. The paper argues that despite the marginality of the area there is relatively little interest in the commercial use of common pool resources since the diamond industry and tourism provide a relatively high income. While Ikoga residents fail to capture gains from tourism, in Seronga some gains do come from community-based natural resource management. However, these gains, or the failure to receive them, can lead to conflicts that take an ethnic shape when local elites benefit differently and inequalities are perpetuated.</t>
  </si>
  <si>
    <t>14AILR143.pdf</t>
  </si>
  <si>
    <t>ailr 2010,14,2 - Australia.pdf</t>
  </si>
  <si>
    <t>Mosetlhanyane v Attorney General of Republic of Botswana.</t>
  </si>
  <si>
    <t>143-144</t>
  </si>
  <si>
    <t>This case is significant for the fact that its outcome affords recognition of the fundamental legal right of Botswana's 'Basarwa' or 'San' people - commonly referred to as 'Bushmen' - to access water on their ancestral lands. The appeal involved a challenge to the decision of the High Court which refused declaratory relief sought by the appellants concerning, inter alia, their rights to re-commission, at their own expense, a borehole at Mothomelo in the Central Kalahari Game Reserve ('CKGR'), and to sink other wells or boreholes in order to access water for domestic purposes, in accordance with s 6 of the Water Act Cap 34:01 ('the Act').</t>
  </si>
  <si>
    <t>51937543.pdf</t>
  </si>
  <si>
    <t>tehr 2010,63,3 - Hjort.pdf</t>
  </si>
  <si>
    <t>Pre-colonial culture, post-colonial economic success? The Tswana and the African economic miracle</t>
  </si>
  <si>
    <t>Case Study</t>
  </si>
  <si>
    <t>Economic History Review</t>
  </si>
  <si>
    <t>688-709</t>
  </si>
  <si>
    <t>Hjort, Jonas</t>
  </si>
  <si>
    <t>ISSN:00130117</t>
  </si>
  <si>
    <t>Cultural explanations of economic phenomena have recently enjoyed a renaissance among economists. This article provides further evidence for the salience of culture through an in-depth case study of one of the fastest-growing economies in the world during the last 50 years—Botswana. The unique culture that developed among the Tswana before and during the early days of colonialism, which shared many features with those of western nation-states, appears to have contributed significantly to the factors widely seen as determinants of Botswana's post-colonial economic success: state legitimacy, good governance and democracy, commercial traditions, well-established property rights, and inter-ethnic unity. Neighbouring Southern African cultures typically did not exhibit these traits.</t>
  </si>
  <si>
    <t>52699910.pdf</t>
  </si>
  <si>
    <t>jme 2010,39,3 - Metz.pdf</t>
  </si>
  <si>
    <t>The African ethic of Ubuntu/Botho: implications for research on morality.</t>
  </si>
  <si>
    <t>Journal of Moral Education</t>
  </si>
  <si>
    <t>273-290</t>
  </si>
  <si>
    <t>Metz, Thaddeus; Gaie, Joseph B.R.</t>
  </si>
  <si>
    <t>ISSN:03057240</t>
  </si>
  <si>
    <t>In this article we provide a theoretical reconstruction of sub-Saharan ethics that we argue is a strong competitor to typical Western approaches to morality. According to our African moral theory, actions are right roughly insofar as they are a matter of living harmoniously with others or honouring communal relationships. After spelling out this ethic, we apply it to several issues in both normative and empirical research into morality. With regard to normative research, we compare and contrast this African moral theory with utilitarianism and Kantianism in the context of several practical issues. With regard to empirical research, we compare and contrast our sub-Saharan ethic with several of Lawrence Kohlberg's views on the nature of morality. Our aim is to highlight respects in which the African approach provides a unitary foundation for a variety of normative and empirical conclusions that are serious alternatives to dominant Western views</t>
  </si>
  <si>
    <t>55796235.pdf</t>
  </si>
  <si>
    <t>lcs 2010,43,1 - Marobela.pdf</t>
  </si>
  <si>
    <t xml:space="preserve">The State, Mining and the Community: The Case of Basarwa of the Central Kalahari Game Reserve in Botswana. </t>
  </si>
  <si>
    <t>Labour, Capital &amp; Society</t>
  </si>
  <si>
    <t>137-154</t>
  </si>
  <si>
    <t>Marobela, Motsomi Ndala</t>
  </si>
  <si>
    <t>ISSN:07061706</t>
  </si>
  <si>
    <t>This article investigates the forced removal and relocation of the Basarwa or San from their ancestral land in the Central Kalahari Game Reserve (CKGR) by the Government of Botswana, nominally undertaken so that the Basarwa could enjoy the same social services available to the general population in new settlements. However, the Basarwa through their organisation, the First People of the Kalahari (FPK) reject this reasoning, arguing instead that their relocation to new government settlements was aimed at denying them access to wealth derived from the area's rich natural resources to pave the way for diamond mining and tourism. This article is written in solidarity with the Basarwa and aims to contribute to the debate surrounding their relocation as it demonstrates that addressing sustainable natural resource management requires addressing issues of social oppression and economic injustice.</t>
  </si>
  <si>
    <t>60978138.pdf</t>
  </si>
  <si>
    <t>jiito 2010,5 - Monaka and Mutula.pdf</t>
  </si>
  <si>
    <t>An Inclusive Linguistic Framework for Botswana: Reconciling the State and Perceived Marginalized Communities.</t>
  </si>
  <si>
    <t>Journal of Information, Information Technology and Organizations</t>
  </si>
  <si>
    <t>51-65</t>
  </si>
  <si>
    <t xml:space="preserve">Monaka, K.C.; Mutula, S. </t>
  </si>
  <si>
    <t>ISSN:15571319</t>
  </si>
  <si>
    <t>A people's language and increasingly information communication technologies (ICTs) have emerged as powerful forces in enhancing political and socio-economic development. In Botswana there are several ethnic groups with diverse linguistic dialects. Each of the ethnic groups desires its dialect to be recognized by the state as official or national languages - integrated in education, media, and governance. The government recognizes only Setswana as the officialdom language and perceives agitation for multiple language use in officialdom as divisive and a threat to the long standing political and economic stability of the nation. This paper sought to examine Botswana's perceived marginalized linguistic dialects by the state and proposes a linguistic framework for Botswana incorporating institutional and ICT aspects, which would appeal to both government and the ethnic groups concerned. The proposed linguistic framework for Botswana is applied as the methodological tool to examine the exclusion of the minority languages from the officialdom. The findings suggest that several ethnic groups in Botswana perceive their linguistic dialects as marginalised by the state. They seek the support of regional advocacy groups to help them promote their language values and culture, and they employ ICT to achieve their aims. However, the groups have not explored the existing international, regional, and national institutional frameworks to address their linguistic plight. Besides, they have not leveraged local content and indigenous knowledge systems approaches to address the language problem in Botswana. This paper proposes an inclusive linguistic framework for Botswana to address the language problem in Botswana that could have positive policy and managerial ramification for both the state and the leadership of the so-called marginalised groups in Botswana.</t>
  </si>
  <si>
    <t>1070289X.2011.pdf</t>
  </si>
  <si>
    <t>igscp 2011,18,4 - Gressier.pdf</t>
  </si>
  <si>
    <t>Safaris into Subjectivity: White Locals, Black Tourists, and the Politics of Belonging in the Okavango Delta, Botswana</t>
  </si>
  <si>
    <t>Identities: Global Studies in Culture and Power</t>
  </si>
  <si>
    <t>352-376</t>
  </si>
  <si>
    <t>Gressier, Catie</t>
  </si>
  <si>
    <t>The elite safari lodges in Botswana's Okavango Delta provide an intriguing site through which to explore processes of identity construction, as people from vastly different backgrounds meet and explore ontological possibilities through and against each other. Drawing on a dinner table dispute between an African American tourist and his white Motswana guide, I explore contested notions of what constitutes African identities. The encounter shows that colonial histories and the racialization of space continue to be central to African identity politics, and I describe how white citizens' claims to belonging are challenged on these grounds. In response to such challenges, white Batswana assert a strongly nationalistic identity, distancing themselves from other southern African white populations and their colonial histories. They staunchly defend their claims to belonging through mobilising a partial view of Botswana's history and contemporary sociopolitical conditions, which has made possible a deep sense of emplacement within the social and natural environments of the Okavango.</t>
  </si>
  <si>
    <t>70110556.pdf</t>
  </si>
  <si>
    <t>anijip 2011,7,3 - Ketsitlile.pdf</t>
  </si>
  <si>
    <t>The Status of Literacy Education for the San of Botswana</t>
  </si>
  <si>
    <t>AlterNative: An International Journal of Indigenous Peoples</t>
  </si>
  <si>
    <t>196-206</t>
  </si>
  <si>
    <t>Ketsitlile, Lone Elizabeth</t>
  </si>
  <si>
    <t>ISSN:11771801</t>
  </si>
  <si>
    <t>The San are Southern Africa's first indigenous peoples. They can be found in South Africa, Botswana, Zimbabwe and Namibia. The San peoples in Botswana still face discrimination especially in the education sector as their indigenous literacy and way of life are largely ignored. Their languages are not part of the school curriculum in Botswana; English (the official language) and Setswana (the national language) are taught in schools. In theory, this should not be the case. It greatly disadvantages San children as they underperform and drop out of school. Hence, very few have made it to the University of Botswana and the colleges of education. In order for Botswana to reach its aim of an educated and informed nation by 2016, San peoples need to be catered for in the country's education system.</t>
  </si>
  <si>
    <t>International Conflict: A Chronological Encyclopedia of Conflicts and Their Management, 1945-1995</t>
  </si>
  <si>
    <t>ebook 397 pages</t>
  </si>
  <si>
    <t>Congressional Quarterly</t>
  </si>
  <si>
    <t>1-397</t>
  </si>
  <si>
    <t>Bercovitch, Jacob; Jackson, Richard</t>
  </si>
  <si>
    <t>ISBN:9781568021959. 9780585351292.</t>
  </si>
  <si>
    <t>Conflict management--History--20th century--Encyclopedias</t>
  </si>
  <si>
    <t>266</t>
  </si>
  <si>
    <t xml:space="preserve"> Saugestad, Sidsel</t>
  </si>
  <si>
    <t>ISBN 9789171064752</t>
  </si>
  <si>
    <t>The book deals with the relationship between the government of Botswana and its indigenous minority, known as Bushmen, San, Basarwa, or more recently N/oakwe, and tries to understand why the San people remain a marginalized minority in a country that since independence in 1966 has committed itself to a democratic and non-racial agenda. While there have been dozens of books published on the ethnography of the San, this is the first book that places them in the comparative context of indigenous peoples " struggle for recognition. An in-depth documentation and analysis is given of a series of events in 1992 and 1993 that were crucial in establishing San indigenous organizations and identities</t>
  </si>
  <si>
    <t xml:space="preserve">THE BUSHMEN OF THE KALAHARI. </t>
  </si>
  <si>
    <t>Ecologist; Sep2003</t>
  </si>
  <si>
    <t>28-31</t>
  </si>
  <si>
    <t>Gall, Sandy</t>
  </si>
  <si>
    <t>ISSN:02613131</t>
  </si>
  <si>
    <t>Describes the genocide that the Botswanan government is waging to clear the Bushmen from the Central Kalahari Game Reserve. Overview of the Kalahari sandface; Description of the life of Bushmen; Information on the book "The Bushmen of Southern Africa." INSET: WORLD OF THE BUSHMEN.</t>
  </si>
  <si>
    <t xml:space="preserve">Places of death. </t>
  </si>
  <si>
    <t>New Internationalist</t>
  </si>
  <si>
    <t>375</t>
  </si>
  <si>
    <t>p.6-6</t>
  </si>
  <si>
    <t>Brown, Rosemary J.</t>
  </si>
  <si>
    <t>ISSN:03059529</t>
  </si>
  <si>
    <t>Reports on the struggle for survival by indigenous peoples in Botswana who were forced out of their ancestral lands and were relocated in resettlement camps by the government, diamond producers, the mining and tourism sectors. Discovery of diamond deposits in the ancestral lands; Issues on the government's use of torture and intimidation against them and has banned them from hunting and gathering; Court hearing on the ancestral lands.</t>
  </si>
  <si>
    <t>17447141003639801.pdf</t>
  </si>
  <si>
    <t>jmd 2010,5,2 - Chebanne.pdf</t>
  </si>
  <si>
    <t>The Khoisan in Botswana - Can multicultural discourses redeem them?</t>
  </si>
  <si>
    <t>Journal of Multicultural Discourses</t>
  </si>
  <si>
    <t>87-105</t>
  </si>
  <si>
    <t>Chebanne, Andy</t>
  </si>
  <si>
    <t>ISSN:17447143</t>
  </si>
  <si>
    <t>The Khoisan people are one of the indigenous peoples of Southern Africa. Botswana has the greatest diversity of these autochthonous communities. As ethnic minorities, they are characterized in the main by small numbers, aboriginality, and necessitousness compared to other ethnic communities who readily engage modern socioeconomic dynamics of the country. They are generally marginalized and their ethnic and social identity is completely eclipsed because in Botswana they are lumped together in cultural and language development with the main society and this has only exacerbated their plight as they are reeling under assimilation and marginalization. This situation has the effect of ethno-linguistic endangerment as they lose their individual ethnic and linguistic identities. Their agitations for ethno-linguistic preservation rights have been put in the lime-light by Human Rights NGOs. This paper examines the condition of these people within the current monolithic cultural framework, which has the effect of annihilating the Khoisan. It argues that handling the Khoisan issues within a multicultural discourse framework would be the most palpable way to cater for their continued existence as indigenous communities. It is through their languages, their preserved ethnicity, and within a framework of multicultural discourses that they can best communicate their identity through their culture.</t>
  </si>
  <si>
    <t>57572294.pdf</t>
  </si>
  <si>
    <t>easserr 2011,27,1 - Matsa.pdf</t>
  </si>
  <si>
    <t>Botswana, South Africa, Zimbabwe</t>
  </si>
  <si>
    <t>Bulilima's "Look-South" Policy: Gender and Socio-Economic Implications</t>
  </si>
  <si>
    <t>Eastern Africa Social Science Research Review</t>
  </si>
  <si>
    <t>85-106</t>
  </si>
  <si>
    <t>Mark, Matsa; Winniefridah, Matsa</t>
  </si>
  <si>
    <t>ISSN:10271775</t>
  </si>
  <si>
    <t xml:space="preserve">People in the southern and western border districts of Zimbabwe have always looked South (Botswana and South Africa) for economic prosperity. Reasons for this include proximity, common languages, as well as historical and cultural ties with ethnic groups in the two neighbouring countries. This trend, herein referred to as 'Bulilima's look-south policy' continues to flourish despite the recently declared official national 'Look-east policy' by government in response to Western-imposed 'targeted' economic sanctions over the land seizures from former white commercial farmers in 2000. Although the country has experienced significant increase in cross-border trade as well as brain and brawn (muscle) drain, significant in Bulilima District is brawn drain. In fact, it would appear a man in Bulilima is not yet a man unless and until he has gone to settle and work either in South Africa or Botswana. This southward drift has actually become an initiation ceremony for the district's youth and has reduced it into a district of children, women and the elderly. This study sought to assess the nature, socio-economic and gender implications of this southward flow for the south-western district of Bulilima near the border town of Plumtree. It also sought to identify the most mobile groups as well as specific reasons for migrating down south. The research applies a case study approach. Questionnaires, in-depth interviews, informal discussions as well as observations were used to solicit information from respondents. Systematic sampling was used to select questionnaire respondents while chiefs, school heads and nursing sisters at clinics /hospitals were subjects for interviews. Results show that males migrate more than women and that there was even a marked increase in the number of emigrants in the first decade of 2000 because of the dire socio-economic conditions prevalent in the country then. This southward migration has resulted in both negative and positive socioeconomic implications in the district. It has also seen a shift in gender roles whereby some roles, traditionally identified with a specific sex, are now done by both sexes. The study recommends that the export processing zone status of Plumtree town as well as the dollarization of the economy be used to harness this labour flight. It also recommends that a Bulilima District Association be formed by the emigrants (njivas) to help develop their district, and sensitization programmes on issues of health, children and women's rights be initiated. </t>
  </si>
  <si>
    <t>fulltext (1).pdf</t>
  </si>
  <si>
    <t>he 2005,33,3 - Mistry et al.pdf</t>
  </si>
  <si>
    <t>Indigenous Fire Management in the cerrado of Brazil: The Case of the Krahô of Tocantíns</t>
  </si>
  <si>
    <t>365-386</t>
  </si>
  <si>
    <t>Mistry, Jayalaxshmi; Berardi, Andrea; Andrade, Valeria; Krahô, Txicaprô; Krahô, Phocrok; Leonardos, Othon</t>
  </si>
  <si>
    <t>ISSN: 1572-9915</t>
  </si>
  <si>
    <t>Indigenous peoples have been using ﬁre in the cerrado (savannas) of Brazil as a form of management for thousands of years, yet we have little information on why, when and how these ﬁre practices take place. The aim of this paper was to explore the traditional use of ﬁre as a management tool by the Krahô indigenous group living in the north-eastern region of Tocantíns state, Brazil. The results indicate that the Krahô burn for a variety of reasons throughout the dry season, thereby producing a mosaic of burned and unburned patches in the landscape. The paper discusses this burning regime in the context of contemporary issues regarding ﬁre management, and in the face of changing perceptions to ﬁre by the Krahô themselves.</t>
  </si>
  <si>
    <t>j.1759-5436.2011.00225.x.pdf</t>
  </si>
  <si>
    <t>ids 2011,42,3 - Shankland and other.pdf</t>
  </si>
  <si>
    <t>Indigenous Peoples and the Regulation of REDD+ in Brazil: Beyond the War of the Worlds?</t>
  </si>
  <si>
    <t>IDS Bulletin</t>
  </si>
  <si>
    <t>80-88</t>
  </si>
  <si>
    <t xml:space="preserve">Shankland, Alex; Hasenclever, Leonardo </t>
  </si>
  <si>
    <t>ISSN 0265-5012</t>
  </si>
  <si>
    <t>This article focuses on the actors, interests and ideologies shaping Reducing Emissions from Deforestation and Forest Degradation (REDD) regulation in Brazil, with a particular focus on indigenous territories. It examines the convergence of four parallel and potentially conflicting initiatives: a consultation exercise led by the federal Environment Ministry; the development of sub‐national regulatory frameworks by states in the Amazon region; the introduction of a ‘REDD Certification’ bill in Congress; and a civil society effort to establish principles and criteria for ‘socioenvironmental’ safeguards. The article interrogates the extent to which this convergence has resolved underlying tensions or merely postponed engaging with them, drawing on Bruno Latour's concept of a ‘war of the worlds’ to examine the highly contested relationship between market‐based approaches and the rights of indigenous peoples.</t>
  </si>
  <si>
    <t>2386422.pdf</t>
  </si>
  <si>
    <t>cb 1993,7,2 - Redford et al. pdf</t>
  </si>
  <si>
    <t>Brazil, Peru, Bolvia, Ecuador, Colombia</t>
  </si>
  <si>
    <t>Forest-Dwelling Native Aimazonians and the Conservation of Biodiversity: Interests in Common or in Collision?</t>
  </si>
  <si>
    <t>248-255</t>
  </si>
  <si>
    <t>Redford, Kent H.; Maclean Stearman, Allyn</t>
  </si>
  <si>
    <t>ISSN: 1523-1739</t>
  </si>
  <si>
    <t>Although concern for biodiversity and its conser- vation originated in the biological sciences, with growing international interest an increasing number of interest groups are claiming standing in discussions of the best ways to conserve biodiversity. One of these groups, formed by var- ious indigenous peoples and their advocates, has repeatedly defended its claim to standing by stating that indigenous peoples are well equipped to conserve biodiversity. These claims have had far-reaching consequences, as millions of hectares of Amazonian forest have been deeded to indige- nous groups, at least partially on the reasoning that such actions would conserve biodiversity. In this paper, we bring to the attention of the community of conservation biologists a group representing 229 native Amazonian groups com- prising 1.2 million people in Peru, Bolivia, Ecuador, Brazil, and Colombia In a document entitled "To the Community of Concerned Environmentalists," this group of indigenous peoples proposes a broad template for cooperation between conservation biologists and the indigenous peoples of the Amazon Basin. Following reiteration of the statement, we discuss the fact that these two groups define biodiversity and its conservation in different ways, with indigenous peoples focusing more on preservation of general habitat characteristics and exclusion of extensive habitat alteration. We conclude that the interests of conservation biologists may not be completely compatible with the agenda of indigenous peoples and their advocates but that by cooperating valuable time is being bought by both sides.</t>
  </si>
  <si>
    <t>3567095.pdf</t>
  </si>
  <si>
    <t>aa 1995,97,4 - Conklin and Graham.pdf</t>
  </si>
  <si>
    <t>The Shifting Middle Ground: Amazonian Indians and Eco-Politics</t>
  </si>
  <si>
    <t>97</t>
  </si>
  <si>
    <t>695-710</t>
  </si>
  <si>
    <t>Conklin, Beth A.; Graham, Laura R.</t>
  </si>
  <si>
    <t>ISSN: 1548-1433</t>
  </si>
  <si>
    <t>Over the past decade in Brazil, the convergence between international environmentalism and indigenous cultural survival concerns led to an unprecedented internationalization of local A native struggles. The Indian-environmentalist alliance has benefited both parties, but recent events suggest that it may be unstable and may pose political risks for native people. The limitations of transnational symbolic politics as a vehicle for indigenous activism reflect tensions and contradictions in outsiders' symbolic constructions of Indian identity.</t>
  </si>
  <si>
    <t>sdarticle (2).pdf</t>
  </si>
  <si>
    <t>le 1996 - Cavalcanti.pdf</t>
  </si>
  <si>
    <t>Collusion, Resistance, and Reflexivity: Indigenous Teacher Education in Brazil</t>
  </si>
  <si>
    <t>Linguistics and Education</t>
  </si>
  <si>
    <t>175-188</t>
  </si>
  <si>
    <t>Cavalcanti, Marilda C.</t>
  </si>
  <si>
    <t>ISSN: 0898-5898</t>
  </si>
  <si>
    <t>This article begins with an account of a teacher education course based in a Guarani community in the south of Brazil. This course was developed as an action research project, with time set aside for reflection on the practice of teacher education. In the main body of the article, I show how the project was gradually refocussed towards the study of “crosscultural” interaction. This refocussing was a consequence of the interactional difficulties that emerged in the course. I also describe how we, as teacher educators, became aware that the Guarani teachers working with us had quite a different agenda from ours and, as a result, recast our analyses of the “crosscultural” misunderstandings to take account of these divergent interests and the wider political context of the oppression of indigenous people in Brazil. I also note the need for greater reflexivity in this area of research.</t>
  </si>
  <si>
    <t>sdarticle.pdf</t>
  </si>
  <si>
    <t>blar 2000 - Carvalho.pdf</t>
  </si>
  <si>
    <t>The politics of indigenous land rights in Brazil</t>
  </si>
  <si>
    <t>461-478</t>
  </si>
  <si>
    <t xml:space="preserve">Carvalho, Georgia O. </t>
  </si>
  <si>
    <t>ISSN: 1470-9856</t>
  </si>
  <si>
    <t>Brazilian indigenous rights policy has been exclusionary. As a result indigenous people and their supporters have mobilised and politicised indigenous issues. Politicisation led to inclusion of indigenous rights in the 1988 Constitution. Nevertheless, evidence suggests that this process led to a retrenchment of interests opposed to indigenous rights. This analysis compares the asymmetric access to the policy-formation process granted to political and economic interests and indigenous people. The argument is that democratisation has yet to open the policymaking process to disenfranchised groups such as indigenous people. To illustrate the argument evidence of setbacks to indigenous land rights is examined.</t>
  </si>
  <si>
    <t>tste 2000 - Wheatley, Wheatley.pdf</t>
  </si>
  <si>
    <t>Methylmercury and the health of indigenous peoples: a risk management challenge for physical and social sciences and for public health policy</t>
  </si>
  <si>
    <t>The Science of the Total Environment</t>
  </si>
  <si>
    <t>259</t>
  </si>
  <si>
    <t>23-29</t>
  </si>
  <si>
    <t>Wheatley, Brian; Wheatley, Margaret A.</t>
  </si>
  <si>
    <t>ISSN: 0048-9697</t>
  </si>
  <si>
    <t>Methylmercury in aquatic ecosystems and bio-accumulated in aquatic biota, especially fish, is a major public health concern internationally. Precautionary efforts are currently underway internationally to reduce the anthropogenic release of mercury, which in turn, over time, will reduce human exposure. However, at the present time, it is important to address the issue of management of the risks of exposure as they exist now. Of particular concern are the impacts of methylmercury on indigenous populations which depend on fish as a subsistence food source, both in remote areas of developed countries, such as Canada, and in developing countries such as Brazil. Research into these impacts over the past two or three decades has shown that, other than in very severe pollution situations such as occurred in Minamata, Japan, the direct impacts on human health are difficult to prove. On the other hand, the indirect negative effects of methylmercury on health, mediated through the disruption of lifestyle and eating patterns and the associated socio-cultural and socio-economic consequences among the affected native populations, have, in many cases, been significant. These social factors have raised serious challenges in determining practical public health policies on the issue. Policy development relating to environmental contaminants has been presented, with the problem of assessing the role of the various factors which contribute to the impact on health as a result of socio-cultural disruption. These factors include changes in diet and lifestyle due to methylmercury in the environment and its real or perceived risk. The standard physical sciences risk assessment process, based on the lowest observed adverse effects levelLOAEL.or no observed adverse effects levelNOAEL.used in defining health policies may be seen as over-simplistic theoretical extrapolations when viewed in the context of the concerns of the social sciences. Both approaches, however, have relevance to health policies that address the risks posed by environmental methylmercury. Therefore, the standard physical sciences approach of the past three decades now needs to be linked with the social sciences approach, with its focus on the indirect impacts of exposure to methylmercury, to provide a comprehensive approach to public health policy development. With this objective in mind, this paper reviews methylmercury-related data from both physical and social sciences. It attempts to draw on the findings in both disciplines to provide suggestions for an integrated approach in policy development relating to human health and human exposure to methylmercury, especially among indigenous peoples in remote areas and in developing countries. An integrated approach such as this may help to limit adverse health effects in the indigenous communities affected.</t>
  </si>
  <si>
    <t>48.3oakdale.pdf</t>
  </si>
  <si>
    <t>e 2001,48,3 - Oakdale.pdf</t>
  </si>
  <si>
    <t>History and Forgetting in an Indigenous Amazonian Community</t>
  </si>
  <si>
    <t>48</t>
  </si>
  <si>
    <t>381-401</t>
  </si>
  <si>
    <t>Oakdale, Suzanne</t>
  </si>
  <si>
    <t>ISSN: 1527-5477</t>
  </si>
  <si>
    <t>This article explores a mode of historical consciousness constructed through mortuary rituals among a Brazilian Amazonian people. Paradoxically, the process of forgetting is argued to be crucial for this type of historical consciousness. The dual focus on historical consciousness and mortuary ritual shows how culturally specific notions of personhood, particularly those relating to life, death, and agency, are crucial for an adequate ‘‘ethno-ethnohistorical’’ understanding.</t>
  </si>
  <si>
    <t>S0376892901000029a.pdf</t>
  </si>
  <si>
    <t>ec 2001,28,1 - Zimmerman et al.pdf</t>
  </si>
  <si>
    <t>Conservation and development alliances with the Kayapó of south-eastern Amazonia, a tropical forest indigenous people</t>
  </si>
  <si>
    <t>10-22</t>
  </si>
  <si>
    <t>Zimmerman, B.; Peres, C.A.; Malcolm, J.R.; Turner, T.</t>
  </si>
  <si>
    <t>ISSN: 0376-8929</t>
  </si>
  <si>
    <t>Legally recognized Indian reserves of Brazilian Amazonia span over 100 million ha of largely intact forest and are potentially valuable for biodiversity conservation. An important example is provided by the Kayapó territories which span more than 13 million ha in Pará and Mato Grosso, Brazil, and protect a unique and vulnerable Amazonian forest type that is poorly represented in existing nature reserves. The Kayapó of southern Pará have stopped invasion of their lands by the most perverse threats to Amazonian forests, but they have become involved extensively in the sale of illegal logging concessions for the high-value timber species mahogany (Swietenia macrophylla). In 1992, the non-governmental organization Conservation International do Brasil (CI-Brasil) began a conservation and development project with the Kayapó community of A’Ukre with the objective of providing economic alternatives to logging and protecting a population of mahogany trees. This paper demonstrates the conservation benefits that can be achieved by supporting sustainable development of indigenous peoples in the Amazon. Specifically, we: (1) evaluate the ecological importance of the Kayapó reserves from a biodiversity conservation viewpoint, (2) evaluate the conservation success of the CI-Brasil project and test whether the implementation of the conservation alliance between A’Ukre and CI-Brasil satisfies common pool resource principles, and (3) propose a model for expanding the small-scale conservation results achieved by the CI-Brasil project to all Kayapó territories. Several mammals (Tayassu pecari, Pteronura brasiliensis, Priodontes maximus, Panthera onca) and at least one bird species (Anodorhynchus hyacinthinus) listed as endangered were regularly encountered within 15 km of A’Ukre. Taxa encountered at relatively high densities in the project area included large cracids, lowland tapir, and white-lipped peccary, indicating an ecosystem that is not severely impacted by hunting. Harvest offtakes of mahogany averaged 0.44 stems ha-1 within groves and 0.13 stems ha-1 at the landscape level. We estimate that 85% of the fruiting population of Swietenia macrophylla has been removed in harvested Kayapó territories in Pará. We found Kayapó social organization in A’Ukre to meet criteria of successful common pool resource institutions. The CI-Brasil project resulted in protection of an intact mahogany population in 8000 ha of forest maintained by the community for ecological research purposes and mahogany preservation. Our analysis attributes the success of the conservation alliance with A’Ukre to: (1) direct benefits accruing to all members of the community, (2) fulfilment of criteria for development of common pool resource institutions, and (3) long-term commitment of an external agency. We propose that by implementing these three elements elsewhere, the modest conservation result achieved at A’Ukre could be expanded to include the entire Kayapó nation and thereby contribute to conservation of more than 13 000 000 ha of forest and cerrado in the south-eastern Amazon.</t>
  </si>
  <si>
    <t>em 2005,35,1 - Fearnside.pdf</t>
  </si>
  <si>
    <t>Brazil’s Samuel Dam: Lessons for Hydroelectric Development Policy and the Environment in Amazonia</t>
  </si>
  <si>
    <t>Environmental Management</t>
  </si>
  <si>
    <t>1-19</t>
  </si>
  <si>
    <t>Fearnside, Philip M.</t>
  </si>
  <si>
    <t>ISSN: 1432-1009</t>
  </si>
  <si>
    <t>Brazil’s Samuel Dam, which formed a 540-km2 reservoir in the state of Rondônia in 1988, provides lessons for development decisions throughout Amazonia and in other tropical areas. The decision to build the dam was heavily influenced by its role in the political strategies of key decision makers. Samuel illustrates both impacts and benefits of electricity supply and the dilemmas facing decision makers regarding the various options for planned electricity generation. Environmental costs included flooding forest and stimulating illegal logging activity throughout western Amazonia because of an exception opened for Samuel in Brazil’s prohibition of export of raw logs. Samuel emitted substantially more greenhouse gases than would have been emitted by generating the same amount of electricity from oil. Contamination of fish in the reservoir resulted from methylation of mercury present in the soil. Social costs of the dam included resettlement of 238 families of farmers; impacts on indigenous people were indirect. Mitigating measures included faunal rescue and creation of a forest reserve. The lessons of Samuel include the need to consider a full range of alternatives prior to making decisions in practice and the importance of adhering to the logical sequence of decision making, where information is gathered and compared prior to the decision. It also shows the need to maintain flexibility when the costs and benefits of different alternatives change significantly over the course of the project’s planning and execution, as occurred at Samuel.</t>
  </si>
  <si>
    <t>5.2thorsteinsdottir.pdf</t>
  </si>
  <si>
    <t>ctts 2007,5,2 - Ttir et al.pdf</t>
  </si>
  <si>
    <t>Innovation Cultures in Developing Countries: The Case of Health Biotechnology</t>
  </si>
  <si>
    <t>Comparative Technology Transfer and Society</t>
  </si>
  <si>
    <t>178-201</t>
  </si>
  <si>
    <t>Thorsteinsdóttir, Halla; Singer, Peter A.; Daar, Abdallah S.</t>
  </si>
  <si>
    <t>ISSN. 1543-3404</t>
  </si>
  <si>
    <t>Innovation culture is synonymous in many people’s minds with industrially advanced countries. Several developing countries have, however, singled out health biotechnology and attempted to promote indigenous innovation in the field. This essay will discuss case studies on health-biotechnology innovation in seven developing countries: Brazil, China, Cuba, Egypt, India, South Africa, and South Korea. All have scientific and technological capacity in the health-biotechnology field; they represent different parts of the world and present significant differences in income levels and population size. We will start by briefly reviewing the literature on the transfer of technology for promoting development to provide a general context for examining health-biotechnology development in these countries. We will then discuss in detail the comparative case studies on health-biotechnology innovation in these seven developing countries and explore their successes, discuss the main characteristics of the innovation in these countries, and delineate lessons on how they have been able to foster such innovation.</t>
  </si>
  <si>
    <t>sdarticle (3).pdf</t>
  </si>
  <si>
    <t>bc 2008 - Constantino et al.pdf</t>
  </si>
  <si>
    <t>Indigenous collaborative research for wildlife management
in Amazonia: The case of the Kaxinawá, Acre, Brazil</t>
  </si>
  <si>
    <t>141</t>
  </si>
  <si>
    <t>2718 –2729</t>
  </si>
  <si>
    <t>de Araujo Lima Constantino, Pedro; Fortinic, Lucas Berio; Kaxinawa, Francisco Rosenir Sabino; Kaxinawa, Arlindo Maia; Kaxinawad, Elias Sales; Kaxinawa, Abel Paulino; Kaxinawa, Lucas Sales; Kaxinawa, Jaime Maia; Kaxinawa, João Pereira</t>
  </si>
  <si>
    <t>ISSN: 0006-3207</t>
  </si>
  <si>
    <t>Wildlife is a critical food resource throughout Amazonia. Consequently, adaptive management based on continued resource evaluation is essential to ensure long-term sustainable use of Amazonian wildlife. Since 1996, the Kaxinawa´ people ofWestern Amazonia have participated in a capacity-building program focused on natural resource management leading to the development of a territorial management plan that includes monitoring of wildlife use. In this study, we report the results of collaborative management-oriented research where hypotheses designed by the Kaxinawa´ about gameavailability within their territory were supported by the analysis of self-monitoring hunting data collected through a methodology designed in collaboration with conservation biologists. Results support Kaxinawa´ hypotheses that: (1) there is variation of game availability among villages in Kaxinawa´ territory; (2) preferred game species are more available to those villages closest to the isolated headwaters; and (3) previous land and wildlife use, present density of villages, and human population density are the main factors causing observed variations of game availability. The results of this study suggest the relevance and value of long-term participatory studies to complement short-terms academic studies of biodiversity and natural resource use and management.</t>
  </si>
  <si>
    <t>1476-072X-7-55.pdf</t>
  </si>
  <si>
    <t>ijhg 2008,7,55 - Souza-Santos et al.pdf</t>
  </si>
  <si>
    <t>Spatial heterogeneity of malaria in Indian reserves of Southwestern Amazonia, Brazil</t>
  </si>
  <si>
    <t>International Journal of Health Geographics</t>
  </si>
  <si>
    <t>1-10</t>
  </si>
  <si>
    <t>Souza-Santos, Reinaldo; de Oliveira, Maurício V.G.; Escobar, Ana Lúcia; Ventura Santos, Ricardo; Coimbra Jr., Carlos E.A.</t>
  </si>
  <si>
    <t>ISSN: 1476-072X</t>
  </si>
  <si>
    <t>Background: Malaria constitutes a major cause of morbidity in the Brazilian Amazon where an
estimated 6 million people are considered at high risk of transmission. Indigenous peoples in the
Amazon are particularly vulnerable to potentially epidemic disease such as malaria;
notwithstanding, very little is known about the epidemiology of malaria in Indian reservations of the
region. The aim of this paper is to present a spatial analysis of malaria cases over a four-year time
period (2003–2006) among indigenous peoples of the Brazilian State of Rondônia, southwestern
Amazon, by using passive morbidity data (results from Giemsa-stained thick blood smears)
gathered from the National Malaria Epidemiologic Surveillance System databank.
Results: A total of 4,160 cases of malaria were recorded in 14 Indian reserves in the State of
Rondônia between 2003 and 2006. In six reservations no cases of malaria were reported in the
period. Overall, P. vivax accounted for 76.18 of malaria cases reported in the indigenous population of Rondônia. The P. vivax/P. falciparum ratio for the period was 3.78. Two reserves accounted for over half of the cases reported for the total indigenous population in the period – Roosevelt and
Pacaas Novas – with a total of 1,646 (39.57%) and 1,145 (27.52%) cases, respectively. Kernel
mapping of malaria mean Annual Parasite Index – API according to indigenous reserves and
environmental zones revealed a heterogeneous pattern of disease distribution, with one clear area
of high risk of transmission comprising reservations of west Rondônia along the Guaporé-Madeira
River basins, and another high risk area to the east, on the Roosevelt reserve.
Conclusion: By means of kernel mapping, it was shown that malaria risk varies widely between
Indian reserves and environmental zones defined on the basis of predominant ecologic
characteristics and land use patterns observed in the southwestern Brazilian Amazon. The
geographical approach in this paper helped to determine where the greatest needs lie for more
intensively focused malaria control activities in Indian reserves in the region. It also provided a
reference to assess the effectiveness of control measures that have been put in place by Brazilian
public health authorities.</t>
  </si>
  <si>
    <t>1746-4269-4-19.pdf</t>
  </si>
  <si>
    <t>jee 2008,4,19 - dos Santos et al.pdf</t>
  </si>
  <si>
    <t>The traditional knowledge on stingless bees (Apidae: Meliponina) used by the Enawene-Nawe tribe in western Brazil</t>
  </si>
  <si>
    <t>Journal of Ethnobiology and Ethnomedicine</t>
  </si>
  <si>
    <t>dos Santos, Gilton Mendes; Antonini, Yasmine</t>
  </si>
  <si>
    <t>ISSN: 1746-4269</t>
  </si>
  <si>
    <t>Background: This paper presents the Enawene-Nawe Society's traditional knowledge about
stingless bees. The Enawene-Nawe are an Aruak speaking people, indigenous to the Meridian
Amazon. Specifically, they live in the Jurema River hydrological basin, located in the northwestern
region of the Mato Grosso state.
Methods: The stingless bees were sampled from two ecologically similar regions in the interior of
Enawene-Nawe Land. The first sampling took place around the village, i.e., adjacent to houses, by
the edge of the Iquê River, next to food leftovers, around human excrement, and simply when the
insects were found flying or reposing on a human body. The second round of sampling happened
from 29/10 to 02/11/94, during an expedition for honey collection that took place throughout the
ciliar bushes of the Papagaio River, an important tributary of Juruena River. We sampled bees
adjacent to their nests following the beehive inspection or during the honey extraction.
In this work, the main bee species of the sub tribe Meliponina, which were handled by the Enawene-
Nawe, was identified, and a brief ethnographic description of the honey collection expeditions and
its social-cosmologic meaning for the group was done.
Results and Discussion: Similar to other indigenous people in Brazil, the Enawene-Nawe
recognized 48 stingless bee species. They identified each bee species by name and specified each
one's ecological niche. A brief ethnographic description of the honey collection expeditions and
bees' social-cosmologic meaning for the group is included.
Conclusion: We concluded that, as an example of other indigenous people, the Enawene-Nawe
classify and identify the bees based not only on their structure and morphological aspects but also
on the ecological, etiological, and social characteristics of the species.</t>
  </si>
  <si>
    <t>sdarticle (7).pdf</t>
  </si>
  <si>
    <t>trstmh 2008,102 - Grenfell et al.pdf</t>
  </si>
  <si>
    <t>Anaemia and malaria in Yanomami communities with
differing access to healthcare</t>
  </si>
  <si>
    <t>Transactions of the Royal Society of Tropical Medicine and Hygiene</t>
  </si>
  <si>
    <t>102</t>
  </si>
  <si>
    <t>645-652</t>
  </si>
  <si>
    <t xml:space="preserve"> Grenfell P.; Fanelloa, C.I.; Magrisb, M.; Goncalvesb, J.; Metzgerb, W.G.; Vivas-Martínez, S.; Curtis, C.; Vivas, L.</t>
  </si>
  <si>
    <t>ISSN 1878-3503</t>
  </si>
  <si>
    <t>Inequitable access to healthcare has a profound impact on the health of marginalised groups that typically suffer an excess burden of infectious disease morbidity and mortality. The Yanomami are traditionally semi-nomadic people living in widely dispersed communities in Amazonian Venezuela and Brazil. Only communities living in the vicinity of a health post have relatively constant access to healthcare. To monitor the improvement in the development of Yanomami healthcare a cross-sectional survey of 183 individuals was conducted to investigate malaria and anaemia prevalence in communities with constant and intermittent access to healthcare. Demographic and clinical data were collected. Malaria was diagnosed by microscopy and haemoglobin concentration by HemoCue. Prevalence of malaria, anaemia, splenomegaly, fever and diarrhoea were all significantly higher in communities with intermittent access to healthcare (anaemia 80.8% vs. 53.6%, P &lt; 0.001; malaria 18.2% vs. 6.0%, P = 0.013; splenomegaly 85.4% vs.12.5%, P &lt; 0.001; fever 50.5% vs. 28.6%, P = 0.003; diarrhoea 30.3% vs.10.7% P = 0.001). Haemoglobin level (10.0 g/dl vs. 11.5 g/dl) was significantly associated with access to healthcare when controlling for age, sex, malaria and splenomegaly (P = 0.01). These findings indicate a heavy burden of anaemia in both areas and the need for interventions against anaemia and malaria, along with more frequent medical visits to remote areas.</t>
  </si>
  <si>
    <t>213a220.pdf</t>
  </si>
  <si>
    <t>b 2009, 22,3 - Bernarde, et al.pdf</t>
  </si>
  <si>
    <t>Utilização medicinal da secreção (“vacina-do-sapo”) do anfíbio kambô (Phyllomedusa bicolor) (Anura: Hylidae) por população não-indígena em Espigão do Oeste, Rondônia, Brasil</t>
  </si>
  <si>
    <t>Biotemas</t>
  </si>
  <si>
    <t>213-220</t>
  </si>
  <si>
    <t>Bernarde, Paulo Sérgio' Santos, Rosimeyri Aparecida</t>
  </si>
  <si>
    <t>ISSN: 2175-7925</t>
  </si>
  <si>
    <t>Medicinal use of secretions (“the frog vaccine”) from the kambô frog (Phyllomedusa bicolor) by non-indigenous peoples in Rondônia, Brazil. Amphibians have pharmaceutically active skin secretions that protect against infections and predation. Some indigenous people in southwestern Amazonia use these secretions from P. bicolor for medicinal purposes. While the use of these secretions by indigenous people is relatively well-known, the use by non-indigenous peoples is very poorly studied. Here we describe the use of the “frog vaccine” by non-indigenous populations in the Brazilian state of Rondônia. Thirty-one people who had received this “vaccine” were interviewed. The use of this vaccine is not typical or habitual in this region, and the person who administers the vaccine must travel from another part of Amazonia. Users of the vaccine come from middle and upper social classes with reasonable levels of education (primary, secondary and university). Approximately half the people vaccinated felt that their health had improved after vaccination and if need be, they would take the vaccination again. Most of the people do not know the frog species from which the secretions are taken. While the people who use this treatment believe that it is good for any infirmity, the medicinal properties, if any, of the “frog vaccine” are under study and are still unknown.</t>
  </si>
  <si>
    <t>13670050802588506.pdf</t>
  </si>
  <si>
    <t>ijbeb 2009,12,4 - Murphy, et al.pdf</t>
  </si>
  <si>
    <t>Maintaining two worlds: the relevance of mother tongue in Brazil’s Amerindian societies</t>
  </si>
  <si>
    <t>International Journal of Bilingual Education and Bilingualism</t>
  </si>
  <si>
    <t>387-400</t>
  </si>
  <si>
    <t>Murphy, Isabel I.; Vencio, Elizabeth</t>
  </si>
  <si>
    <t>ISSN 1367-0050</t>
  </si>
  <si>
    <t>This article explores mother tongue awareness among several Brazilian Amerindian societies in contrast with the perception of the importance of the vernacular according to policy makers and academics. The perception of the vernacular as important is discussed in the light of continuing debate among Brazil’s educators concerning appropriate educational intervention within traditional societies. Two case studies are presented. One illustrates the Jarawara people’s appropriation and use of writing in their own language, even as academics were debating the pros and cons of literacy for an oral society. The Jarawara incorporated writing into their culture in an unique manner, communicating with each other in ways that oral communication inhibited for cultural reasons. The second illustrates the Xerente’s perception of their written language as a means of cultural affirmation and resistance in opposition to the majority culture. These two cases represent opposite poles on a continuum in the ongoing struggle of traditional societies to find acceptance and equality in Brazil’s multicultural mosaic. The studies reveal cultural, sociolinguistic and human factors which must be considered by policy makers if the practical educational needs and aspirations of minority groups are to be respected. Clearly, there are implications for mother-tongue language issues worldwide.</t>
  </si>
  <si>
    <t>2010 - Melo et al.pdf</t>
  </si>
  <si>
    <t>c 2010,80 - Melo et al.pdf</t>
  </si>
  <si>
    <t>Indian land use in the Raposa–Serra do Sol Reserve, Roraima, Amazonia, Brazil: Physical and chemical attributes of a soil catena developed from mafic rocks under shifting cultivation</t>
  </si>
  <si>
    <t>Catena</t>
  </si>
  <si>
    <t>80</t>
  </si>
  <si>
    <t>95-105</t>
  </si>
  <si>
    <t>Melo, Valdinar F.; Schaefer, Carlos Ernesto G.R.; Uchôa, Sandra Cátia P.</t>
  </si>
  <si>
    <t>ISSN: 0341-8162</t>
  </si>
  <si>
    <t>Native Indians (Macuxi, Ingarikó and Uapishana) in the Raposa–Serra do Sol Indian Reserve have been cultivating forest soils since the early XIX century, especially those derived from dolerite sills, scattered within the quartzitic dominated landscape. Representative soils developed from mafic rocks under Indian shifting cultivation in northeastern Roraima, were submitted to physical, chemical and mineralogical analyses to characterize their pedogenetic characteristics and infer on their status under native Indian shifting cultivation. The soil profiles were classified as: Orthic Ebanic Chernosol (USDA Mollisol), vertic Orthic Ebanic Chernosol (USDA Mollisol), Eutrophic Haplic Cambisol (USDA mollic Inceptisol) and Eutrophic Red Nitosol (USDA Red Alfisol), which occupy, respectively, lower slopes and less dissected terrains (Mollisols) and steeper slopes (Alfisols). The first two are eutrophic, and not typical of the Amazon region. Their mineralogies range from kaolinite/goethite rich upland, deeply weathered Nitosol, to 2:1 clay rich downslope Chernosols. The latter has primary minerals in the silt fraction and high CEC resulting in high fertility. The Nitosols reveal a process of severe topsoil loss, due to widespread sheet erosion from deforestation and shifting cultivation. Chemical analyses showed varied soil fertility, ranging from high levels in the Chernosols to a low level in the non-cultivated Nitosol. Phosphorus levels are limited in all soils, despite the high fertility. The Chernosols located in lowland, flat areas close to the valley floor are more suitable environments for the slash-and-burn native farming system. In the Chernosols and Cambisols, the clay activity below the value limit for this class indicates a current natural process of increasing leaching. The more weathered and eroded Nitosol showed low Fe-oxalate and Si-oxalate levels. Micronutrients such as total zinc and copper, decreased with depth and weathering. The Nitosols showed the highest phosphate adsorption levels (1.574 mg g−1 of soil) which can be attributed to its clayey texture. Chernosols showed overall lower P adsorption values, increasing with depth. All soils under native Indian cultivation display signs of physical and chemical degradation due to shortened fallow under intense land use pressure in the Raposa–Serra do Sol Reserve.</t>
  </si>
  <si>
    <t>10702891003734961 (1).pdf</t>
  </si>
  <si>
    <t>igscp 2010,17,2-3 - Virtanen.pdf</t>
  </si>
  <si>
    <t>Amazonian Native Youths and Notions of Indigeneity in Urban Areas</t>
  </si>
  <si>
    <t>154-175</t>
  </si>
  <si>
    <t xml:space="preserve">Virtanen, Pirjo Kristiina </t>
  </si>
  <si>
    <t>ISSN: 1070-289X</t>
  </si>
  <si>
    <t>The indigenous presence in urban areas of Amazonia has become more visible as Indian populations have negotiated their own spaces and acted in new contexts previously reserved for the dominant society. This article looks at ways in which today’s young Indians in an urban area define and interpret their new cultural and social situations, drawing from research conducted with Apurinã, Cashinahua and Manchineri youths in Rio Branco, a city in Acre state, Western Brazil. These young people occupy a variety of “native” and “non-native” habituses and develop their notions of indigeneity within complex social networks as part of their strategy for rupturing the otherness associated with indigeneity. The text contributes to the discussion on the theory of practice and identity politics, as well as embodiment. Young Indians in urban Amazonia constitute their agencies in multiple ways and use various embodiments based in the practices and knowledge of their native groups and those of urban national and global society. The young natives break with the image of Lowland South American Indians as peoples uncontaminated by urban influences and help promote new interactions between native populations in the reserve and the city.</t>
  </si>
  <si>
    <t>Latin American Perspectives-2010-Burke-30-52.pdf</t>
  </si>
  <si>
    <t>lap 2010,175,37,6 - Burke.pdf</t>
  </si>
  <si>
    <t>Cooperatives for ''Fair Globalization''? Indigenous People, Cooperatives, and Corporate Social Responsibility in the Brazilian Amazon</t>
  </si>
  <si>
    <t>175</t>
  </si>
  <si>
    <t>37-6</t>
  </si>
  <si>
    <t>30-52</t>
  </si>
  <si>
    <t>Burke, Brian J.</t>
  </si>
  <si>
    <t>ISSN 0094-582X</t>
  </si>
  <si>
    <t>Cooperatives and socially responsible corporations are being hailed as possible correctives to the socioeconomic and ecological exploitation of transnational capitalism. AmazonCoop—a cooperative linking indigenous Brazil nut harvesters and the multinational firm The Body Shop through trade and development projects—capitalized on indigenous symbolism to generate significant material benefits for both parties. At the same time, however, it made indigenous people more vulnerable and dependent, failed to promote participatory development, masked the effects of unfavorable state policies, and perpetuated discriminatory distinctions among indigenous people. Furthermore, the cooperative did not provide an organizational framework to ameliorate the vulnerabilities of indigenous identity politics or transform symbolic capital into enduring political-economic change. This case strongly supports arguments that cooperatives must be rooted in participation, democratic member control, and autonomy if they are to promote “fair globalization” or social transformation rather than institutionalize existing patterns of exploitation.</t>
  </si>
  <si>
    <t>scandiuzzi.pdf</t>
  </si>
  <si>
    <t>rle 2010,3,1 - Scandiuzzi.pdf</t>
  </si>
  <si>
    <t>Accepting the Other: Different Division Expression</t>
  </si>
  <si>
    <t>Revista Latinoamericana de Etnomatemática</t>
  </si>
  <si>
    <t>67-78</t>
  </si>
  <si>
    <t xml:space="preserve">Scandiuzzi, Pedro Paulo </t>
  </si>
  <si>
    <t>ISSN: 2011-5474</t>
  </si>
  <si>
    <t>This article describes some experiences in my work close to the forest indigenous people of Brazil and these descriptions are possible because ethnomathematics´s theory is based in Paulo Freire´s method and anthropology. Gathered at an indigenous people‘s meeting point, I gave some classes on mathematics teacher pre-service education to a group of 19 people with 13 different languages. I began the didactic work with drawings and observed different drawings associated with people of different languages. This article shows representational differences in the algorithm of division. The representations, combined with idiom, myth, and affect, combine to illustrate cultural influences in mathematical education. This demonstrates the need for teachers in classrooms to be aware of people of different languages and cultures. Teachers need to be sensitive and respectful of linguistic and cultural difference, and to demonstrate solidarity, cooperation, and respect towards different students. A new posture in mathematical teaching is implied.</t>
  </si>
  <si>
    <t>he 2011,39 - Nilsson et al.pdf</t>
  </si>
  <si>
    <t>Yanomami Mobility and Its Effects on the Forest Landscape</t>
  </si>
  <si>
    <t>235–256</t>
  </si>
  <si>
    <t>Tomioka Nilsson, Maurice Seiji; Fearnside, Philip Martin</t>
  </si>
  <si>
    <t>The Yanomami are a hunter-gatherer and gardener people with high mobility, which influences the regeneration of forest in agricultural clearings. Increasing contact with the wider Brazilian and Venezuelan societies may lead to sedentarization. Population groups and clearings were mapped in the Yanomami Land in Brazil using four mosaics of Landsat images from within a two-year period. The mosaics were separated by intervals of 7 years. Few groups were sedentary, and most of these maintained alternative residences. The Yanomami cleared 16,856 ha (0.17% of the Yanomami territory in Brazil) over the 21 years covered by this study. Individuals in mobile groups deforested more than those in sedentary groups, but secondary-forest regeneration occurs mainly in clearings made by mobile groups. Permanent settlements had impeded regeneration of 48% (2,025 ha) of the area cleared prior to 1988. Access to health care has led to population growth but has not increased sedentarization.</t>
  </si>
  <si>
    <t>sdarticle (4).pdf</t>
  </si>
  <si>
    <t>je 2011 - de Albuquerque et al.pdf</t>
  </si>
  <si>
    <t>The use of plants in the medical system of the Fulni-ô people (NE Brazil): A perspective on age and gender</t>
  </si>
  <si>
    <t>Journal of Ethnopharmacology</t>
  </si>
  <si>
    <t>133</t>
  </si>
  <si>
    <t>866-873</t>
  </si>
  <si>
    <t>de Albuquerque, Ulysses Paulino; Soldatia, Gustavo Taboada; Siebera, Shana Sampaio; Ramosa, Marcelo Alves; Caetano de Sáb, Jemerson; Cunha de Souzac, Liliane</t>
  </si>
  <si>
    <t>ISSN: 0378-8741</t>
  </si>
  <si>
    <t>Objectives: The loss of traditional knowledge and practices is currently a widely discussed topic in the academic literature. From this perspective, this study was constructed with the main goals of evaluating Fulni-ô Indians’ knowledge about medicinal plants and how this knowledge is influenced by age and gender. Additionally, this study seeks to identify the sites where these resources are collected.
Methods: In order to meet our intended objectives, we performed a stratified sampling of the population; 344 indigenous persons were interviewed in an open-ended format.
Results: Although a total of 245 ethnospecies were mentioned overall, more than 50% of these plants were known by no more than three indigenous persons, which could indicate that such knowledge was not widely shared. Evaluating the influence of age, we identified a strong tendency for older persons to know more about medicinal plants than those in younger age groups. However, a critical analysis of the informants’ age groups demonstrated that significant differences were present only among some of these groups. The oldest group of indigenous people (&gt;75 years) had inferior knowledge about medicinal plants and the diversity of the ethnospecies they cited was similar to the younger age groups. In relation to gender, men cited a total of 196 different ethnospecies and 82 of these species were exclusive to their group. Also, men have their specific ethnospecies not mentioned by women. Women cited 165 species and 51 were exclusive to their group. This indicates that although women generally held less knowledge of ethnospecies than the men, they did discuss a set of ethnospecies that were not mentioned by men. However, men on average cited more ethnospecies than women and this data support the existence of differences between the sexes.
Conclusions: Despite the lack of substantial variation in the number of ethnospecies cited by men and women on the individual level, the differences between the sexes as groups were significant. Diverse collection sources were used to attend to the therapeutic needs of the Fulni-ô Indians. Among the most important collection sites, anthropogenic areas were the primary collection sites for women, followed by the Ouricuri Forest, which was the main collection site for male indigenous persons.</t>
  </si>
  <si>
    <t>Atwood.pdf</t>
  </si>
  <si>
    <t>ieee 1996 - Atwood.pdf</t>
  </si>
  <si>
    <t>Global Resource Management: A Systems Approach to Environmental Problems</t>
  </si>
  <si>
    <t>Presentation, Institute of Electrical and Electronics Engineers</t>
  </si>
  <si>
    <t xml:space="preserve">Atwood, D.K. </t>
  </si>
  <si>
    <t>rdep 2009,26,1 - Machado et al.pdf</t>
  </si>
  <si>
    <t>Demographic profile of the Hupd'äh, a Maku people living the Upper Rio Negro Region, State of Amazonas, Brazil (2000-2003)</t>
  </si>
  <si>
    <t>Revista Brasileira de Estudos de Populacao</t>
  </si>
  <si>
    <t>37-50</t>
  </si>
  <si>
    <t>Machado, M.; Pagliaro, H.; Baruzzi, R.G</t>
  </si>
  <si>
    <t>ISSN:01023098</t>
  </si>
  <si>
    <t>Peoples of rio negro, South American Indians</t>
  </si>
  <si>
    <t>Brazil, Indigenous Peoples, and the International Law of Discovery</t>
  </si>
  <si>
    <t>Brooklyn Journal of International Law</t>
  </si>
  <si>
    <t>1-63</t>
  </si>
  <si>
    <t>Miller, Robert J.; D'Angelis, Micheline</t>
  </si>
  <si>
    <t>ISSN:07404824</t>
  </si>
  <si>
    <t>The article presents information on the doctrine of discovery which is an international principle used by European countries for making legal claims for owning the properties of indigenous people without their consent or knowledge. It further compares the doctrine in Portugal and Brazil and discusses colonization and European expansion. It suggests that attempts must be made to eradicate the visible traces of this doctrine from law and culture of Brazil.</t>
  </si>
  <si>
    <t>The narratives and images of German travelers to nineteenth-century Brazil: The construction of an imagination about indigenous peoples, history, and the nation</t>
  </si>
  <si>
    <t>Historia, Ciencias, Saude - Manguinhos</t>
  </si>
  <si>
    <t>415-435</t>
  </si>
  <si>
    <t>Sallas, A.L.F.</t>
  </si>
  <si>
    <t>ISSN:01045970</t>
  </si>
  <si>
    <t>This analysis of the accounts and iconographic production of German travelers Wied-Neuwied (1815-1817), Karl Friedich von Martius (1817-1820), and Johann Moritz Rugendas (1822-1825) explores the construction of an imagination about indigenous peoples, history, and nation. It shows the relationship between the ideas and images produced by these voyagers and the debate on nature in the New World. Most importantly, it examines their endeavors as a process of constructing a history of Brazil and its people, uncovering the meanings and possibilities relevant to the civilizing process underway and their role in this context.</t>
  </si>
  <si>
    <t>Brazilian indigenous peoples and the debate on authenticity and cultural change</t>
  </si>
  <si>
    <t>Indiana (03418642)</t>
  </si>
  <si>
    <t>395-408</t>
  </si>
  <si>
    <t>Ferreira, Eliane Fernandes</t>
  </si>
  <si>
    <t>ISSN:03418642</t>
  </si>
  <si>
    <t>Debate on indigenous identity and modernization has been wide-spread since the 1990s. The increased use of modern means of communication by the Brazilian indigenous peoples and their active participation in society have introduced a new dynamic to this debate and brought it to the fore once again. The debate has also been stoked by the reactions of Brazil's non-indigenous society to the cultural transformations undergone by the country's various indigenous communities. The juxtaposition of traditional culture and modernization often generates processes of cultural resistance, in this case on the part of the dominant society, which continues to cultivate an old-fashioned image of the Indian. This article attempts to analyze the causes of resistance to cultural changes generated by the active participation of indigenous peoples in today's information society and the debate on cultural change, authenticity, and cultural identity.</t>
  </si>
  <si>
    <t>Brazil's Native Peoples and the Belo Monte Dam: A Case Study</t>
  </si>
  <si>
    <t>25-70</t>
  </si>
  <si>
    <t>Diamond, Sara; Poirier, Christian</t>
  </si>
  <si>
    <t>The article describes the case of the indigenous peoples and the Belo Monte hydroelectric dam in Brazil. It reports on the growth of Brazil's economy under the leadership of President Luiz Inácio Lula da Silva. The Belo Monte dam is the flagship project of the Lula government's Accelerated Growth Program (PAC). The article examines the environmental and social impact of the Belo Monte dam project, particularly on the indigenous peoples of Brazil.</t>
  </si>
  <si>
    <t>Migration of the sateré-mawé indigenous people in two different urban contexts in the amazon</t>
  </si>
  <si>
    <t>Language: English, Portugese</t>
  </si>
  <si>
    <t>Caderno CRH</t>
  </si>
  <si>
    <t>57</t>
  </si>
  <si>
    <t>531-546</t>
  </si>
  <si>
    <t>Teixeira, P.; Mainbourg, E.M.T.; Brasil, M.</t>
  </si>
  <si>
    <t>ISSN:01034979</t>
  </si>
  <si>
    <t>Gathering information in two field researches - one censitary and one by sampling - regarding different urban areas of the state of Amazon, this work tries to supply subsidies for the understanding of the indigenous migration with urban destiny in the Amazon basin, mainly focusing in the Sateré-Mawé indigenous people. It is a comparative study among migratory characteristics of Sateré-Mawé resident in Manaus, capital of the state of Amazon, and living in the cities close to the indigenous lands of origin of that people, in the east of the state. In spite of the similarity of some of the characteristics of the migratory process in both contexts - motivated by the job search and for educational opportunities, differentiation is observed in the importance of those causes in each context, other than distinctions in age and gender group in the migrants.</t>
  </si>
  <si>
    <t>O Direito das Minorias e as Nações Indígenas no Brasil</t>
  </si>
  <si>
    <t>493-505</t>
  </si>
  <si>
    <t>Ferreira Levy, Maria Stella</t>
  </si>
  <si>
    <t>The present paper regards issues on history, law, economy, anthropology, sociology, politics, concerning minorities, pointing out some significant cornerstones of the Brazilian indigenist policies in the decade of 1980. With respect to the human rights applied to minorities, if previously their fulcrum was the protection of those rights, today their regulation and juridical warranty are demanded, fomenting a realignment of these relationships. That was a great contribution of the Constitution of 1988 in what regards the indigenous communities that inhabit Brazilian national territory.</t>
  </si>
  <si>
    <t>Legalizing Indigenous Identities: The Tapeba Struggle for Land and Schools in Caucaia, Brazil</t>
  </si>
  <si>
    <t>Journal of Latin American &amp; Caribbean Anthropology</t>
  </si>
  <si>
    <t>320-340</t>
  </si>
  <si>
    <t>Piorsky Aires, Max Maranhão</t>
  </si>
  <si>
    <t>ISSN:19354932</t>
  </si>
  <si>
    <t>In about two decades, the Tapeba went from being a poor, acculturated, schoolless, state-forsaken group to rights-bearing, federally protected indigenous subjects. This transformation unfolded gradually: in the mid-1980s, through the support of liberation theology; in the 1990s, with the establishment of differentiate schools, and then the implementation of education policy. Early recognition by missionaries and followers of liberation theology stimulated indigenous identification of the Tapeba population as a possibility for attaining rights, especially land, health, and education. Suspicion toward their identity persisted, however, and marked the whole process of land struggle. The indians, in response, stepped into battle to produce evidence-supporting recognition of their identity. A small leadership group devised the language for claiming need of differentiated schools, insisting also on public exhibition of indigenous culture and teaching indigenous identification for children. This strategy articulated identities to fields of power broader than that of land struggle. Leaders formulated a discourse linking self-identification to state responses to demands based on cultural difference, and increased global recognition of the importance of children as educated subjects and central agents in economic growth and the internationalization of indigenous rights.</t>
  </si>
  <si>
    <t>Indigeneity and consciousness in Brazil: Analyzing Sousa (1587) and Mendes Jr (1912)</t>
  </si>
  <si>
    <t>Critique of Anthropology</t>
  </si>
  <si>
    <t>185-209</t>
  </si>
  <si>
    <t>Ferrari-Nunes, Rodrigo</t>
  </si>
  <si>
    <t>ISSN:0308275X</t>
  </si>
  <si>
    <t>This article analyzes understandings of indigeneity and legal consciousness in Brazil in the 16th, early 20th and 21st centuries. The article focuses on the often ignored work of João Mendes Junior, written in 1912, about the indigenous peoples of São Paulo and on Gabriel Soares de Sousa’s Tratado descritivo do Brasil em 1587 [A Descriptive Treatise of Brazil in 1587]. Mendes’ ideas about race, biology and indigeneity diverge considerably from hegemonic Western theories of racial purity and Social Darwinism, but his contribution has never really been acknowledged. This article argues that theories that better fit the organizing model of the free market have become more hegemonic and widespread. For this reason, social scientists should strive to bring into discussion epistemological alternatives to the hegemonic principles of capitalism, which foster exploitation, destitution and the privatization of public space</t>
  </si>
  <si>
    <t>Numeracy and Literacy in a Bilingual Context: Indigenous Teachers Education in Brazil</t>
  </si>
  <si>
    <t>Educational Studies in Mathematics</t>
  </si>
  <si>
    <t>217-230</t>
  </si>
  <si>
    <t>Mendes, Jackeline</t>
  </si>
  <si>
    <t>ISSN:00131954</t>
  </si>
  <si>
    <t>This paper presents the results of a study developed in the context of indigenous teachers education from Xingu Indian Park, Brazil. The indigenous bilingual (or multilingual in some cases) teachers that participated in this education program were from 14 ethnic groups. The research focused on a mathematics textbook production, written in indigenous language by indigenous teachers to be used at schools in the Park. The paper discusses the numeracy-literacy practices in this process and focuses on the meanings, values and ways of use that are related to numbers, writing and drawing. In particular, mathematics problems written by the indigenous teachers (in indigenous language and Portuguese) are analyzed. The analysis shows how aspects of orality influence the writing of these problems.</t>
  </si>
  <si>
    <t>Cultural/diversity identity in cyberspace: Informational practices and digital inclusion in Brazil</t>
  </si>
  <si>
    <t>Language: English / Portugal</t>
  </si>
  <si>
    <t>Informacao e Sociedade</t>
  </si>
  <si>
    <t>121-128</t>
  </si>
  <si>
    <t>Aguilar, A.</t>
  </si>
  <si>
    <t>ISSN:01040146; 18094783</t>
  </si>
  <si>
    <t>Presents the result of a Ph.D. in Information Science, Communication in the line of research information, which aimed to identify and analyze the relationship between identity / cultural diversity, information and communication technologies (ICT) and the information practices of indigenous peoples from digital inclusion programs. To this end, we selected two communities (Kariri Xoco-Pankararu, the Northeast region), which already have experience using / Internet access, and share network online Indians. The intent of the research was to establish the profile of indigenous users interviewed to identify factors that hinder access to information, to identify its information practices and to characterize the digital inclusion initiatives the government and other entities in relation to indigenous peoples. The results show that indigenous communities go through a process of information and knowledge in the access / use of ICT and are "discovering" the benefits they can have these instruments, to strengthen, promote and disseminate the culture and ethnic identity. However, it is still very limited to the physical availability of equipment, which restricts their real digital inclusion (most basic). It is necessary that public policies for digital inclusion having more resources to this segment of society, to expand the dissemination of technologies, complemented by measures of literacy information specific to this type of users.</t>
  </si>
  <si>
    <t>Conservation Alliances with Indigenous Peoples of the Amazon</t>
  </si>
  <si>
    <t>721-727</t>
  </si>
  <si>
    <t>Schwartzman, Stephan; Zimmerman, Barbara</t>
  </si>
  <si>
    <t>ISSN:0888-8892</t>
  </si>
  <si>
    <t>Ongoing alliances between indigenous peoples and conservation organizations in the Brazilian Amazon have helped achieve the official recognition of∼1 million km2 of indigenous lands. The future of Amazonian indigenous reserves is of strategic importance for the fate of biodiversity in the region. We examined the legislation governing resource use on indigenous lands and summarize the history of the Kayapo people's consolidation of their&gt;100,000 km2 territory. Like many Amazonian indigenous peoples, the Kayapo have halted the expansion of the agricultural frontier on their lands but allow selective logging and gold mining. Prospects for long-term conservation and sustainability in these lands depend on indigenous peoples' understandings of their resource base and on available economic alternatives. Although forest conservation is not guaranteed by either tenure security or indigenous knowledge, indigenous societies' relatively egalitarian common-property resource management regimes—along with adequate incentives and long-term partnerships with conservation organizations—can achieve this result. Successful initiatives include Conservation International's long-term project with the A'ukre Kayapo village and incipient large-scale territorial monitoring and control in the Kayapo territory, and the Instituto SocioAmbiental (ISA) 15-year partnership with the peoples of the Xingu Indigenous Park, with projects centered on territorial monitoring and control, education, community organization, and economic alternatives. The recent agreement on ecological restoration of the Xingu River headwaters between ranchers and private companies, indigenous peoples, and environmentalists, brokered by ISA, marks the emergence of an indigenous and conservation alliance of sufficient cohesiveness and legitimacy to negotiate effectively at a regional scale</t>
  </si>
  <si>
    <t>Empowering Local People through Community-based Resource Monitoring: a Comparison of Brazil and Namibia</t>
  </si>
  <si>
    <t>Ecology and Society</t>
  </si>
  <si>
    <t>Constantino, P.D.L.; Carlos, H.S.A.; Ramalho, E.E.; Rostant, L.;  Marinelli, C.E.; Teles, D.; Fonseca, S.F.; Fernandes, R.B.; Valsecchi, J.</t>
  </si>
  <si>
    <t>Biological resource monitoring systems are implemented in many countries and often depend on the participation of local people. It has been suggested that these systems empower local participants while promoting conservation. We reviewed three wildlife monitoring systems in indigenous lands and sustainable development reserves in Brazilian Amazonia and one in Namibian Caprivi conservancies, analyzing the strategies adopted and conditions that facilitated local empowerment, as well as potential impacts on conservation. This provided insights into potential avenues to strengthen empowerment outcomes of monitoring systems in Latin America and Africa. We assessed four dimensions of empowerment at individual and community scales: psychological, social, economic, and political. The conditions that facilitated local empowerment included the value of natural resources, rights to trade and manage resources, political organization of communities, and collaboration by stakeholders. The wide range of strategies to empower local people included intensifying local participation, linking them to local education, feeding information back to communities, purposefully selecting participants, paying for monitoring services, marketing monitored resources, and inserting local people into broader politics. Although communities were socially and politically empowered, the monitoring systems more often promoted individual empowerment. Marketing of natural resources promoted higher economic empowerment in conservancies in Namibia, whereas information dissemination was better in Brazil because of integrated education programs. We suggest that practitioners take advantage of local facilitating conditions to enhance the empowerment of communities, bearing in mind that increasing autonomy to make management decisions may not agree with international conservation goals. Our comparative analysis of cases in Latin America and Africa allows for a greater understanding of the relationships between resource monitoring systems, local empowerment, and conservation.</t>
  </si>
  <si>
    <t>O reconhecimento dos direitos dos povos indígenas sob a perspectiva internacional e a brasileira</t>
  </si>
  <si>
    <t>Language: Portuguese
Alternate title: The recognition of the indigenous peoples rights from the international and the Brazilian perspectives. (English)</t>
  </si>
  <si>
    <t>Meridiano 47 - Boletim de Análise de Conjuntura em Relações Internacionais</t>
  </si>
  <si>
    <t>105</t>
  </si>
  <si>
    <t>37-42</t>
  </si>
  <si>
    <t>Simoni, Mariana Yokoya</t>
  </si>
  <si>
    <t>The purpose of this paper is to briefly describe the start and evolution of the indigenous peoples' rights theme in the international organizations' agenda -- International Labor Organization, World Bank and United Nations -- and its counterpart in Brazil, focusing on the judicial decision about the land Raposa Serra do Sol</t>
  </si>
  <si>
    <t>Refractive status of indigenous people in the northwestern Amazon region of Brazil</t>
  </si>
  <si>
    <t>Optometry and Vision Science</t>
  </si>
  <si>
    <t>82</t>
  </si>
  <si>
    <t>267-272</t>
  </si>
  <si>
    <t>Thorn, F.; Cruz, A.A.V.; Machado, A.J.; Carvalho, R.A.C.</t>
  </si>
  <si>
    <t>ISSN:10405488</t>
  </si>
  <si>
    <t>The purpose of this study was to investigate the refractive status of the illiterate indigenous people of the upper Rio Negro region of the Amazon rain forest in northwestern Brazil. Methods. From an overall sample of 486 people, 259 indigenous people and 78 Brazilians between 12 and 59 years of age with no compromising optical opacities were refracted with cycloplegic retinoscopy. Subjects were categorized as indigenous if they had at least three generations of indigenous ancestry with no folklore suggesting other ancestors. Results. Myopia was rare among the indigenous population. Only 2.7% of eyes showed myopia of -1.00 D or more and 1.6% (four people) had bilateral myopia of -1.00 D or more. Half of this small group were the only educated indigenous people examined. The prevalence of astigmatism and anisometropia equal to or &gt; 1.00 D was 15.5% and 8.2%, respectively. Most of the astigmatism in the indigenous people had an against-the-rule axis. Age was not associated with the refractive errors of the indigenous people. Brazilians from the small city in which the study was performed had higher rates of myopia (6.4% of eyes and 5.1% of subjects bilaterally). Older preeducation adults also had a very low prevalence of myopia (3.2% of eyes and 2.0% of subjects), whereas the younger, slightly educated Brazilians had a higher prevalence of myopia (11.3% of eyes and 9.7% of subjects). Conclusion. The low prevalence of myopia in the illiterate indigenous people is consistent with other studies and suggests that myopia is related to literacy. The generational change among the local mixed race Brazilians further supports this conclusion. The relatively high rates of astigmatism and anisometropia in the indigenous people were unusual for a predominantly emmetropic sample.</t>
  </si>
  <si>
    <t>The minorities rights and the indigenous nations in Brazil</t>
  </si>
  <si>
    <t>Levy, Maria Stella Ferreira</t>
  </si>
  <si>
    <t>Legislative policy with regards to the indigenous people of South Brazil during the union of Coronas (1580-1640)</t>
  </si>
  <si>
    <t>South Brazil economic development, Spain-low countries war, Brazilian Indians laws, Union of crowns</t>
  </si>
  <si>
    <t>62</t>
  </si>
  <si>
    <t>224</t>
  </si>
  <si>
    <t>17-40</t>
  </si>
  <si>
    <t>González, R.R.</t>
  </si>
  <si>
    <t>The Federation of Indian Organizations of the Negro River's journey for traditional land demarcation in Brazil</t>
  </si>
  <si>
    <t>Athenea Digital (Revista de Pensamiento e Investigación Social)</t>
  </si>
  <si>
    <t>73-83</t>
  </si>
  <si>
    <t>ISSN:15788946</t>
  </si>
  <si>
    <t>The article aims to present the fight for government recognition of indigenous collective rights to land ownership in the Upper Rio Negro region in Brazil. It contextualizes the historical aspects of the colonization process in the region and the efforts to create the Federation of Indian Organizations of the Negro River (FOIRN). Focus of particular interest is how the organizational strategy adopted by the FOIRN has allowed the Indian population of the Upper Rio Negro to active participate in the land demarcation process, with their opinions heard and respected. The article was written with basis on information obtained from a variety of sources, such as documents, conversations and interviews with the main social actors involved in the area, carried out during a field visit to São Gabriel da Cachoeira in January 2010.</t>
  </si>
  <si>
    <t>The Power of Definition: Brazil's Contribution to Universal Concepts of Indigeneity</t>
  </si>
  <si>
    <t>Indiana Journal of Global Legal Studies</t>
  </si>
  <si>
    <t>241-261</t>
  </si>
  <si>
    <t>French, Jan Hoffman</t>
  </si>
  <si>
    <t>ISSN:10800727</t>
  </si>
  <si>
    <t>This article builds on discussions about the potential benefits and difficulties with developing a universal definition of indigenous peoples. It explores the spaces made available for theorizing indigeneity by the lack of a definition in the United Nations Declaration on the Rights of Indigenous Peoples, adopted in 2007. Specifically, this article addresses the challenge presented by the diversity of groups claiming indigenous status in Brazil. To what extent do distinct cosmologies and languages that mark Amazonian Indians as unquestionably indigenous affect newly recognized tribes in the rest of Brazil who share none of the indicia of authenticity? This article theorizes how to situate these newly recognized tribes within the context of the Declaration and addresses what the Brazilian experience has to offer in providing openings for claims that might have been made through alternative means, such as land reform and international cultural heritage rights.</t>
  </si>
  <si>
    <t>Remapping Writing: Indigenous Writing and Cultural Conflict in Brazil</t>
  </si>
  <si>
    <t>English Studies in Canada</t>
  </si>
  <si>
    <t>4-16</t>
  </si>
  <si>
    <t>de Souza, Lynn Mario Trinidade Menezes</t>
  </si>
  <si>
    <t>ISSN:03170802</t>
  </si>
  <si>
    <t>The article reports that the Brazilian nation has decided to put an end to centuries of disrespect and marginalization of its indigenous populations. This was done during the formulation of Brazil's constitution in 1988, by officially recognizing the existence of indigenous languages and cultures within the boundaries of the nation and by recognizing the rights of its indigenous peoples to full citizenship and political representation.</t>
  </si>
  <si>
    <t>Actualidades Lex Talionis: Recent Advances and Retreats in Indigenous Rights in Brazil</t>
  </si>
  <si>
    <t>138-153</t>
  </si>
  <si>
    <t>Chernela, Janet</t>
  </si>
  <si>
    <t>Presents some of the moves and alliance configurations that have emerged in the contest over land in Brazil. Background on the contribution of the military to the dispute over indigenous ownership of land rights; Constitutional provision with implications for indigenous rights in Brazil; Reductions in indigenous reservations; Discussion on the reconstruction of civil society within a national process of democratization.</t>
  </si>
  <si>
    <t>Historical Antecedents and Impact of Blacks on the Indigenous White Populations of Brazil and the American South 1500-1800</t>
  </si>
  <si>
    <t>147-169</t>
  </si>
  <si>
    <t>Thomas, John U.</t>
  </si>
  <si>
    <t>The cultural and historical background of slavery in black Africa is examined and the histories of black slave-white contact in Brazil and the American South are compared as a means of elucidating the contrasting situation of blacks in these two areas today.</t>
  </si>
  <si>
    <t>Perspectives on the Impact of Historical and Contemporary Terrorism on the World's Indigenous Peoples</t>
  </si>
  <si>
    <t>Forum on Public Policy: A Journal of the Oxford Round Table</t>
  </si>
  <si>
    <t>DeLong, Kenric Jones</t>
  </si>
  <si>
    <t>ISSN:1556763X</t>
  </si>
  <si>
    <t>By now, many have seen the late 19th century photo of Geronimo brandishing a rifle along with three members of his Apache band more recently captioned with the telling phrase: "Fighting Terrorism Since 1492." The effect is to deliberately stand commonly accepted definitions and perceptions of terrorism on their head. This brief overview of the recent literature serves to illuminate how those definitions determine the context in which the issue has been viewed by both the powerful and the relatively powerless historically and in the 21st century. From the time of exploration and Columbus, through such episodes as Sullivan's campaign of terror against the Iroquois Confederacy, and the violence and terrorism directed against the Cherokee people in the 19th Century, history is replete with examples. Stannard, Barker, Hoffman, Amnesty International, New Internationalist, Means, La Duke, and many others insist various forms of terrorism continue to impact native peoples around the globe today. Indigenous activists resisting physical and cultural genocide, land grabs, and environmental desecration often have recently (post 9-11) passed antiterrorism laws used by agents of the state to subdue them. Examples can be found in Brazil, Chile, Malaysia, Australia, New Zealand, Ecuador, Colombia, Bangladesh, and Peru, to name but a few of the most overt. In the words of Amnesty International: "Indigenous human rights defenders who speak out face intimidation and violence, often with the collaboration of the state. In many instances, peaceful support for efforts of Indigenous Peoples to maintain their own cultural identity or exercise control over their traditional lands and resources is branded treason or support for terrorism, leading to violent treatment at the hands of authorities" -- the very kind of thing Noam Chomsky describes as the "terror of counterterrorism".This paper explores what several contemporary scholars have brought to light regarding this aspect of terrorism virtually ignored by the mainstream media and most post 9-11 academic endeavors</t>
  </si>
  <si>
    <t>Para Relembrar... Direitos Humanos e Povos Indígenas</t>
  </si>
  <si>
    <t>Revista Mediacoes</t>
  </si>
  <si>
    <t>Acçolini, Graziele</t>
  </si>
  <si>
    <t>ISSN:14140543</t>
  </si>
  <si>
    <t>This article aims to briefly present the cases of threatened indigenous people, as the tragedy that struck the Nambiquara group in Mato Grosso during the 1970/80 decade during the military dictatorship and the situation of malnutrition and suicides afflicting Kaiowá Guarani Indians, population of Mato Grosso do Sul, considering them as emblematic cases on the issue of cultural diversity in relation to human rights. The goal is to draw attention to the difficulties faced by the indigenous people as the occupation and liberation of lands for exploration, deforestation, forest fires and the swearing by estates and the monoculture. It is worth remembering that these issues concern not only to indigenous people, but also cover certain populations directly and humanity in general, because they are our problems too</t>
  </si>
  <si>
    <t>Rival Transnational Networks and Indigenous Rights: The San Blas Kuna in Panama and the Yanomami in Brazil</t>
  </si>
  <si>
    <t xml:space="preserve">Research in Social Movements, Conflicts and Change </t>
  </si>
  <si>
    <t>2001</t>
  </si>
  <si>
    <t>103-144</t>
  </si>
  <si>
    <t>Maney, Gregory M.</t>
  </si>
  <si>
    <t>ISSN:0163786X</t>
  </si>
  <si>
    <t>With the colonization, cultivation and mineral extraction of rain forests over the last four decades, an increasing number of indigenous peoples have mobilized to defend their ways of life if not their very lives. This article conceptualizes the status of indigenous rights as the product of contention between rival networks of organizations. One network promotes policies supportive of indigenous rights while its rival seeks to open up indigenous lands for non-indigenous use. In the two cases examined, the issue network placing higher levels of pressure upon state actors secured policy changes more in line with its objectives. The findings suggest that conventional social movements concepts, with refinements emphasizing oppositional mobilization, can be fruitfully applied to explain the outcomes of issue contention in cases beyond Europe and North America. Moreover, just as increased international trade, finance and investment threaten indigenous sovereignty, they also present opportunities for successful resistance against assimilation and destruction. And while the long tentacles of globalization mandate attention to transnational dimensions of protest, the policy outcomes of social movements cannot be fully understood without reference to local factors.</t>
  </si>
  <si>
    <t>A revolução demográfica dos povos indígenas do Brasil: a experiência dos Kaiabi do Parque Indígena do Xingu - Mato Grosso - 1970-1999</t>
  </si>
  <si>
    <t>Language: Portuguese
Alternate Title:The demographic revolution of the Brazilian Indians: the experience of the Kaiabi a indigenous people of the Xingu river (Mato Grosso), 1970-1999  (English)</t>
  </si>
  <si>
    <t>Dissertation (Universidade Estadual de Campinas - Instituto de Filosofia e Ciências Humanas)</t>
  </si>
  <si>
    <t>Pagliaro, Heloisa</t>
  </si>
  <si>
    <t>Accession Number:rcaap.brazil.tde.02042009.112848</t>
  </si>
  <si>
    <t>This study analyses the demographic dynamic of the Kaiabi a indigenous people of the Xingu river, Mato Grosso, Brazil, from 1970 to 1999. Methods. The demographic survey included cohort and period analyse, with vital statistics from the health service of the Xingu Indigenous Park. Results. Contact with Brazilian national society, established in the 1920 and 1950, in the Teles Pires river region, caused a population drop due to clashes and epidemics. In 1952, a part of the Kaiabi group start to migrate to the Xingu region where they live at present. In 1970 there where 204 individuals in the Xingu villages and in 1999, 758. The crude birth rate is higth (53,7 per thousand inhabitants) and the death crude rate low (8,1 per thousand inhabitants). The majority of the population is under 15 years of age (56,2%) and the infant mortality rate is low or moderate (15,2 per thousands live births ), considering indigenous communities on general, because a health indigenous program is installed on the area before 1965. The demographic recovery starts at 1975 and is similar to that others indigenous Xingu groups. The research highlights the importance of a analyse of fertility cohorts about 35 years.</t>
  </si>
  <si>
    <t>24.2rodrigues.pdf</t>
  </si>
  <si>
    <t>hrq 2002,24,2 - Rodrigues.pdf</t>
  </si>
  <si>
    <t>Indigenous Rights in Democratic Brazil</t>
  </si>
  <si>
    <t>487-512</t>
  </si>
  <si>
    <t>Rodrigues, Maria Guadalupe Moog</t>
  </si>
  <si>
    <t>This article focuses on the rights of minorities in Brazil. The Brazilian law determined that indigenous peoples' material and personal rights be placed under the protection of the "Justice of Orphans." When, in 1916, the Brazilian Civil Code was approved, it included "Indians" among those considered "relatively incapable" to exercise their rights. The 1973 Indigenous Peoples' Statute issued during the most repressive period of the military regime that governed the country between 1964 and 1984, further extended the scope of the state's tutelage over indigenous peoples. Brazil's transition to democratic normality in the mid-1980s and the promulgation of the 1988 Constitution promised a new era in the relationship between the Brazilian state, Brazilian society, and Brazilian indigenous peoples. Indigenous peoples' rights during the period of military rule in Brazil were constrained by several factors. The condition of being "Indian" was a temporary attribute, the assimilation into Brazilian society was the goal and the tutelage of the state the means toward that inevitable goal.</t>
  </si>
  <si>
    <t>I Territori Degli Indios in Brasile Fra Diritti Storici e Diretto Vigente</t>
  </si>
  <si>
    <t>Language: Italian</t>
  </si>
  <si>
    <t>Sociologia del Diritto</t>
  </si>
  <si>
    <t>77-110</t>
  </si>
  <si>
    <t>Losano, Mario G.</t>
  </si>
  <si>
    <t>ISSN:03900851</t>
  </si>
  <si>
    <t>Brazil's 1988 democratic constitution recognises the culture of the country's natives, putting an end to the policy of assimilation pursued by the military regime (1964-1984). Brazil is encountering numerous concrete obstacles in the process of putting this new policy into practice, from the anthropological difficulty of defining who is a native to the social and legal complications deriving from the demarcation of native reserves. The long, tormented history of relations between natives and Settlers is evoked here by reference to Hermann von Jhering (1850-1930), the eldest son of the lawyer Rudolf. The article examines today's pro-native policy in detail, starting from the articles of the constitution that recognise natives' rights. In particular, Art. 231 identifies natives' lands as ''those inhabited by them permanently, those used by them for their productive activities, those essential to safeguarding the environmental heritage necessary to their wellness and those necessary for their physical and cultural reproduction, in compliance with their usages, customs and traditions''. Together with its decision to unite the scattered reserves, this Article is leading the Lula government to draw up new demarcations and review the outlines of existing reserves, in a process that is generating conflicts with those who, whether rightly or wrongly, find themselves being expropriated from the lands in question. Numerous examples illustrate the link between these legal rules, measures of application and existing tensions. In particular, the article describes the judicial inspection of the Potyguara reserve at Coqueirinho (State of Paraíba), witnessed by the author in January 2005.</t>
  </si>
  <si>
    <t xml:space="preserve">Indigenous Policy in Brazil: The Development of Decree 1775 and the Proposed Raposa/Serra do Sol Reserve, Roraima, Brazil. </t>
  </si>
  <si>
    <t>444-463</t>
  </si>
  <si>
    <t>Moore, Sara Gavney; Lemos, Maria Carmen</t>
  </si>
  <si>
    <t>This article examines indigenous policy in Brazil, particularly in the incorporation of indigenous peoples' rights in the Federal Constitution of 1988 and the implementation of Decree 1775 in 1996. Recent developments in indigenous policy in Brazil have brought into question the Brazilian government's commitment to the protection of indigenous peoples' rights. In January 1996, Brazil's President introduced Decree 1775, revising the procedures first established in the late 1980s and early 1990s for the demarcation of indigenous lands. In January 1996, Brazil's President Fernando Henrique Cardoso signed into law Decree 1775, allowing state governments and commercial interests to challenge the demarcation of indigenous lands, including those lands whose demarcation processes have already been initiated. This study examines indigenous policy in Brazil in the past ten years, particularly the changes introduced by the incorporation of indigenous peoples' rights in the Federal Constitution of 1988 and the implementation of Decree 1775 in 1996. The implementation of Decree 1775 has not only failed to protect the Macuxi and the Raposa/Serra do Sol Reserve, but also has resulted in the reduction of its area, opening the reserve to economic activities that threaten the rights of the Macuxi, their culture, and the environment.</t>
  </si>
  <si>
    <t>A posse das terras tradicionalmente ocupadas pelos índios como um instituto diverso da posse civil e sua qualificação como um direito constitucional fundamental</t>
  </si>
  <si>
    <t>Universidade de Fortaleza Dissertation</t>
  </si>
  <si>
    <t>DE Freitas Junior, Luis</t>
  </si>
  <si>
    <t>Accession Number:rcaap.brazil.84191</t>
  </si>
  <si>
    <t>This paper includes a study on the fundamental rights of indigenous peoples on the lands they traditionally occupy, as the Constitution of the Federative Republic of Brazil enacted in 1988. Previously, a study was conducted on the legal definitions of indigenous peoples and indigenous communities in Brazilian law and on the constitutional development of indigenous territory rights in Brazil, since the Imperial Constitution of 1824, in order to facilitate understanding of land possession. It has been verified that the rights of indigenous peoples on the lands they traditionally occupy are recognized by the Constitution of the Federative Republic of Brazil of 1988 as originary rights, therefore predating the emergence of the Brazilian State. Possession of traditionally occupied lands is thus permanently secured to the indigenous peoples, notwithstanding land property rights of the Brazilian Federal Union. The grant of indigenous land possession is done not out of the elements that determine the existence of a civilian ownership, but according to the traditional way of life of the indigenous community that occupies the land, ie, according to their uses, customs and traditions. It is argued that the constitutional right of indigenous peoples to the lands they traditionally occupy can be perceived as a fundamental right, although it has not been foreseen in the 5 art. of the Brazilian Constitution. However, this right complies with the 5 art. 2 of the Brazilian Constitution, which recognizes the fundamentality of precepts found in international treaties on human rights to which Brazil is a signatory, as well as those resulting from principles and the constitutional system. From there, it is perceivable that the characteristics of fundamental rights are present in the right of indigenous peoples to their lands, creating legal consequences of great importance to the pursuit of the effectiveness of such a right. Lastly, an emblematic trial of the recent history of indigenous rights is presented, where the Brazilian Supreme Court confirms its understanding of the issue and exposes some of the theories advocated in this work. Keywords: Indigenous possession. Civil possession. Brazilian Federal Constitution. Fundamental right. Effectiveness.</t>
  </si>
  <si>
    <t xml:space="preserve">Affirmative Action in Contemporary Brazil: Two Institutional Discourses on Race. </t>
  </si>
  <si>
    <t>International Journal of Politics, Culture and Society</t>
  </si>
  <si>
    <t>3/4</t>
  </si>
  <si>
    <t>145-160</t>
  </si>
  <si>
    <t>Tavolaro, Lília</t>
  </si>
  <si>
    <t>ISSN:08914486</t>
  </si>
  <si>
    <t>In 2001, the State universities of Rio de Janeiro (UERJ and UENF) were the first Brazilian public universities to reserve 40% of their places for self-declared blacks ( negros) and browns ( pardos). In 2004, the University of Brasilia became the first federal university to implement an affirmative policy for black ( negros) and indigenous people in Brazil. In the present article it is my intention to focus on contingent aspects in the making of these policies. While looking into both cases as two institutional discourses of race, I seek to challenge two common and equally problematic interpretations of the current race-assertive politics in Brazil, namely: (a) one that sees these affirmative action initiatives as the result of a kind of inevitable process towards the disclosure of Brazil’s hidden and actual plurality of “races;” (b) and another that, by contrast, conceives them as a sort of “imported model” that is not only imposed from abroad but also incompatible with the Brazilian symbolic order and system of racial classification.</t>
  </si>
  <si>
    <t>Electric power generation and transmission: the impact on indigenous peoples in Brazil</t>
  </si>
  <si>
    <t>Cadernos De Saúde Pública / Ministério Da Saúde, Fundação Oswaldo Cruz, Escola Nacional De Saúde Pública [Cad Saude Publica]</t>
  </si>
  <si>
    <t>413-423</t>
  </si>
  <si>
    <t>Koifman, S.</t>
  </si>
  <si>
    <t>ISSN 0102-311X</t>
  </si>
  <si>
    <t>This paper presents an overview of the effects of electric power generation and transmission on indigenous communities in Brazil. According to data from FUNAI (the Brazilian government's Board of Indian Affairs), there are 156 cases of direct impact, present or future, of the electric power sector on Indian settlements geographically distributed throughout Brazil, 65% of which are located in the Northern Region of the country. The principal complaints by indigenous communities relate to the direct effects of flooding following construction of hydroelectric dams, destruction of sacred sites like cemeteries, mosquito proliferation, and health-related hazards such as malaria and other infectious diseases, decrease in game for hunting, crowding out of farm land, and increased invasion of indigenous lands. Future perspectives include a scenario with further construction of hydroelectric dams, especially in the Amazon region, with possible similar effects on indigenous communities..</t>
  </si>
  <si>
    <t>Our Indians in Our America</t>
  </si>
  <si>
    <t>35-62</t>
  </si>
  <si>
    <t>Guzman, Tracy Devine</t>
  </si>
  <si>
    <t xml:space="preserve">Indigenous peoples have been used and imagined as guardians of the Brazilian frontier since at least the mid-nineteenth century. This association was central to the foundation of the Indian Protection Service (Serviço de Proteção aos Índios, or SPI) during the early 1900s and culminated with the Amazonian Vigilance System (Sistema de Vigelância da Amazônia, or SIVAM) at the turn of the millennium. Throughout the period, the abiding desire to establish defensive dominion over disputed national territory subjected individuals and groups identified as "Indians" to the power of overlapping discourses of scientific progress, national security, and economic development. A trinity of Brazilian modernity, these goals interpellated native peoples primarily through the practice and rhetoric of education, which grounds their historical relationship with dominant national society. Drawing on SPI records, government documents, journalism, personal testimonies, and visual media, this article traces the impact of this modernist trinity on indigenist policy and in the lives of those who have been affected by its tutelary power. By transforming private indigenous spaces into public domain, Brazil's politics of anti-imperialist imperialism propagated a colonialist, metonymic relationship between "our Indians" and "our America" into the twenty-first century. </t>
  </si>
  <si>
    <t>sdarticle (10).pdf</t>
  </si>
  <si>
    <t>bjls 1996,122,1 - Watson.pdf</t>
  </si>
  <si>
    <t>A view from the forest floor: The impact of logging on indigenous peoples in Brazil</t>
  </si>
  <si>
    <t>Botanical Journal of the Linnean Society</t>
  </si>
  <si>
    <t>75-82</t>
  </si>
  <si>
    <t>Watson, Fiona</t>
  </si>
  <si>
    <t>ISSN:00244074</t>
  </si>
  <si>
    <t>The social impact of the mahogany trade on the indigenous peoples of Brazil is described. Emphasis is placed on the violence directed against Indians and the consequences of the destruction of their environment which results from the trade. Also mentioned are the judicial issues regarding the illegal extraction of mahogany from protected areas and several of the court cases against logging companies. A moratorium on mahogany logging in Brazil is advocated as is the right of indigenous peoples to control their lands and resources as the way to conserve their environment.</t>
  </si>
  <si>
    <t>El Movimento Indígena como Núcleo del Sujeto Revolucionaro Popular en el Proceso Contrahegemónico de América Latina</t>
  </si>
  <si>
    <t>Language: Portugese</t>
  </si>
  <si>
    <t>Estudos de Sociologia</t>
  </si>
  <si>
    <t>551-567</t>
  </si>
  <si>
    <t>Friggeri, Félix Pablo</t>
  </si>
  <si>
    <t>ISSN:14140144</t>
  </si>
  <si>
    <t>In this article we intend to present the indigenous movement in Latin America as a new revolutionary subject in the framework of the constitution of the popular subject that sustains this Latin American stage of unprecedented unity and a counter-hegemonic positioning for its original questioning of neoliberalism, which predominates at a global level. In order to do so, we analyze some key elements in the configuration of this subject, its continuity and differences with the proletariat, its potential ally. We focus on the epistemic-political potential of the indigenous movement and its required consideration as the nuclear constituent of the popular subject in Latin America and the key reference, both practical and theoretical, for this process.</t>
  </si>
  <si>
    <t>Sobre o Discurso da Nudez e da Antropofagia: A Invenção do Índio e o Percurso do Olhar</t>
  </si>
  <si>
    <t>Revista Recorte</t>
  </si>
  <si>
    <t>Neves, Ivânia Dos Santos</t>
  </si>
  <si>
    <t>ISSN:18078591</t>
  </si>
  <si>
    <t>This paper is focused on the representations produced about indigenous subjects. I analyze how, since the first western representations of indigenous people in Brazil, the letters and first images, the colonial system has discursively invented a general indigenous subject, wild and anthropophagous that walks naked</t>
  </si>
  <si>
    <t xml:space="preserve">Balancing Indigenous Rights to Land and the Demands of Economic Development: Lessons from the United States and Australia. </t>
  </si>
  <si>
    <t>Columbia Journal of Law and Social Problems</t>
  </si>
  <si>
    <t>529-586</t>
  </si>
  <si>
    <t>Bravo, Karen E.</t>
  </si>
  <si>
    <t>ISSN:00101923</t>
  </si>
  <si>
    <t>The article focuses on the indigenous peoples rights to land tenure and the demands of economic development in the United States and Australia. It examines the land rights of the world's indigenous peoples under various international declarations and conventions of the United Nations and its agencies. Subsequently, the article traces the evolution of United States and Australian policies toward the land rights of their indigenous populations. It then summarizes the current status of indigenous land rights in Brazil and the Philippines and the rights and protections guaranteed to indigenous people under their constitutions. The author proposes the following Four Criteria for adoption by Brazil and the Philippines: the commitment of state parties, institution of land claims procedures, secure titles to land, and the control of and participation in development projects by indigenous peoples. These criteria are intended to balance successfully economic development and indigenous rights. The emerging norms regarding indigenous land evidenced in international documents affirm the rights of indigenous peoples to their traditional lands and the need for compensation when these lands are encroached upon or confiscated.</t>
  </si>
  <si>
    <t>Dam the Rivers; Damn the People: Hydroelectric Development and Resistance in Amazonian Brazil</t>
  </si>
  <si>
    <t>GeoJournal</t>
  </si>
  <si>
    <t>151-160</t>
  </si>
  <si>
    <t>Cummings, Barbara J.</t>
  </si>
  <si>
    <t>ISSN:03432521</t>
  </si>
  <si>
    <t>This paper analyzes the history and consequences of two large scale hydroelectric projects in Amazonian Brazil. The argument makes three points. First, environmental impacts of such projects are inseparable from issues of human rights, regional economic development, and social justice. The implication of this view is that 'another' development, something quite different from the industrial ideal of 'modernization', is necessary in Amazonia and elsewere. Second, analytical fragmentation of problems into specialist concerns with such topics as 'ecology' (often only meaning wildlife), 'environment' (often concerned only with soil erosion and regional climate), and 'human rights' (sometimes only focusing on the rights of indigenous people, not small farmer migrants tempted to settle in such areas) is mirrored by a fragmented, and therefore weak, resistance to hydroelectric development. The paper traces the early signs of a more unified resistance movement capable of overcoming these special interests and fragmentation. Third, the paper provides data on an economic monstrosity. The Balbina dam was begun in 1981, had cost $ 700 million by 1988, will not be viable without another $ 700 million of design correction, and even then will not provide enough electricity for Manaus city: this is a monument to an apparent inability to learn from history.</t>
  </si>
  <si>
    <t>New Wedezé Indigenous Reserve.</t>
  </si>
  <si>
    <t>16-17</t>
  </si>
  <si>
    <t>The article discusses the struggle of Xavante Indians to regain their homes at Wedezé in Central Brazil. Tsuptó Buprewên Wa'iri Xavante, chief at Pimentel Barbosa village, states that the relocation of Xavante from Wedezé has been motivated by the presence of non-Indigenous people near the post of São Domingos. It adds that Fundação Nacional do Índio (FUNAI) has delineated 146, 881 hectare parcel at Wedezé on December 26, 2011.</t>
  </si>
  <si>
    <t xml:space="preserve">Traditional communities in the Brazilian Amazon and the emergence of new political identities: the struggle of the quebradeiras de coco babacu-babassu breaker women. </t>
  </si>
  <si>
    <t>Journal of Cultural Geography</t>
  </si>
  <si>
    <t>123-146</t>
  </si>
  <si>
    <t>Porro, Noemi; Veiga, Iran; Mota, Dalva</t>
  </si>
  <si>
    <t>ISSN:08873631</t>
  </si>
  <si>
    <t>Global environmental concerns have provided greater visibility to Amazonian traditional communities that have adopted new political identities to struggle for their livelihoods and territories. Through a case study of the quebradeiras de coco babacu, babassu breaker women, this article offers a critical analysis of the challenges and opportunities involved in these processes. Through analyzing empirical evidence of their strategies of political representation, economic initiatives, a combination of productive and conservation concerns, and forms of accessing land and forest resources, this study addresses the risks of reproduction of relations of domination within their organizations, imposition of agendas by their allies and donors, and dilution of political capital due to the multiplication of social organizations. By confronting these risks, quebradeiras' organizations have managed to maintain a dynamic process of social learning. Embracing their internal diversity and sustaining a continuous dialogue between external actors and communities, they have been able to manage the tensions which emerged in their socio-political struggle. Quebradeiras have continuously reinvented their traditions, to strengthen new political identities and to bring concrete changes in the cultural geographies of their communities.</t>
  </si>
  <si>
    <t>Brazil, Peru</t>
  </si>
  <si>
    <t>A Forest of their Own</t>
  </si>
  <si>
    <t>33-39</t>
  </si>
  <si>
    <t>Pantone, Dan James</t>
  </si>
  <si>
    <t>The article discusses the Matsés Communal Reserve, a rainforest conservation for the indigenous people in the northeast Amazon in Peru. The Matsé people, who are commonly called Mayorunas in Brazil are often called the cat people due to the characteristic whiskers and facial tattoos. They live in the Yayari River Valley of Peru and Brazil, and their culture is closely related to the Matis tribe. Both tribes speak dialects of the Pano language family. They are a semi-nomadic people and practice agriculture to supplement their diet. To assist these indigenous people, the international land conservation organization awarded a land title of their own.</t>
  </si>
  <si>
    <t>08873631%2E2011%2E548480.pdf</t>
  </si>
  <si>
    <t>jcg 2011,28,1 - Bolaños.pdf</t>
  </si>
  <si>
    <t>Redeﬁning identities, redeﬁning landscapes: indigenous identity and land rights struggles in the Brazilian Amazon</t>
  </si>
  <si>
    <t>45-72</t>
  </si>
  <si>
    <t>Bolaños, Omaira</t>
  </si>
  <si>
    <t>ISSN: 1477-0881</t>
  </si>
  <si>
    <t>Amazonian ecological and cultural landscapes have been cause for debate between environmental and development agencies that have attempted to re-configure them into conservation regions and frontier areas for agricultural expansion. However, it has also been the diverse Amazonian peoples, through their socio-political dynamics, rights struggles, and reactions to state control of space and resources, that have re-defined their identities and landscapes. This article examines the political struggle for the revitalization of indigenous ethnic identities and the recognition of territorial rights of the Indigenous Council of the Lower Tapajo´s-Arapiuns (CITA) in the state of Para´, Brazil. CITA’s claims became visible in 1998 within disputes between globalizing development and conservation strategies that questioned the legitimacy of indigenous land rights claims and identity. Findings indicate that essentialized notions of indigenous peoples and the Amazonian landscape have been appropriated by non-indigenous actors to strategically argue against CITA’s rights claims. I argue that the changes perceived in both the Amazonian rainforest and indigenous peoples’ socio-cultural formations have become a discursive strategy to legitimize the expansion of agricultural production into the secondary forest, and a way to deny the rights of indigenous peoples.</t>
  </si>
  <si>
    <t>10549810903548161.pdf</t>
  </si>
  <si>
    <t>jsf 2010,29,2-4 - Schwartzman.pdf</t>
  </si>
  <si>
    <t>Nature and Culture in Central Brazil: Panará Natural Resource Concepts and Tropical Forest Conservation</t>
  </si>
  <si>
    <t>Journal of Sustainable Forestry</t>
  </si>
  <si>
    <t>2-4</t>
  </si>
  <si>
    <t>302-327</t>
  </si>
  <si>
    <t>Schwartzman, Stephan</t>
  </si>
  <si>
    <t>ISSN: 1540-756X</t>
  </si>
  <si>
    <t>The Panará, a Gê tribe of Central Brazil, were nearly exterminated when the government opened a road through the center of their territory in the early 1970s. The survivors were relocated, and 15 years later returned to reoccupy their remaining territory. The story of the Panará is representative of the Brazilian Indians of the Amazon, who since the 1970s have won recognition of their rights to more than 1 million km2  or 20% of the Amazon—the largest expanse of tropical forest under any form of protection in the world. The article examines how Panará natural resource concepts have informed this process of dislocation and return, as well as their implications for the long-term sustainability of the Panará territory.</t>
  </si>
  <si>
    <t>158358.pdf</t>
  </si>
  <si>
    <t>jlas 1997,29,3 - Garfield.pdf</t>
  </si>
  <si>
    <t>"The Roots of a Plant That Today Is Brazil": Indians and the Nation-State under the Brazilian Estado Novo</t>
  </si>
  <si>
    <t>747-768</t>
  </si>
  <si>
    <t>Garfield, Seth</t>
  </si>
  <si>
    <t>ISSN: 0022-216X</t>
  </si>
  <si>
    <t>This article looks at the construction of the Indian by government officials and intellectuals during the Estado Novo (I937-45), and the efforts of indigenous peoples to engage these images. State officials-concerned with national consolidation, territorial defense, and racial pedigree - upheld the Indian as an icon who had made invaluable contributions to Brazilian historical and cultural formation. The proto-patriot, however, could only be fully redeemed through government tutelage. Confronted by an ambiguous state project, indigenous groups demonstrated varied responses.</t>
  </si>
  <si>
    <t>36677961[1].pdf</t>
  </si>
  <si>
    <t>ahb 2009,36,2 - Arantes et al.pdf</t>
  </si>
  <si>
    <t>Caries, gender and socio-economic change in the Xavante Indians from Central Brazil</t>
  </si>
  <si>
    <t>Annals of Human Biology</t>
  </si>
  <si>
    <t>162-175</t>
  </si>
  <si>
    <t>Arantes, Rui; Ventura Santos, Ricardo; Frazão, Paulo; Coimbra Jr, Carlos E.A.</t>
  </si>
  <si>
    <t>ISSN: 1464-5033</t>
  </si>
  <si>
    <t>Background: The oral health conditions of indigenous peoples in Amazonia are closely associated with ecological and dietary changes related to interaction with non-Indians.
Aim: The study investigated the incidence of caries in an indigenous community from Central Brazil focusing on gender differences.
Subjects and methods: The research was conducted among the Xavante Indians and was based on longitudinal data collected in two surveys (1999 and 2004). The study included 128 individuals, 63 (49.2%) males and 65 (50.8%) females, divided in four age brackets (6 12, 13 19, 20 34, 35 60 years of age). The DMFT (decayed, missing and filled teeth) index and incidences (difference between 1999 and 2004) were calculated for each individual. The proportion of incidence was also calculated. Differences in caries risk between gender and age brackets were compared by parametric and nonparametric tests. 
Results: There were statistically significant differences in relation to caries incidence between age brackets and gender. The greatest incidence was observed in the 20 34 age bracket, which presented 3.30 new decayed teeth, twice the risk of the 6 12 age bracket (pB0.01), chosen as reference. While females in most age groups did not show higher risk for caries when compared to males, there was a 4.04-fold risk in the 20 34 age bracket.
Conclusion: It is concluded that factors related to the social functions of each sex (gender issues) and differential access to information, health services, and education may help to understand the differences observed in the incidence of caries.</t>
  </si>
  <si>
    <t>4255962.pdf</t>
  </si>
  <si>
    <t>eb 1997,51,3 - Milliken.pdf</t>
  </si>
  <si>
    <t>Traditional Anti-Malarial Medicine in Roraima, Brazil</t>
  </si>
  <si>
    <t>51</t>
  </si>
  <si>
    <t>212-237</t>
  </si>
  <si>
    <t>Milliken, William</t>
  </si>
  <si>
    <t>ISSN: 1874-9364</t>
  </si>
  <si>
    <t>Malaria is probably the most serious health problem facing northern Amazonia, and isolated populations can benefit greatly from the knowledge of local resources which may effectively be used to control it. The results of an ethnobotanical survey of the plant species used in the treatment of malaria in the Brazilian State of Roraima are presented. Fieldwork was carried out amongst seven savanna- and forest-dwelling indigenous groups, and among the Luso-Brazilian population. Ninety-nine species, of 82 genera and 41 families, were identified as having been used for this purpose in the region. The results are discussed in the context of previously published information on anti-malarial plants of northern Latin America, which was analysed by a broad literature survey whose overall results are also presented here. Of the species collected in Roraima, only 24 appear previously to have been reported as anti-malarials, although 49% of the represented genera are known to be used in this way elsewhere. The plants are currently undergoing laboratory screening for anti-malarial activity and toxicity.</t>
  </si>
  <si>
    <t>4255967.pdf</t>
  </si>
  <si>
    <t>eb 1997,51,3 - Milliken and Bruce.pdf</t>
  </si>
  <si>
    <t>The Use of Medicinal Plants by the Yanomami Indians of Brazil, Part II</t>
  </si>
  <si>
    <t>264-278</t>
  </si>
  <si>
    <t>Milliken, William; Albert, Bruce</t>
  </si>
  <si>
    <t>The results of ethnobotanical fieldwork among two Yanomami communities are presented, and the knowledge of medicinal plants and fungi among those communities is discussed in the light of recent evidence that the Yanomami possess, contrary to previous assumptions, an extensive pharmacopoeia. In addition to the 113 species already known to be used by the group, a further 85 species are documented. Twenty-three species are named and discussed in detail. Considerable overlap is found between the uses of medicinal species by the upland Yanomami and those of the lowland Yanomami, but considerable differences are also apparent. The new data raise the currently recorded total to a level comparable with or greater than that recorded among other Amazonian indigenous peoples. Many of these plants are used in the same way by other indigenous and non-indigenous groups, supporting the hypothesis that their use is based on pharmacological activity. The origins and significance of this knowledge are discussed, with particular reference to the use of plants in the treatment of malaria.</t>
  </si>
  <si>
    <t>43.2.perz.pdf</t>
  </si>
  <si>
    <t>larr 2008,43,2 - Perz et al.pdf</t>
  </si>
  <si>
    <t>Contributions of Racial-Ethnic Reclassification and Demographic Processes to Indigenous Population Resurgence: The Case of Brazil</t>
  </si>
  <si>
    <t>7-33</t>
  </si>
  <si>
    <t>Perz, Stephen G.; Warren, Jonathan; Kennedy, David P.</t>
  </si>
  <si>
    <t>ISSN: 1542-4278</t>
  </si>
  <si>
    <t>In many Latin American countries, indigenous populations have recently exhibited rapid growth. Many scholars recognize that this indigenous population resurgence is due to a combination of demographic processes, such as births, deaths, and migration, as well as changing racial-ethnic identities. However, there is little quantitative data verifying the relative importance of these two types of processes for indigenous population growth. We seek to fill this gap by quantifying the relative contribution of both mechanisms in Brazil's indigenous population resurgence. Our findings indicate that during the 1990s, race-ethnic reclassification was more important than demographic processes. This varied regionally, in that identity change was most important in northeastern and southeastern Brazil. These findings bear implications regarding indigenous movements, identity politics, and prospective indigenous population growth in Brazil and elsewhere.</t>
  </si>
  <si>
    <t>a05v5n2.pdf</t>
  </si>
  <si>
    <t>bmpeg 2010,5,2 - Kodama.pdf</t>
  </si>
  <si>
    <t>Os estudos etnográficos no Instituto Histórico e Geográfico Brasileiro (1840-1860): história, viagens e questão indígena</t>
  </si>
  <si>
    <t>Language: Portuguese
Alternate title: The ethnographic studies of the Instituto Histórico e Geográfico Brasileiro (1840-1860): history, travels and indigenous question (English)</t>
  </si>
  <si>
    <t>Boletim do Museu Paraense Emílio Goeldi</t>
  </si>
  <si>
    <t>253-272</t>
  </si>
  <si>
    <t>Kodama, Kaori</t>
  </si>
  <si>
    <t>ISSN 1981-8114</t>
  </si>
  <si>
    <t>The article examines the ethnography of the Instituto Histórico e Geográfico Brasileiro (IHGB) in the mid-19th century, highlighting the ethnographic production of its member, Antônio Gonçalves Dias. It emphasizes some of the aspects which characterized the indigenous studies at that moment: the dichotomous image between the Indians of the past and the Indians of the present that echoed in the perception of the Tupi groups and the Tapuia, known as the non-speaking Tupi language groups or the Indians of the hinterland; and the subjection of ethnography to the field of history, as developed in the IHGB. These aspects were related to the theories about the ‘decadence’ of the Indians and directly affected both the way the Indigenous policies were built and the incapacity of Brazilian intellectuals to assess the ethnic diversity, when some of the IHGB members travelled to the northern provinces of Brazil. Although the Indians extinction was constantly announced, the legacy of this expedition allows glimpsing the richness of the material collected within the indigenous peoples, which continues to challenge in different ways considerations about the complexity of Brazilian national formation.</t>
  </si>
  <si>
    <t>a07v5n2.pdf</t>
  </si>
  <si>
    <t>bmpeg 2010,5,2 - Lima and Figueirôa.pdf</t>
  </si>
  <si>
    <t>Etnoastronomia no Brasil: a contribuição de Charles Frederick Hartt e José Vieira Couto de Magalhães</t>
  </si>
  <si>
    <t>Language: Portuguese
Alternate title: Ethnoastronomy in Brazil: the contribution of Charles Frederick Hartt and José Vieira Couto de Magalhães (English)</t>
  </si>
  <si>
    <t>295-313</t>
  </si>
  <si>
    <t>Lima, Flavia Pedroza; de Mendonça Figueirôa, Silvia Fernanda</t>
  </si>
  <si>
    <t>After a brief bibliographical review of Archaeoastronomy and Ethnoastronomy, the paper discusses some works of the late 19th century that contain information on the Ethnoastronomy of Brazilian Indians. These accounts were written by the Canadian naturalist Charles Frederick Hartt (1840-1878) and by the Brazilian polymath José Vieira Couto de Magalhães (1837-1898). Although shaped by the worldviews of their authors and the scientific ethnological theories of that time, they record a small fraction of the indigenous knowledge systems about nature, celestial myths, constellations and calendars. The authors were contemporaries, and corresponded to each other; nevertheless they independently recorded some common knowledge from peoples who spoke a tupi language.</t>
  </si>
  <si>
    <t>fulltext,5.pdf</t>
  </si>
  <si>
    <t>em 2002,30,6 - Fearnside.pdf</t>
  </si>
  <si>
    <t>Avança Brasil: Environmental and Social Consequences of Brazil’s Planned Infrastructure in Amazonia</t>
  </si>
  <si>
    <t>735-747</t>
  </si>
  <si>
    <t>“Avança Brasil” (Forward Brazil) is a package of 338 projects throughout Brazil; the portion of the plan to be carried out in Brazil’s Legal Amazon region totals US$43 billion over 8 years, US$20 billion of which would be for infrastructure causing environmental damage. Brazil’s environmental impact assessment system is not yet capable of coping with the challenge presented by Avanc¸ a Brasil. Generic problems with the licensing process include stimulation of a lobby in favor of construction before decisions are made on the advisability of the projects, the “dragging effect” of third parties, whereby economic activity is attracted to the infrastructure but escapes the environmental impact assessment system, a tendency for consulting ﬁrms to produce favorable reports, a bureaucratic emphasis on the existence of steps without regard to the content of what is said, and the inability to take account of the chain of events unleashed when a given project is undertaken. The environmental and social costs of forest loss are high; among them is loss of opportunities for sustainable use of the forest, including loss of environmental services such as biodiversity maintenance, water cycling, and carbon storage. The beneﬁts of export infrastructure are meager, especially from the point of view of generating employment. Much of the transportation infrastructure is for soybeans, while the hydroelectric dams contribute to processing aluminum. The example of Avança Brasil makes clear the need to rethink how major development decisions are made and to reconsider a number of the plan's component projects.</t>
  </si>
  <si>
    <t>Journal of Social Archaeology-2003-Green-366-98.pdf</t>
  </si>
  <si>
    <t>jsa 2003,3,3 - Green et al.pdf</t>
  </si>
  <si>
    <t>Indigenous Knowledge and Archaeological Science: The Challenges of Public Archaeology in the Reserva Uaçá</t>
  </si>
  <si>
    <t>Journal of Social Archaeology</t>
  </si>
  <si>
    <t>366-398</t>
  </si>
  <si>
    <t>Green, Lesley Fordred; Green, David R.; Never, Eduardo Góes</t>
  </si>
  <si>
    <t>ISSN: 1741-2951</t>
  </si>
  <si>
    <t>The move towards public archaeology counsels archaeologists to work participatively, placing a high priority on educational and developmental activities with local communities in order to share the means of production of historical knowledge and promote the conser- vation of heritage. Describing key moments in an archaeological project which took these principles as starting points in an indigenous peoples’ reserve in northern Brazil, the paper contends that public archaeology is comprised not of a series of goals and activities additional to the task of archaeology, but rather that public archae- ology constitutes a wholly different approach to the generation of research questions and the production of knowledge. Examining assumptions about empowerment, consultation, heritage, historiogra- phy, strategic essentialism and ethics as they affected decisions in the field, the case study demonstrates that, while challenging, participatory research holds significant benefits for the production of knowledge.</t>
  </si>
  <si>
    <t>populacao(ponte).pdf</t>
  </si>
  <si>
    <t>bmpeg 2009,4,2 - Ponte.pdf</t>
  </si>
  <si>
    <t>A população indígena da cidade de Belém, Pará: alguns modos de sociabilidade</t>
  </si>
  <si>
    <t>Language: Portuguese
Alternate title: The indigenous population of the city of Belém, Pará: some modes of sociality (English)</t>
  </si>
  <si>
    <t>261-275</t>
  </si>
  <si>
    <t>Ponte, Laura Arlene Saré Ximenes</t>
  </si>
  <si>
    <t>This paper examines the presence of indigenous populations in the city of Belém, Para, in Brazil, focusing on their motivations for coming to the city, their modes of urban sociality, and more generally on indigenous organizational dynamics in face of the public power and Brazilian society. I present statistical data about the indigenous populations in Belém and present some of the problems they face. Emphasizing the construction of indigenous identity in the urban space, I question to what extent place is determinant for ethnic identity construction, given the fact that public policies for indigenous peoples are not extended to urban populations. I conclude that much work needs to be done in formulating policies regarding indigenous populations who live in urban centers, beginning with questions of ethnic recognition.</t>
  </si>
  <si>
    <t>S0376892999000429a[1],2.pdf</t>
  </si>
  <si>
    <t>ec 1999,26,4 - Fearnside.pdf</t>
  </si>
  <si>
    <t>Biodiversity as an environmental service in Brazil’s Amazonian forests: risks, value and conservation</t>
  </si>
  <si>
    <t>305-321</t>
  </si>
  <si>
    <t>ISSN: 1469-4387</t>
  </si>
  <si>
    <t>The environmental service provided by the great biodiversity of Amazonian forests is one of several factors leading to the conclusion that much greater efforts are warranted to reduce the destruction of these forests. Risks to biodiversity in Amazonian forests include deforestation, logging, ﬁres, fragmentation, depletion of fauna, invasion by exotic species, and climate change. Financial values assigned to biodiversity depend strongly on the purposes of valuation. Utilitarian beneﬁts include the values of presently-marketed and presently-unexploited forest products, and the monetary value of environmental beneﬁts. Non-monetary values of Amazonian forests are also essential components of decision-making on conservation. Measures of ‘willingness to pay’ and ‘willingness to accept’ can be useful as indicators of potential ﬁnancial ﬂows, but should not be confused with the true values of the forests to society. Valuation for the purpose of setting penalties for destruction of biodiversity is an important legal question in Brazil and must take into consideration additional factors.
Conservation of biodiversity in Brazil includes creation of various types of protected areas. The status of these areas varies greatly, with practice frequently deviating from ofﬁcial requirements. Creating reserves that include human occupants has a variety of pros and cons. Although the effect of humans is not always benign, much larger areas can be brought under protection regimes if human occupants are included. Additional considerations apply to buffer zones around protected areas. The choice and design of reserves depends on the ﬁnancial costs and biodiversity beneﬁts of different strategies. In Brazil, rapid creation of lightly-protected ‘paper parks’ has been a means of keeping ahead of the advance of barriers to establishment of new conservation units, but emphasis must eventually shift to better protection of existing reserves. Indigenous peoples have the best record of maintaining forest, but negotiation with these peoples is essential in order to ensure maintenance of the large areas of forest they inhabit. The beneﬁts of environmental services provided by the forest must accrue to those who maintain these forests. Development of mechanisms to capture the value of these services will be a key factor affecting the longterm prospects of Amazonian forests. However, many effective measures to discourage deforestation could be taken immediately through government action, including levying and collecting taxes that discourage land speculation, changing land tenure establishment procedures so as not to reward deforestation, revoking remaining incentives, restricting road building and improvement, strengthening requirements for environmental impact statements (RIMAs) for proposed development projects, and creating employment alternatives.</t>
  </si>
  <si>
    <t>trstmh 2007,101 - Coimbra Jr and Basta.pdf</t>
  </si>
  <si>
    <t>The burden of tuberculosis in indigenous peoples in Amazonia, Brazil</t>
  </si>
  <si>
    <t>101</t>
  </si>
  <si>
    <t>635-636</t>
  </si>
  <si>
    <t>Coimbra Jr, Carlos E.A.; Basta, Paulo Cesar</t>
  </si>
  <si>
    <t>Tuberculosis (TB) stands out as one of the principal infectious diseases affecting Amazonian Indians. Recent research indicates that incidence rates among indigenous peoples may be as much as ten times higher than those of the general Brazilian population. Puriﬁed protein derivative reactivity in Amazonia is low compared with populations of European descent; anergy rates usually surpass 50%, even under high BCG coverage. An annual risk of infection of 1.2—2.2% points to high rates of transmission. Whether or not particular susceptibility to TB is linked to genetics, Amazonian Indians face a disproportionately high risk of contracting and dying from TB.</t>
  </si>
  <si>
    <t>sdarticle (12).pdf</t>
  </si>
  <si>
    <t>trstmh 2007,10 - Basta et al.pdf</t>
  </si>
  <si>
    <t>Survey for tuberculosis in an indigenous population of Amazonia: the Suruí of Rondônia, Brazil</t>
  </si>
  <si>
    <t>579-585</t>
  </si>
  <si>
    <t>Basta, Paulo Cesar; Coimbra Jr, Carlos E.A.; Escobar, Ana Lúcia; Ventura Santos, Ricardo; Corrêa Alves, Luiz Carlos; de Souza Fonseca, Leila</t>
  </si>
  <si>
    <t>A cross-sectional survey was carried out in 2003 to investigate the epidemiology of tuberculosis (TB) among the Suru´ı Indians, Brazilian Amazon. A total of 736 subjects (50.7% females) were examined (80% of the total population). TB suspects underwent standardised evaluation for the presence of signs and/or symptoms of active TB, including chest radiography, PPD skin test, sputum microscopy examination for acid-fast bacilli and mycobacterial culture. A Bacillus Calmette—Guerin vaccine scar was detected in 699 individuals (95.0%). Of all the individuals examined, 120 (16.3%) had undergone previous TB treatment (46.7% females). One hundred and nine individuals were assessed as TB suspects (52.3% females). The survey identiﬁed six new cases of TB in the Suru´ı (three men and three women). Five of the six cases came from only two of the ten villages. Mycobacterium tuberculosis colonies grew from 5 (4.6%) samples (only two of which were also smear-positive) and mycobacteria other than M. tuberculosis were isolated from 14 (12.8%) samples. Diagnosis of TB based exclusively on clinical grounds was established only in the case of a 4-year-old girl. Based on this survey, the prevalence of active TB in the sampled group (N= 736) was 815.2 per 100 000. This study highlights the urgent need to review and strengthen control strategies directed at indigenous peoples in the country, taking into consideration their social, cultural and environmental differences.</t>
  </si>
  <si>
    <t>sdarticle (13).pdf</t>
  </si>
  <si>
    <t>wd 2003,31,5 - Fearnside.pdf</t>
  </si>
  <si>
    <t>Conservation Policy in Brazilian Amazonia: Understanding the Dilemmas</t>
  </si>
  <si>
    <t>757-779</t>
  </si>
  <si>
    <t>ISSN: 0305-750X</t>
  </si>
  <si>
    <t>Conservation policy in Brazilian Amazonia is rapidly evolving. The dynamics of diﬀerent interest groups aﬀect the political economy of land use. Choices include allocation of eﬀort between completely and partially protected areas and between creation of new conservation units versus consolidation of existing units. Tensions between diﬀerent levels of government, diﬀerent groups of nongovernmental organizations, and between the public versus private sectors are evident. While the conﬂicting interests of such groups present many barriers, they also oﬀer conservation opportunities. Negotiation with indigenous peoples represents one of the most critical areas for the long-term future of natural ecosystems in the region.</t>
  </si>
  <si>
    <t>The Journal of Environment Development-1998-Horak-32-44.pdf</t>
  </si>
  <si>
    <t>jed 1998,7,1 - Horak.pdf</t>
  </si>
  <si>
    <t>Transforming the Traditional: Indigenous Amazonian Resource Regimes and Resource Capture by External Actors - The Case of Brazil's Kayapo</t>
  </si>
  <si>
    <t>The Journal of Environment &amp; Development</t>
  </si>
  <si>
    <t>32-44</t>
  </si>
  <si>
    <t>Horak, Martin</t>
  </si>
  <si>
    <t>ISSN: 1552-5465</t>
  </si>
  <si>
    <t>The indigenous peoples of the Brazilian Amazon are often viewed as the inevitable losers in the ongoing struggle over the fate of the region’s natural resources. This article examines a recent case of conflict over resource use between the Gorotire Kayapo and external interests seeking to develop gold, timber, and hydroelectric resources on traditional Kayapo territory. The case is explored in terms offour hypotheses regarding patterns of conflict between indigenous peoples and external interests in the Amazonian context. It is argued that if an indigenous group gradually develops links to the external political economy prior to experiencing large-scale resource capture by external actors, it may be able to successfully assert authority over its traditional resource base. However, this success is dependent on transformation of the traditional indigenous resource regime, which, in turn, tends to undermine the cohesion of the indigenous group.</t>
  </si>
  <si>
    <t>The Journal of Environment Development-2010-Zhouri-252-73.pdf</t>
  </si>
  <si>
    <t>jed 2010,19,3 - Zhouri.pdf</t>
  </si>
  <si>
    <t>“Adverse Forces” in the Brazilian Amazon: Developmentalism Versus Environmentalism and Indigenous Rights</t>
  </si>
  <si>
    <t>252-273</t>
  </si>
  <si>
    <t>Zhouri, Andréa</t>
  </si>
  <si>
    <t>Since the 1970s, the ghost of an “international conspiracy” to occupy the Brazilian Amazon has emerged against the backdrop of shifting social and political realities. This article looks at how Brazilian political elites and military forces have influenced national interpretations of environmentalism and indigenous peoples’ rights. It considers the formation of long-standing images and ideas perpetuated through economic plans like Avança Brasil, Growth Accelerated Program (PAC), and the Initiative for the Integration of Regional Infrastructure in South America (IIRSA) as well as international environmental initiatives such as on reducing emissions from deforestation and forest degradation in developing countries (REDD). Environmentalists and indigenous peoples have been viewed as opponents to economic growth and barriers to development. These images reflect entrenched political positions within Brazilian society, largely unrecognized on the international stage but critical to understanding Brazil’s ambiguous positions in international negotiations.</t>
  </si>
  <si>
    <t>10549810802225259.pdf</t>
  </si>
  <si>
    <t>jsf 2008,27,1-2 - Molnar et al.pdf</t>
  </si>
  <si>
    <t>Brazil, Mexico</t>
  </si>
  <si>
    <t>Community Forest Enterprise Markets in Mexico and Brazil: New Opportunities and Challenges for Legal Access to the Forest</t>
  </si>
  <si>
    <t>87-121</t>
  </si>
  <si>
    <t>Molnar, Augusta; Gomes, Denyse; Sousa, Romier; Vidal, Natalia; Forster Hojer, Rene; Arguelles, Luis Alfonso; Kaatz, Stefanie; Martin, Alejandra; Donini, Gabriela; Scherr, Sara; White, Andy; Kaimowitz, David</t>
  </si>
  <si>
    <t>A significant shift has taken place in global forest tenure, with a doubling of the forest area under community ownership (or administration over the past 15 years). There is every indication that communal tenure will double again over the next 15 years. Recognition of traditional and indigenous peoples’ collective rights over forest lands has important implications for forest-rich countries—both developed and developing. Combined with dramatic changes in the structure of the forest industry and globalizing markets, this shift creates new opportunities and challenges for low-income forest producers and community enterprises to leave poverty and diversify livelihoods. The challenge for policy makers and governments is to reform outdated regulatory and incentive frameworks to support these enterprises. This article presents findings on three types of responses from communities to the new opportunities created by the tenure shift and looks specifically at community timber enterprise cases from Mexico and Brazil; recommending actions by communities, policy makers, and private sector. Changes in international and domestic forest product demand, consolidation of commodity wood sectors, new corporate responsibility commitments, and the emergence of ecosystem service markets all affect community markets. One response has been the emergence of socially-integrated, timber and non-timber based enterprises. Another has been the expansion of self-financed community conservation. A third response has been new models of collaboration between companies and communities.</t>
  </si>
  <si>
    <t>10.1.1.115.1578.pdf</t>
  </si>
  <si>
    <t>amapsa 1997 - Avalos et al.pdf</t>
  </si>
  <si>
    <t>Brazil, United States</t>
  </si>
  <si>
    <t>Race, Land, Money and Power: The Persistence of Racial Stratification in Brazil and the United States</t>
  </si>
  <si>
    <t>Prepared for delivery at the 1997 Annual Meeting of the American Political Science Association</t>
  </si>
  <si>
    <t>1-34</t>
  </si>
  <si>
    <t>Avalos, Manuel; DeSales Affigne, Anthony; Travis, Toni-Michelle</t>
  </si>
  <si>
    <t>In this paper, part of our larger project examining race and politics in the Americas, we hope to sketch out some of the most important political economic aspects of a broader understanding, which places racial politics in a more historical and theoretically defensible framework. The persistent relationship between poverty and racial subordination is hardly news to social scientists; what we hope to contribute is a more complete explanation of how contemporary racial distortions in American political economies — skewed patterns of household income, occupational distribution, property ownership, and the like — are legacies of the colonial era, and how they may be related to corresponding disparities in citizenship, political power, and life opportunities.
While our complete analysis will include evidence from small states and large, rich and poor, fully industrialized and newly developing, the preliminary analysis in this paper is more restricted. We look only at Brazil and the United States, and do not yet incorporate evidence about the racial aspects of land ownership, corporate control, or taxation. The full analysis will also include evidence for indigenous as well as Asian and Pacific people; this paper, however, is restricted in the Brazilian case to black, mulato, and white populations, and for the U.S., to black and white.</t>
  </si>
  <si>
    <t>Peña et al.pdf</t>
  </si>
  <si>
    <t>mtg 2005 - Peña et al.pdf</t>
  </si>
  <si>
    <t>Brazil, Paraguay</t>
  </si>
  <si>
    <t>Case Study - When Minority Speaks: A multimedia production with Ava Guarani indian communities on the border of Paraguay and Brazil</t>
  </si>
  <si>
    <t>Museo de la Tierra Guarini, Itaipu, Paraguay</t>
  </si>
  <si>
    <t>Peña, Alejandra; Codas, Osvaldo</t>
  </si>
  <si>
    <t>In 2003 we were hired by ITAIPU -the largest Hydroelectric Dam in the world, owned by Brazil and Paraguay- to renovate their old museum. We designed a new museum with a multimedia-based story-line. We wanted to meet the interest of international visitors, while serving at the same time the local Guarani Indian culture. We invited the Guarani community of “Acaray-mi” to be part of the team. Working with that native community of Paraguay changed our view of multimedia in a crosscultural perspective.</t>
  </si>
  <si>
    <t>2576280.pdf</t>
  </si>
  <si>
    <t>sf 1976,54,3 - Van Den Berghe.pdf</t>
  </si>
  <si>
    <t>Brazil, Mexico, United States</t>
  </si>
  <si>
    <t>The African Diaspora in Mexico, Brazil, and the United States</t>
  </si>
  <si>
    <t>Social Forces</t>
  </si>
  <si>
    <t>530-545</t>
  </si>
  <si>
    <t xml:space="preserve">Van Den Berghe, Pierre L. </t>
  </si>
  <si>
    <t>ISSN: 1534-7605</t>
  </si>
  <si>
    <t>The central question of this paper is why people of African descent have shown different rates
of acculturation, and different degrees of "racial" distinctiveness in Mexico, Brazil, and the
United States. Acculturation is greater in Mexico and the United States than in Brazil, but
Mexico makes the least racial distinctions and the United States the most, with Brazil in between. The two dimensions are thus independent of each other, and each is determined by a
multiplicity of factors including demographic ratios, the size and status of the indigenous
population, racist ideology, the slave family structure, ethnic concentrations of African immigrants,
recency of immigration, and the extent of cross-Atlantic ties.</t>
  </si>
  <si>
    <t>20338856[1].pdf</t>
  </si>
  <si>
    <t>asr 2006,10,2 - Leenaars.pdf</t>
  </si>
  <si>
    <t>Brazil, Australia, Canada, New Zealand, The Arctic</t>
  </si>
  <si>
    <t>Suicide Among Indigenous Peoples: Introduction and Call to Action</t>
  </si>
  <si>
    <t>Archives of Suicide Research</t>
  </si>
  <si>
    <t>103-115</t>
  </si>
  <si>
    <t>Leenaars, Antoon A.</t>
  </si>
  <si>
    <t xml:space="preserve">ISSN: 1573-8159 </t>
  </si>
  <si>
    <t>Indigenous people around the world have the highest suicide risk of any identifiable cultural (or ethnic) group. It is a youth epidemic. The World Health Organization (WHO) has called for action; this special issue of Archives of Suicide Research (ASR) is an attempt to heed this call. Scholars, indigenous and non-indigenous, present data from the Arctic, Canada, Australia, New Zealand, Brazil, and other regions. It is concluded that not only data, but also explanations are needed. Suicide is multi determined. Colonialism and its associated genocide are, however, cited as a common factor. Yet, much greater cooperative international efforts are needed to not only understand, but also predict and control the epidemic.</t>
  </si>
  <si>
    <t>http://siteresources.worldbank.org/BOLIVIA/Resources/Roque_Roldan.pdf</t>
  </si>
  <si>
    <t>October</t>
  </si>
  <si>
    <t>THE WORLD BANK ENVIRONMENT DEPARTMENT</t>
  </si>
  <si>
    <t>Models for Recognizing
Indigenous Land Rights
in Latin America</t>
  </si>
  <si>
    <t>PAPER NO. 99</t>
  </si>
  <si>
    <t>BIODIVERSITY SERIES</t>
  </si>
  <si>
    <t>Roque Roldán Ortega</t>
  </si>
  <si>
    <t>English</t>
  </si>
  <si>
    <t>http://www.culturalsurvival.org/publications/cultural-survival-quarterly/brazil/world-bank-holds-funds-development-project-brazil</t>
  </si>
  <si>
    <t>February</t>
  </si>
  <si>
    <t xml:space="preserve">World Bank Holds Funds for Development Project in Brazil </t>
  </si>
  <si>
    <t>CSQ Issue:  10.1 (Spring 1986) Multilateral Banks and Indigenous Peoples</t>
  </si>
  <si>
    <t>Schwartzman Stephen</t>
  </si>
  <si>
    <t>http://www.culturalsurvival.org/publications/cultural-survival-quarterly/101-spring-1986-multilateral-banks-and-indigenous-peoples</t>
  </si>
  <si>
    <t>Multilateral Banks and Indigenous Peoples</t>
  </si>
  <si>
    <t>Spring</t>
  </si>
  <si>
    <t>http://saiic.nativeweb.org/brazil.html</t>
  </si>
  <si>
    <t xml:space="preserve">SAIIC:  South and Meso American Indian Rights Center (SAIIC) </t>
  </si>
  <si>
    <t>Indigenous Rights in Brazil: Stagnation to Political Impasse</t>
  </si>
  <si>
    <t>by Beto Borges and Gilles Combrisson (*)</t>
  </si>
  <si>
    <t>http://www.forestpeoples.org/sites/fpp/files/publication/2011/08/wbipsandparticipjul05eng.pdf</t>
  </si>
  <si>
    <t>July</t>
  </si>
  <si>
    <t>Forest Peoples
Programme</t>
  </si>
  <si>
    <t>Indigenous peoples and the World Bank: 
experiences with participation</t>
  </si>
  <si>
    <t>Tom Griffiths</t>
  </si>
  <si>
    <t>http://www.forestpeoples.org/sites/fpp/files/publication/2010/08/wbipsecubolivmay00eng.pdf</t>
  </si>
  <si>
    <t xml:space="preserve">May </t>
  </si>
  <si>
    <t>. 09 - 10</t>
  </si>
  <si>
    <t xml:space="preserve">Forest Peoples Programme 
Bank Information Center </t>
  </si>
  <si>
    <t>World Bank Projects and Indigenous Peoples 
in Ecuador and Bolivia</t>
  </si>
  <si>
    <t>Workshop on 
Indigenous Peoples, Forests and the World Bank: 
Policies and Practice</t>
  </si>
  <si>
    <t>Thomas Griffiths</t>
  </si>
  <si>
    <t>http://www.wrm.org.uy/actors/WB/IPreport.html</t>
  </si>
  <si>
    <t xml:space="preserve">August </t>
  </si>
  <si>
    <t>Forest Peoples Programme
Bank Information Center</t>
  </si>
  <si>
    <t>http://www.wrm.org.uy/actors/WB/IPreport4.html</t>
  </si>
  <si>
    <t>World Rainforest Movement</t>
  </si>
  <si>
    <t>http://books.google.com/books?id=ivr19FC12y4C&amp;pg=PA48&amp;lpg=PA48&amp;dq=Indigenous+Lands+Project+Brazil+World+Bank+model&amp;source=bl&amp;ots=evuBFFNHy5&amp;sig=medjoAS3y1dXulQSHYxx6DRAfQQ&amp;hl=en&amp;sa=X&amp;ei=FIEtUeylD6GF2QWur4HACw&amp;ved=0CHIQ6AEwCA#v=onepage&amp;q=Indigenous%20Lands%20Project%20Brazil%20World%20Bank%20model&amp;f=false</t>
  </si>
  <si>
    <t>World Bank</t>
  </si>
  <si>
    <t>Forests Sourcebook: Practical Guidance for Sustaining Forests in Development ...</t>
  </si>
  <si>
    <t>http://www.fao.org/docrep/007/y5407t/y5407t0a.htm</t>
  </si>
  <si>
    <t>FAO</t>
  </si>
  <si>
    <t>Indigenous peoples, land tenure and land policy in Latin America</t>
  </si>
  <si>
    <t xml:space="preserve">2004/1 </t>
  </si>
  <si>
    <t>Land Reform
Land Settlement and Cooperatives</t>
  </si>
  <si>
    <t>019571ar.pdf</t>
  </si>
  <si>
    <t>mje 2008,43,1 - Lavoie.pdf</t>
  </si>
  <si>
    <t>Burkina Faso</t>
  </si>
  <si>
    <t>Famine Éducative en Afrique, J'ai Soif de Comprendre: Éducation Bilingue au Burkina Faso</t>
  </si>
  <si>
    <t>Language: French
Alternate title: Thirst for Understanding: Bilingual Education in Burkina Faso</t>
  </si>
  <si>
    <t>McGill Journal of Education</t>
  </si>
  <si>
    <t>21-32</t>
  </si>
  <si>
    <t>Lavoie, Constance</t>
  </si>
  <si>
    <t>ISSN: 0024-9033</t>
  </si>
  <si>
    <t>Africa’s educational systems are undergoing a quiet revolution. From a system working exclusively in the old colonial languages – usually French or English – bilingual schools integrating local indigenous languages are sprouting up in different regions of Africa with multinational support. This paper argues that bilingual education is a sustainable way to increase empowerment and self-identity in a community of Burkina Faso. First a discussion of the African and Burkinabe linguistic and historical context is presented. The current educational system is described and analysed. Finally the results of the ﬁrst phase of ﬁeld work comparing classrooms from the two types of schools are presented.</t>
  </si>
  <si>
    <t>cs 1990,38,1 - Fein.pdf</t>
  </si>
  <si>
    <t>422339.pdf</t>
  </si>
  <si>
    <t>cp 1999,31,3 - Uvin.pdf</t>
  </si>
  <si>
    <t>Ethnicity and power in Burundi and Rwanda</t>
  </si>
  <si>
    <t>Comparative Politics</t>
  </si>
  <si>
    <t>253-271</t>
  </si>
  <si>
    <t>Uvin, Peter</t>
  </si>
  <si>
    <t>ISSN 0010-4159</t>
  </si>
  <si>
    <t>Discusses ethnicity and power and the individual motives that brought people to kill their innocent neighbors in Burundi and Rwanda. Nature of postcolonial state; Strategies for elite maintenance; Role of ethnic divisions in the fierce competition for state power in both countries; Ethnic conflict; Moral exclusion leading to genocide.</t>
  </si>
  <si>
    <t>17277591.pdf</t>
  </si>
  <si>
    <t>si 2005,11,1 - Turner.pdf</t>
  </si>
  <si>
    <t>"The Tutsi are Afraid we will Discover their Secrets"—On Secrecy and Sovereign Power in Burundi.</t>
  </si>
  <si>
    <t>37-54</t>
  </si>
  <si>
    <t>Turner, Simon</t>
  </si>
  <si>
    <t>ISSN: 1363-0296</t>
  </si>
  <si>
    <t>By exploring the links between the notion of public secrets and popular imaginaries of sovereign power in Burundi, this article demonstrates the shortcomings of the pervasive Foucauldian perception of power as mere relations. Through conspiracy theories about the secret machinations of power, people in Burundi attempt to make sense of domination and sovereignty and to locate the evasive kernel of power. They try to pinpoint the sovereign, assuming that he is hiding behind the scenes, pulling the strings of ‘true power’. While conspiracy theories and rumours attempt to reveal the secret, they also reconfirm its existence and hence strengthen sovereign power which depends not only on the spectacle but also on the assumption that it has a hidden supplement. In this manner, secrecy—located at the summit of forces—becomes the irreducible element of political ontology.
The article also explores the relationship between secrecy and ethnicity. It argues that the very ambiguous relationship of ethnic identities in Burundi—allowing friendship and intermarriage on the one hand while leading to ethnocide on the other—is expressed through the lens of secrecy. The perception of hiding true identities leads to conspiracy theories that search for the other’s hidden agendas. This in turn means that nobody dares expose his or her true identity for fear of what ‘the other’ might do.</t>
  </si>
  <si>
    <t>3876260.pdf</t>
  </si>
  <si>
    <t>jmas 2005,43,1 - Sullivan.pdf</t>
  </si>
  <si>
    <t>The Missing Pillars: A Look at the Failure of Peace in Burundi through the Lens of Arend Lijphart's Theory of Consociational Democracy</t>
  </si>
  <si>
    <t>75-95</t>
  </si>
  <si>
    <t>Sullivan, Daniel P.</t>
  </si>
  <si>
    <t>ISSN:0022278X</t>
  </si>
  <si>
    <t>The failure of a power-sharing attempt at peace in Burundi in 1993 led to the killing of hundreds of thousands of Burundians and played a significant role in feeding tensions leading up to the genocide in Rwanda in 1994, in which another 800,000 people lost their lives. A look at the specifics of this power-sharing arrangement in the framework of Arend Lijphart's theory of consociational democracy leads to some interesting conclusions and insights into why the effort at peace failed and how future efforts could be improved. The paper looks at the arrangement in terms of Lijphart's four main pillars for successful consociationalism in deeply divided states: a grand coalition, segmental autonomy, minority overrepresentation or parity, and a minority veto. The extent to which Lijphart's recommendations were implemented is assessed along with the impact of their presence or absence. The analysis leads to some important lessons and further questions which are of particular importance as Burundi heads into its latest attempt at a stable and peaceful society.</t>
  </si>
  <si>
    <t>31579542.pdf</t>
  </si>
  <si>
    <t>ers 2008,31,4 - Turner.pdf</t>
  </si>
  <si>
    <t>The waxing and waning of the political field in Burundi and its diaspora</t>
  </si>
  <si>
    <t>Ethnic &amp; Racial Studies</t>
  </si>
  <si>
    <t>742-765</t>
  </si>
  <si>
    <t>ISSN:01419870</t>
  </si>
  <si>
    <t>This paper argues that there is a mutual relationship between diaspora politics and political field inside Burundi, effectively constituting a transnational political field, and explores how this field expands and shrinks over time. The recent ending of the conflict in Burundi has meant that the point of gravity of the political field has shifted back to the territory of the nation-state. Being constituted around loss, exodus and exclusion, diaspora is closely linked to longing for home. But it also produces political subjectivities that revolve around exclusion from the polis at home and hence are about claiming rights to political inclusion and hence political citizenship. By exploring the shifting political field in Burundi and how this affects the diaspora, the paper sheds light on the relationship between political citizenship (as rights and as belonging) and exile and ultimately the nature of diaspora itself.</t>
  </si>
  <si>
    <t>52104707.pdf</t>
  </si>
  <si>
    <t>na 2010,497 - collaboration.pdf</t>
  </si>
  <si>
    <t>Batwa: A people under threat</t>
  </si>
  <si>
    <t>497</t>
  </si>
  <si>
    <t>38-42</t>
  </si>
  <si>
    <t>ISSN:01429345</t>
  </si>
  <si>
    <t>The article discusses the impact of the forced eviction of the Batwa, former hunter-gatherers, from the rainforests of Central Africa, particularly in DRCongo, Uganda, Rwanda, and Burundi. It states that these people, now called as pygmies, live as a neglected and marginalized minority in the region. It notes that pygmies are still facing discrimination and forced displacement and excluded from taking part in the economic, political, and social life of their countries.</t>
  </si>
  <si>
    <t>13537113.2011.pdf</t>
  </si>
  <si>
    <t>jnep 2011,17,3 - Bhavnani and Lavery.pdf</t>
  </si>
  <si>
    <t>Transnational Ethnic Ties and the Incidence of Minority Rule in Rwanda and Burundi (1959-2003)</t>
  </si>
  <si>
    <t>Nationalism and Ethnic Politics</t>
  </si>
  <si>
    <t>231-256</t>
  </si>
  <si>
    <t>Bhavnani, Ravi; Lavery, Jerry</t>
  </si>
  <si>
    <t>This article specifies a novel theoretical framework to explore how rival ethnic groups learn from threats to ethnic kin in a neighboring country and from threats made by nominal rivals at home. We argue that a combination of external and internal threats causes violence domestically. Violence causes casualties, increases interethnic animosity, and generates refugee flows. These outcomes, in turn, contribute to renewed violence, reinforce or undermine disparities in power, and shape patterns of ethnic domination. Among the range of outcomes generated by our framework are those that bear a strong resemblance to the trajectory of ethnic domination in the Rwanda-Burundi dyad. [Supplemental materials are available for this article. Go to the publisher's online edition of Nationalism and Ethnic Politics for the following free supplemental resource: an appendix of the framework's formal aspects and technical details.]</t>
  </si>
  <si>
    <t>em 2003,32,5 - Baird and Dearden.pdf</t>
  </si>
  <si>
    <t>Cambodia</t>
  </si>
  <si>
    <t>Biodiversity Conservation and Resource Tenure Regimes: A Case Study from Northeast Cambodia</t>
  </si>
  <si>
    <t>541-550</t>
  </si>
  <si>
    <t>Baird, Ian G.; Dearden, Philip</t>
  </si>
  <si>
    <t>The management of tropical protected areas is a contentious issue in resource management and often leads to an unproductive polarization of viewpoints supporting either "protectionist" or "sustainable development" paradigms. This paper argues for a context-driven approach whereby effective management requires inputs from both paradigms in different situations. A key element of context is understanding long-practiced resource tenures and their ability to meet future conservation and livelihood goals. Different types of tenure arrangements are often required for different resources. This approach is illustrated by analysis of Virachey National Park in NE Cambodia. This park encompasses part of the ancestral territory of ethnic Brao people, who rely on swidden agriculture, fish, terrestrial wildlife, and various non-timber forest products (NTFPs) for their livelihoods. These people have developed a mix of resource tenure regimes to promote sustainable use and to maximize local benefits. In the face of contemporary pressures, some of these traditional approaches are effective, while others are not. The paper suggests avenues for building on long-established management practices of the Brao to achieve park management goals while enhancing the welfare of the Brao people. A mix of private ownership, common property management, and central government involvement may be required to maximize benefits to local people and ensure long-term protection of biodiversity.</t>
  </si>
  <si>
    <t>08941920802314934.pdf</t>
  </si>
  <si>
    <t>snr 2010,23 - Baird.pdf</t>
  </si>
  <si>
    <t>Private, Small Groups, or Communal: Dipterocarpus Wood Resin Tree Tenure and Management in Teun Commune, Kon Mum District, Ratanakiri Province, Northeastern Cambodia</t>
  </si>
  <si>
    <t>1027–1042</t>
  </si>
  <si>
    <t xml:space="preserve">Baird, Ian G. </t>
  </si>
  <si>
    <t>ISSN: 1521-0723</t>
  </si>
  <si>
    <t>Dipterocarpus wood resin is an important non-timber forest product for the ethnic
Brao and Tampuon people from Teun Commune, Ratanakiri Province, northeastern
Cambodia. While wood resin tree tenure is typically private, whether in Cambodia,
Laos, Thailand, or Malaysia, in Teun Commune wood resin trees are managed privately,
by small groups, and communally, thus providing a unique opportunity for
comparing the conditions of wood resin trees managed under different tenure
arrangements. This study indicates that wood resin trees managed by small groups
and communally are in better condition than those managed privately. Locals believe
that this is because everyone has more of an interest in not damaging communally
managed trees, and that members of the communities are subject to social factors
that influence the behavior of wood resin tappers. The long-term impacts of logging
on wood resin tree management are also discussed.</t>
  </si>
  <si>
    <t>09512748%2E2010%2E546872.pdf</t>
  </si>
  <si>
    <t>pr 2011,24,1 - Ehrentraut.pdf</t>
  </si>
  <si>
    <t>Decentralization and the promise of indigenous peoples’ empowerment: the case of the World Bank in Cambodia</t>
  </si>
  <si>
    <t>The Pacific Review</t>
  </si>
  <si>
    <t>89-113</t>
  </si>
  <si>
    <t>Ehrentraut, Stefan</t>
  </si>
  <si>
    <t>ISSN 1470-1332</t>
  </si>
  <si>
    <t>Indigenous peoples’ rights, including the right to self-determination, are increasingly codiﬁed in international law and policy and disseminated globally by international organizations. These norms mark a profound change in the ideals of citizenship promoted by the international community, away from linguistically and institutionally homogenous citizenship in centralized states to group-differentiated citizenship in decentralized, multi-level and multi-lingual states that use local and regional autonomy for the accommodation of indigenous peoples. Essential to realizing these norms is the devolution of some degree of autonomy to sub-central state units substantially controlled by indigenous communities. Because the transfer of powers to indigenous peoples is crucial to their accommodation, protection and participation in modern states, and because decentralization programs are an important component of reform agendas in most developing countries, it is important to understand how these emerging norms are integrated into real-world decentralization processes.
This article analyzes the application of the World Bank’s safeguards policy for indigenous peoples within the institution’s support to decentralization reform in Cambodia. The analysis demonstrates that under certain circumstances, the policy not only fails to translate into effective protection but leads to outcomes diametrically opposed to its objectives. In its current design, Bank support to decentralization contributes to the marginalization of indigenous peoples in Cambodia and undermines the institutional, cultural and natural resources upon which their empowerment and participation depends. In environments in which full compliance might be unrealistic to accomplish by individual projects, safeguard obligations lead to a strategy on the part of Bank projects of avoiding geographical and policy areas that are likely to trigger the safeguards policy, in order to reduce projects’ vulnerability to non-compliance claims. The article discusses how more effective application of the safeguards policy might be achieved and how strategies for the empowerment of indigenous peoples can more effectively draw on decentralization frameworks.</t>
  </si>
  <si>
    <t>fem 2009,257 - Rerkasem et al.pdf</t>
  </si>
  <si>
    <t>Cambodia, China, Lao PDR, Myanmar, Thailand, Vietnam</t>
  </si>
  <si>
    <t>Land use transformation in the mountainous mainland Southeast Asia region and the role of indigenous knowledge and skills in forest management</t>
  </si>
  <si>
    <t>Forest Ecology and Management</t>
  </si>
  <si>
    <t>257</t>
  </si>
  <si>
    <t>2035–2043</t>
  </si>
  <si>
    <t>Rerkasem, Kanok; Yimyam, Narit; Rerkasem, Benjavan</t>
  </si>
  <si>
    <t>ISSN. 0378-1127</t>
  </si>
  <si>
    <t>The mountainous mainland Southeast Asia region, that covers adjoining parts of Cambodia, Lao PDR, Myanmar, Thailand, Vietnam and China, contains the region’s largest remaining tropical forest. The people living in the forested mountains, who belong to a diversity of ethnic minority groups, possess a wealth of local knowledge and skills in forest management. With rapid decrease in forest area, implementation of forest conservation policies, improved access to market and replacement of shifting cultivation with permanent cropping, land use and management in the region has been rapidly changing. Some indigenous knowledge and technology in forest management will inevitably continue to be lost in the process, but not all. This paper shows how local forest management systems have been adapted to deal with the change, with speciﬁc focus on deployment and adaptation of indigenous knowledge and skills. First background on the region and its traditional land use systems will be provided. A review will then be made of the cropping system changes that have been taking place and their driving forces and how local farmers have adapted indigenous knowledge and skill in forest management to meet current needs and conditions. Cases drawn from studies in the region will illustrate how deployment of indigenous technology not only helps the farmers to improve their productivity but can also provide services in forest regeneration and biodiversity conservation. To do this farmers, including those who were former migratory opium growers, make use of the knowledge of their own environment and locally available genetic resources and the community’s organizational and management skills. It will also be shown that farmers’ knowledge and skills are not static, but continually revised and integrating modern inputs as well as transfer of new ideas and innovations.</t>
  </si>
  <si>
    <t>_ASS_ASS39_02_S0026749X04001623a[1].pdf</t>
  </si>
  <si>
    <t>mas 2005,39,2 - Cleary.pdf</t>
  </si>
  <si>
    <t>Cambodia, Lao PDR, Vietnam, Myanmar, Thailand, Malaysia</t>
  </si>
  <si>
    <t>Managing the Forest in Colonial Indochina c.1900–1940</t>
  </si>
  <si>
    <t>Modern Asian Studies</t>
  </si>
  <si>
    <t>257-283</t>
  </si>
  <si>
    <t>Cleary, Mark</t>
  </si>
  <si>
    <t>ISSN: 1469-8099</t>
  </si>
  <si>
    <t>The development of France’s territories in Indo-China between about 1900 and 1940was based on an ideology of economic growth coupled with social and cultural transformation. These twin aims, what French colonial theory termed the mise en valeur and mission civilisatrice of the overseas empire, can tell us much about the attitude of colonial scientists and administrators to deﬁning, controlling and developing the forest resources of the region. This paper examines colonial attitudes towards forest resources and the peoples who relied on the forest for their livelihoods, and explores the ways in which both economic and cultural preoccupations about the ‘rational’ and ‘scientiﬁc’ use of those resources was reﬂected in the institutions and policies of the state. Through an examination of the origins and development of forest legislation and, in particular, its effects on indigenous peoples, the paper highlights both the mechanisms used to control indigenous peoples and practices, and the wider context within which such policies were framed.</t>
  </si>
  <si>
    <t>4822986.pdf</t>
  </si>
  <si>
    <t>a 1984,54,1 - Schultz.pdf</t>
  </si>
  <si>
    <t>From Pagan to Pullo: Ethnic Identity Change in Northern Cameroon</t>
  </si>
  <si>
    <t>Schultz, Emily A.</t>
  </si>
  <si>
    <t>ISSN:00019720</t>
  </si>
  <si>
    <t>This paper explores the nature of ethnic identity in the town of Guider in northern Cameroon. It focuses on the process of ethnic identity change, specifically upon the incorporation into the Fulbe (sing. Pullo) ethnic group of individuals who originate outside it.</t>
  </si>
  <si>
    <t>10.pdf</t>
  </si>
  <si>
    <t>gj 220,57,1 - Fonchingong.pdf</t>
  </si>
  <si>
    <t>The concept of self-reliance in community development initiatives in the Cameroon grassfields</t>
  </si>
  <si>
    <t>83-94</t>
  </si>
  <si>
    <t>Fonchingong, C.C.; Fonjong, L.N .</t>
  </si>
  <si>
    <t>ISSN 0343-2521</t>
  </si>
  <si>
    <t>The Grassfields of Cameroon is a fertile ground for self-help efforts. This paper examines the resurgence and role Village Development Associations (VDAs) are playing in national and community development. Community members are increasingly shouldering the adverse consequences of the economic downturn and the growing inability of the state to provide economic and social development by initiating, mobilising and galvanising their own resources in the quest for improving their standard of living. The reliance on indigenous technology and local human resources has led to overwhelming popular participation in community- driven development.</t>
  </si>
  <si>
    <t>displayFulltext.pdf</t>
  </si>
  <si>
    <t>o 2003,37,1 - Weladji.pdf</t>
  </si>
  <si>
    <t>Conflict between people and protected areas within the Bénoué Wildlife Conservation Area, North Cameroon</t>
  </si>
  <si>
    <t>Oryx</t>
  </si>
  <si>
    <t>72-79</t>
  </si>
  <si>
    <t>Weladji, Robert B.; Tchamba, Martin N .</t>
  </si>
  <si>
    <t>ISSN 0030-6053</t>
  </si>
  <si>
    <t>Knowledge of conflicts between people and protected areas is required for the design of sustainable conservation strategies for the management of most protected areas. This study identifies the causes of conflicts between local people and the Bénoué Wildlife Conservation Area (BWCA), which includes the Bénoué National Park, in northern Cameroon. Informal interviews and questionnaires were administered to 114 households in three communities, and to 17 Park staff and seven professional hunting guides. Crop damage affected 86% of the surveyed households, with 31% of crop income lost on average, and with the damage varying significantly between communities. Elephants, baboons, patas monkeys, warthogs and green parrots accounted for 97% of crop damage, with the staple foods maize and millet being most affected. Of the respondents, 28% experienced livestock depredation, with 18% of livestock income lost on average. The civet cat was the main predator. The involvement of local people in illegal activities, their lack of access to natural resources, and damage by wildlife were identified as principal causes of conflicts. Local people, park staff and professional hunting guides had diverse and differing perceptions about the causes of the conflicts, and made various suggestions for reduction of wildlife damage including animal scaring and controlled shooting. We conclude that, under current wildlife policy, conflict between people and BWCA is difficult to resolve. To reduce conflicts and promote sustainable conservation, we suggest co-management of wildlife involving all stakeholders, establishment of crop damage control teams, and promotion of tangible benefits to local people. There may be a requirement for site-specificity inmanagement strategies</t>
  </si>
  <si>
    <t>1-s2.0-S0305750X07001441-main.pdf</t>
  </si>
  <si>
    <t>wd 2007,35,12 - Schmidt-Soltau.pdf</t>
  </si>
  <si>
    <t>Protected Areas and Resettlement: What Scope for Voluntary Relocation?</t>
  </si>
  <si>
    <t>2182-2202</t>
  </si>
  <si>
    <t xml:space="preserve">Schmidt-Soltau, Kai; Brockington, Dan </t>
  </si>
  <si>
    <t>ISSN 0305-750X</t>
  </si>
  <si>
    <t>Concern over the possible impacts of physical and economical displacement from protected areas is widespread and growing. Partly as a consequence of this there is now an increasing tendency to promote only voluntary displacement from protected areas. There are, however, good reasons to be cautious before welcoming this policy shift. In the first instance we should note that the extent of past evictions is far from clear, but that the demand for future displacement is likely to rise. Second, it is not always easy to distinguish voluntary from forced displacement. We discuss the difficulty of determining volition in migration and diverse contemporary conservation cases where different forms of pressure can be brought to bear within the bounds of "voluntary" migration. In the main part of this article we discuss in detail a case study of a particularly well known and apparently successful voluntary resettlement from the Korup National Park in Cameroon. We conclude that the many current attributes of protected areas' policy and history in poorer parts of the world are likely to preclude the possibility of real voluntary resettlement.</t>
  </si>
  <si>
    <t>24188381.pdf</t>
  </si>
  <si>
    <t>aa 2007,40,1 - Forni.pdf</t>
  </si>
  <si>
    <t>Containers of Life: Pottery and Social Relations in the Grassfields (Cameroon)</t>
  </si>
  <si>
    <t>African Arts</t>
  </si>
  <si>
    <t>42-53</t>
  </si>
  <si>
    <t>Forni, Silvia</t>
  </si>
  <si>
    <t>ISSN 1937-2108</t>
  </si>
  <si>
    <t>Cameroonian art; Pottery; Pottery -- Social aspects; Material culture; Indigenous peoples -- Africa</t>
  </si>
  <si>
    <t>cilp110.pdf</t>
  </si>
  <si>
    <t>cilp 2007,8,1 - Kouega.pdf</t>
  </si>
  <si>
    <t>The Language Situation in Cameroon</t>
  </si>
  <si>
    <t>3-94</t>
  </si>
  <si>
    <t>Kouega, Jean-Paul</t>
  </si>
  <si>
    <t>This monograph examines the language situation in Cameroon, a Central African country where fewer than 20 million people speak close to 250 languages. Specifically, the monograph addresses the issues of language use and spread, language policy and planning, and language maintenance and prospects. The study is divided into five parts. The introduction provides background information on Cameroon, giving an overview the country’s historical evolution from colonisation to the present, while Part I looks into language use in the country, describing how official, indigenous and religious languages cohabit. Part II considers language spread, with a focus on language-in-education, in the media and in other relevant social domains. Part III takes up language policy and planning and decries the absence of a language agency in the polity. Finally, Part IV discusses the implications of the current situation for the development of the various languages analysed.</t>
  </si>
  <si>
    <t>31301193.pdf</t>
  </si>
  <si>
    <t>ijsl 2008,189 - Kouega.pdf</t>
  </si>
  <si>
    <t>Minority language use in Cameroon and educated indigenes' attitude to their languages.</t>
  </si>
  <si>
    <t>International Journal of the Sociology of Language</t>
  </si>
  <si>
    <t>2008</t>
  </si>
  <si>
    <t>189</t>
  </si>
  <si>
    <t>85-113</t>
  </si>
  <si>
    <t>ISSN: 1613-3668</t>
  </si>
  <si>
    <t>This article examines the use of indigenous languages in Cameroon and the attitudes of their native speakers to these languages. The subjects are a group of highly literate young male and female Cameroonians doing Combined French–English studies at the University of Yaounde I. The data collected are responses to a 36-item questionnaire devised to check the contexts of use of these languages. The analysis reveals, among other things, that some use of the indigenous languages is reported in the home setting and that these languages are hardly used in the domains of education and the media, especially TV and newspapers. Although these youths are themselves illiterate in their mother tongues, they are prepared to encourage their children to learn their ancestral languages and, if they happen to be rich, they would not hesitate to ﬁnance the development of these ancestral languages.</t>
  </si>
  <si>
    <t>35339378.pdf</t>
  </si>
  <si>
    <t>a 2008,78,4 - Pelican.pdf</t>
  </si>
  <si>
    <t>Mbororo Claims to Regional Citizenship and Minority Status in North-West Cameroon</t>
  </si>
  <si>
    <t>78</t>
  </si>
  <si>
    <t>540-560</t>
  </si>
  <si>
    <t>Pelican, Michaela</t>
  </si>
  <si>
    <t>Discourses on autochthony, citizenship and exclusion have become popular in Cameroon as well as in other parts of Africa, and lately even in Europe. This article considers the case of the Mbororo (agro-pastoral Fulbe) in north-west Cameroon (also known as the Western Grassfields) and their recent claims to regional citizenship and minority status.
The Mbororo are a minority in the region. They are perceived as strangers and migrants by local Grassfields groups who consider themselves their hosts and landlords. The Mbororo have long entertained host–guest and patron–client relations with their Grassfields neighbours. However, in the context of Cameroon's democratization and the constitutional changes of the 1990s, they have changed their political strategies, aiming at direct representation to the state. In 1992 MBOSCUDA (the Mbororo Social and Cultural Development Association) was founded and gradually developed into a nationally influential ethnic elite association. While confirming the Mbororo as regional citizens, it successfully portrayed them as an ‘indigenous people’ both nationally and internationally. Moreover, many Mbororo of the younger generation have gradually developed emotional bonds with their home areas. Neighbouring groups have mixed feelings about these developments, as they may generate new conflicts.</t>
  </si>
  <si>
    <t>52719440.pdf</t>
  </si>
  <si>
    <t>a 2010,80,3 - Page et al.pdf</t>
  </si>
  <si>
    <t>Revisiting the politics of belonging in Cameroon</t>
  </si>
  <si>
    <t>345-370</t>
  </si>
  <si>
    <t>Page, Ben; Evans, Martin; Mercer, Claire</t>
  </si>
  <si>
    <t>The article introduces a themed section in the journal on hometown associations in Cameroon. It outlines the impact of ten years’ work in this field and argues that notions of autochthony remain central in understanding Cameroonian politics. However the three articles go on to argue that some of the claims about home, belonging and politics are difficult to reconcile with the hazier reality observed on the ground. The articles aim to disturb any universal, inevitable or overly tidy segue between questions of belonging and claims of political segmentation. Too often the existing literature moves too quickly to an analysis that foregrounds only the worrisome dimensions of a politics of belonging, thus leaving little space for other interpretations. To explore this dilemma the article continues by exploring a land dispute in Bali Nyonga, north-west Cameroon. It shows (1) how ideas of belonging remain central to the practice of politics; (2) how the politics of belonging has changed over time; and (3) how it is possible to foreground an alternative ‘politics of conviviality’, which would otherwise be shaded out by the dominance of the politics of belonging within the literature.</t>
  </si>
  <si>
    <t>52719444.pdf</t>
  </si>
  <si>
    <t>a 2010,80,3 - Evans.pdf</t>
  </si>
  <si>
    <t>Primary patriotism, shifting identity: hometown associations in Manyu Division, south-west Cameroon</t>
  </si>
  <si>
    <t>397-425</t>
  </si>
  <si>
    <t>Evans, Martin</t>
  </si>
  <si>
    <t>People's participation in hometown associations reveals a deep sense of belonging to their home place. It has been argued that promotion of this ‘primary patriotism’ by associations is potentially divisive as it may engender parochialism, increase the focus on autochthony, and enhance ethnicization of the political landscape. Contrasting views, however, do not see hometown associations as necessarily inimical to wider social and political cohesion, but as potential sites for civic engagement and citizenship formation at different levels, reflecting the shifting identity that individuals hold. The article explores these issues among the two main tiers of association in Manyu Division, South-West Province, Cameroon. It briefly describes their history and activities, then considers how the identities mobilizing them are constructed in three interlinked ways: geohistorical and genealogical; neotraditional; and national political. It concludes that while these associations occasionally engage in divisive politics in different spheres, analysis needs to balance this against their other activities and relationships. Most hometown associations continue in their original, social role of mutual support among rural–urban migrants, although their expansion into development at home has had more mixed results. Furthermore, concerns about parochialism are often hard to reconcile with the multiple levels of associational life observed.</t>
  </si>
  <si>
    <t>52719446.pdf</t>
  </si>
  <si>
    <t>a 2010,80,3 - Ndonko.pdf</t>
  </si>
  <si>
    <t>Urbanites and urban villagers: comparing ‘home’ among elite and non-elite Bamiléké women's hometown associations</t>
  </si>
  <si>
    <t>371-396</t>
  </si>
  <si>
    <t>Feldman-Savelsberg, Pamela; Ndonko, Tiokou</t>
  </si>
  <si>
    <t>Most work on the political implications of hometown associations has focused on male elites. This contribution attends instead to the gendered varieties of hometown associations, exploring variations in the bases of shared identity among six Bamiléké women's hometown associations – hailing from Ndé Division, Western Province, and organized in both elite and neighbourhood-based non-elite associations – in Yaoundé, Cameroon. It suggests several ways to reconceptualize hometown associations and belonging. Addressing the situationally specific ways Bamiléké women use and interpret ‘home’, the unit of belonging, it differentiates among actors and associations by gender and status. Viewing the autochthony debate from the perspective of allogènes, it reveals that the emotions of memory, marginalization and recognition are central to belonging, understandings of home, and involvement in hometown associations. Finally, it suggests that differences in associations’ network structure affect both orientations and actions toward the home place, and at times an ‘ethnicization’ of ‘home’. The non-elite hometown associations exhibit the dense, bounded networks of ‘urban villages’ and strive to bring ‘home’ to the city. Members of elite hometown associations are urbanites, developing social networks consisting of more diverse and specialized ties, which may account for more universalistic discourse about bringing ‘development’ to the hometown.</t>
  </si>
  <si>
    <t>55512316.pdf</t>
  </si>
  <si>
    <t>a 2010,80,4 - Socpa.pdf</t>
  </si>
  <si>
    <t>New kinds of land conflict in urban Cameroon: the case of the 'landless' indigenous peoples in Yaoundé</t>
  </si>
  <si>
    <t>553-572</t>
  </si>
  <si>
    <t>Socpa, Antoine</t>
  </si>
  <si>
    <t>The land disputes in Cameroon that are best known are between groups of local (indigenous) populations and people originating from elsewhere (incomers). This situation is fairly common in the cosmopolitan towns of Douala and Yaoundé. The purpose of this article is not to revisit these types of conflict, but rather to explore conflicts over land between the indigenous populations and the state. This new kind of opposition demonstrates that it is not only the incoming populations who are dispossessing indigenous people of their land. In fact, in various and more effective ways, the state is playing a significant part in the expropriation of indigenous land heritage. This process may be witnessed in urban housing developments, as well as in areas set aside for public utility, or those that are too dangerous to be developed (slopes, piedmonts and marshlands). Through its policy of urbanization, the state is seemingly contributing to producing 'landless indigenous people' in much the same way as and probably more effectively than the incomers. This article reviews the historical processes of land expropriation from the time of the colonial state, analysing the grievances of indigenous people faced with this situation, as well as the strategies they have developed in an effort to take back control of their lost lands.</t>
  </si>
  <si>
    <t>57392504.pdf</t>
  </si>
  <si>
    <t>zfe 2010,135,1 - Pelican.pdf</t>
  </si>
  <si>
    <t>Umstrittene Rechte indigener Völker: das Beispiel der Mbororo in Nordwestkamerun</t>
  </si>
  <si>
    <t>Language: German
Alternate title: Contested indigenous rights: The case of the Mbororo in northwest Cameroon. (English)</t>
  </si>
  <si>
    <t>Zeitschrift für Ethnologie</t>
  </si>
  <si>
    <t>135</t>
  </si>
  <si>
    <t>39-60</t>
  </si>
  <si>
    <t>ISSN 0044-2666</t>
  </si>
  <si>
    <t>This article discusses the problematic application of the concept of "indigenous peoples" to the African context. It critically considers the effects of international intervention aimed at reinforcing the realisation of the rights of indigenous peoples at the local and national level. The argumentation will be illustrated through a case of conflicting strategies of different actors in a leadership succession dispute in northwestern Cameroon.</t>
  </si>
  <si>
    <t>146554811798293890.pdf</t>
  </si>
  <si>
    <t>ifr 2011,13,3 - Laird.pdf</t>
  </si>
  <si>
    <t>The interweave of people and place: biocultural diversity in migrant and indigenous livelihoods around Mount Cameroon</t>
  </si>
  <si>
    <t>International Forestry Review</t>
  </si>
  <si>
    <t>27-293</t>
  </si>
  <si>
    <t>Laird, S.A.; Awung, G.L.; Lysinge, R.J.; Ndive, L.E.</t>
  </si>
  <si>
    <t>ISSN 1465 5489</t>
  </si>
  <si>
    <t>In order to further understanding of the links between biological and cultural diversity, this study examined the role of forest species and biodiversity in the livelihoods of indigenous Bakweri villagers and migrants to the Mount Cameroon region. Surveys of resources consumed and sold by 118 households were undertaken in five villages over the course of one year. The contributions of different habitats and management systems (compounds, farms, fallow, forest) and species (native and introduced; cultivated and wild-harvested) to local livelihoods were evaluated. The study showed that indigenous households depend to a much greater extent upon a range of habitats and species than migrant households, particularly for subsistence. Indigenous resource management systems grow from historical relationships between people and place, and promote resilience, well-being and adaptation in an area long characterized by environmental, social, political, and economic uncertainty. The managed landscapes of indigenous villages can contribute to broader conservation efforts in the region, including those associated with the newly established Mount Cameroon National Park.</t>
  </si>
  <si>
    <t>60973699.pdf</t>
  </si>
  <si>
    <t>n 2011,474 - Hoyle.pdf</t>
  </si>
  <si>
    <t>Cameroon: listening to indigenous peoples</t>
  </si>
  <si>
    <t>Nature</t>
  </si>
  <si>
    <t>474</t>
  </si>
  <si>
    <t>Hoyle, David</t>
  </si>
  <si>
    <t>ISSN: 1476-4687</t>
  </si>
  <si>
    <t>A report by the Forest Peoples’ Programme (FPP) criticizes the REDD forest-emissions reduction process in Cameroon for its perceived lack of measures to protect and benefit forest communities (Nature 472, 390; 2011). It is premature to cry foul at this point as the process has yet to start.</t>
  </si>
  <si>
    <t>70601920.pdf</t>
  </si>
  <si>
    <t>ire 2011,57,5 - Chiatoh.pdf</t>
  </si>
  <si>
    <t>Sustaining mother tongue medium education: An inter-community self-help framework in Cameroon</t>
  </si>
  <si>
    <t>International Review of Education</t>
  </si>
  <si>
    <t>583-597</t>
  </si>
  <si>
    <t>Chiatoh, Blasius A.</t>
  </si>
  <si>
    <t xml:space="preserve"> ISSN 0020-8566</t>
  </si>
  <si>
    <t>Advocating mother tongue education implies recognising the centrality of linguistic and cultural diversity in quality and accessible education planning and delivery. In minority linguistic settings, this need becomes particularly urgent. Decades of exclusive promotion of foreign languages have rendered the educational system incapable of guaranteeing maximum quality, accessibility and equity. Also, due to long periods of marginalisation and disempowerment, most indigenous communities are unable to undertake viable self-reliant educational initiatives. As a result, planning and management of education is not adapted to the needs and realities of target populations. What such an educational approach has succeeded in achieving is to cultivate a culture of near-total dependence and consumerism. In minority language situations where mother tongue education is still primarily in the hands of private institutions and individuals, successful planning also means influencing the perceptions and attitudes of indigenous people and systematically integrating them into the educational process. This paper discusses grass-roots mother tongue education in Cameroon. It focuses on the inter-community self-help initiative as a local response framework and argues that this initiative is a strong indication of the desire of communities to learn and promote learning in their own languages.</t>
  </si>
  <si>
    <t>71878130.pdf</t>
  </si>
  <si>
    <t>as 2011,46,2 - Mouiche.pdf</t>
  </si>
  <si>
    <t>Democratisation and Political Participation of Mbororo in Western Cameroon</t>
  </si>
  <si>
    <t>Africa Spectrum</t>
  </si>
  <si>
    <t>71-97</t>
  </si>
  <si>
    <t>Mouiche, Ibrahim</t>
  </si>
  <si>
    <t>ISSN:00020397</t>
  </si>
  <si>
    <t>Over the last two decades, the Mbororo — a "marginal" ethnic group have experienced some unexpected rewards due to a new policy in Cameroon's West Region. Among the changes that affected the Mbororo were the following: a new legal-institutional framework (the 1996 Constitution), the consequences of the multi-party competition since 1990, and the mobilisation outside of political parties in the framework of an association for the promotion of ethnic interests (the MBOSCUDA, founded 1992). The combination of these factors has led to a Mbororo political awakening. This contribution aims to better understand the determinants and key players in this development.</t>
  </si>
  <si>
    <t>amerjintelaw.105.1.0060.pdf</t>
  </si>
  <si>
    <t>asil 2011,105,1 - Shelton.pdf</t>
  </si>
  <si>
    <t>Cameroon, Kosovo</t>
  </si>
  <si>
    <t>Self-Determination in Regional Human Rights Law: From Kosovo to Cameroon</t>
  </si>
  <si>
    <t>60-81</t>
  </si>
  <si>
    <t>Shelton, Dinah</t>
  </si>
  <si>
    <t>ISSN: 0002-9300</t>
  </si>
  <si>
    <t>The right of self-determination has long been celebrated for bringing independence and self-government to oppressed groups, yet it remains a highly controversial norm of international law. From the breakup of the Austro-Hungarian and Ottoman Empires after World War I to the struggle of colonial territories for independence following the World War II and the later dissolution of the former Yugoslavia, there has been an unavoidable conflict between the efforts of peoples to achieve independence and the demands of existing states to preserve their territorial integrity. This essay focuses on the African and American regional human rights systems and their ability to distinguish internal from external self-determination and indicate the different circumstances under which each variation of the right applies. 
The essay begins with a look at the relevant human rights provisions of the two systems, after which it turns to the case law concerning secession claims; the discussion on secession is limited to Africa because no case of this type has come before the American human rights institutions. It then looks at the special self-determination rights of indigenous and tribal peoples, and at the corresponding special state duties owed them. As will be noted, the jurisprudence of the two systems provides some of the answers that the ICJ declined to give in the Kosovo opinion. The final part refers to the written submissions of African and American states in the Kosovo proceedings.</t>
  </si>
  <si>
    <t>ijssp 2012,32,3 - Ngeve.pdf</t>
  </si>
  <si>
    <t>In the name of "development": ethnic politics and multicultural public policy in Cameroon</t>
  </si>
  <si>
    <t>International Journal of Sociology &amp; Social Policy</t>
  </si>
  <si>
    <t>214-232</t>
  </si>
  <si>
    <t>Ngeve, Rebecca Eposi; Orock, Rogers Tabe Egbe</t>
  </si>
  <si>
    <t>ISSN:0144333X</t>
  </si>
  <si>
    <t>The paper begins from the premise that the efforts of the two regimes of Cameroon to manage ethnic diversity on the basis of a multicultural public policy, known as "balanced regional development", constitutes an acute problem, exacerbating rather than attenuating the struggles that are often associated with ethnic diversity in postcolonial states in Africa. The purpose of the paper is to examine this public policy in the broader context of the inter-linkages between ethnicity and politics in Cameroon. Design/methodology/approach – The study rests on a two-step methodology. First, the authors conducted a review of the conceptual literature around the state-ethnicity diversity conundrum in postcolonial Africa, especially in terms of struggles for access to state resources and opportunities. Second, the authors used these conceptual insights to ground the historical and critical analysis of primary (newspaper articles, computed statistics from public records, national laws, long-term unobtrusive observations of everyday inter-ethnic struggles as a result of the authors' permanent stay in Cameroon) and secondary (local and international publications on the subject) sources. Findings – While these measures of managing ethnic diversity in Cameroon's public sector-related benefits, such as employment into the country's public service may, in themselves, not be the best approaches to the problem, the main finding of this study is that the greatest obstacle to their potential to yield any serious measure of national integration lies in the tendency for their politicization and capture by those ethnic groups that are more powerful. Originality/value – The management of ethnic diversities in postcolonial states in Africa is a major development and social policy concern. While most scholars propose succinct analyses of the challenges these may pose for postcolonial nation-building and conflict-avoidance, through the notion of a constitutionally grounded "Human Resource Bank" an original policy solution is proposed in this paper that may suit the Cameroonian context and possibly beyond.</t>
  </si>
  <si>
    <t>257.full.pdf</t>
  </si>
  <si>
    <t>jds 2012,28,2 - Swing et al.pdf</t>
  </si>
  <si>
    <t>Cameroon, Ecuador</t>
  </si>
  <si>
    <t>Oil Development on Traditional Lands of Indigenous Peoples: Coinciding Perceptions on Two Continents</t>
  </si>
  <si>
    <t>257-280</t>
  </si>
  <si>
    <t>Swing, Kelly; Davidov, Veronica; Schwartz, Brendan</t>
  </si>
  <si>
    <t>Two unrelated indigenous rainforest cultures are compared in relationship to their experiences with the oil industry in their territory. Despite their geographic separation, in Central Africa and western Amazonia, the acculturation process and its outcomes have been quite similar for the Bagyeli and the Waorani. In both cases, expectations for improvements in quality of life were high as the oil industry arrived but tremendous disappointments soon followed. Typically, indigenous people blame oil companies for creating unrealistic scenarios and for not following through with promises. To get its future neighbors on board with coming changes, enticements are a frequent part of conversations prior to establishment of industrial infrastructure and operations. Subsequent to development, indigenous people feel that they have been drawn into a negative situation, that they end up essentially abandoned by their governments, and that the oil companies come through with only a minimal proportion of what was originally offered.</t>
  </si>
  <si>
    <t>http://signatoryindian.tripod.com/routingusedtoenslavethesovereignindigenouspeoples/id16.html</t>
  </si>
  <si>
    <t>An Act for the Better Protection of the Lands and Property of Indians in Lower Canada</t>
  </si>
  <si>
    <t>Kisikawpimootewin Website</t>
  </si>
  <si>
    <t>Government of Canada</t>
  </si>
  <si>
    <t>http://signatoryindian.tripod.com/routingusedtoenslavethesovereignindigenouspeoples/id10.html</t>
  </si>
  <si>
    <t>Chap XXVI</t>
  </si>
  <si>
    <t>Act to Encourage the Gradual Civilization of Indian Tribes in this Province, and to Amend the Laws Relating to Indians</t>
  </si>
  <si>
    <t>http://www.indigenousnationhood.com/docs/indian-acts/1868_Act-SecretaryofState_Indianlands.pdf</t>
  </si>
  <si>
    <t>1868_Act-SecretaryofState_Indianlands.pdf</t>
  </si>
  <si>
    <t>An Act providing for the organisation of the Department of the Secretary of State of Canada, and for the management of Indian and Ordnance Lands</t>
  </si>
  <si>
    <t>Indigenous Nationhood</t>
  </si>
  <si>
    <t>8/5/1873</t>
  </si>
  <si>
    <t>Letter from Minister of the Interior Campbell to Lieutenant-Governor Morris, 5 August 1873</t>
  </si>
  <si>
    <t>Public Archives of Canada (PAC)</t>
  </si>
  <si>
    <t>Ottawa</t>
  </si>
  <si>
    <t>Campbell, Alexander</t>
  </si>
  <si>
    <t>RG10, Vol. 1904</t>
  </si>
  <si>
    <t>http://www.gutenberg.org/dirs/etext04/tcnnd10h.htm</t>
  </si>
  <si>
    <t>Project Gutenberg</t>
  </si>
  <si>
    <t>The Treaties of Canada with The Indians of Manitoba and the North-West Territories</t>
  </si>
  <si>
    <t>Alexander Morris</t>
  </si>
  <si>
    <t>http://eco.canadiana.ca/view/oocihm.30387/3?r=0&amp;s=1 and https://ia600406.us.archive.org/18/items/cihm_14955/cihm_14955.pdf</t>
  </si>
  <si>
    <t>cihm_14955.pdf</t>
  </si>
  <si>
    <t>The Treaties of Canada with the Indians of Manitoba and the North West Territories Including the Negotiations on which they are Based and Other Information relating thereto</t>
  </si>
  <si>
    <t xml:space="preserve"> </t>
  </si>
  <si>
    <t>Belfords, Clarke &amp; Co.</t>
  </si>
  <si>
    <t>Internet Archive</t>
  </si>
  <si>
    <t>Toronto</t>
  </si>
  <si>
    <t>Morris, Alexander</t>
  </si>
  <si>
    <t>http://scc-csc.lexum.com/decisia-scc-csc/scc-csc/scc-csc/en/item/3769/index.do</t>
  </si>
  <si>
    <t>St. Catharines Milling v. The Queen</t>
  </si>
  <si>
    <t>14 App. Cas. 65 (P.C.)</t>
  </si>
  <si>
    <t>http://www.aadnc-aandc.gc.ca/DAM/DAM-INTER-HQ/STAGING/texte-text/1876c18_1100100010253_eng.pdf</t>
  </si>
  <si>
    <t>law</t>
  </si>
  <si>
    <t>Aboriginal Affairs and Northern Development Canada; Government of Canada</t>
  </si>
  <si>
    <t>CHAP. 18. : An Act to amend and consolidate the laws respecting Indians</t>
  </si>
  <si>
    <t>http://digital.library.okstate.edu/Kappler/Vol1/HTML_files/SES0484A.html</t>
  </si>
  <si>
    <t>Oklahoma State University</t>
  </si>
  <si>
    <t>Charles J. Kappler</t>
  </si>
  <si>
    <t>data index: laws</t>
  </si>
  <si>
    <t>Vol. I, Laws     (Compiled to December 1, 1902)</t>
  </si>
  <si>
    <t>Charles J. Kappler. Washington</t>
  </si>
  <si>
    <t>The Indian boundary in the southern colonies, 1763–1775</t>
  </si>
  <si>
    <t>University of South Carolina Press</t>
  </si>
  <si>
    <t>University of South Carolina</t>
  </si>
  <si>
    <t>Columbia, SC</t>
  </si>
  <si>
    <t>De Vorsey, Louis</t>
  </si>
  <si>
    <t>http://inuitcircumpolar.com/index.php?auto_slide=&amp;ID=374&amp;Lang=En&amp;Parent_ID=&amp;current_slide_num=</t>
  </si>
  <si>
    <t>Charter</t>
  </si>
  <si>
    <t>Indian Circumpolar Council</t>
  </si>
  <si>
    <t>Anchorage</t>
  </si>
  <si>
    <t>http://www.sicc.sk.ca/archive/saskindian/a78mar04.htm</t>
  </si>
  <si>
    <t>legal analysis</t>
  </si>
  <si>
    <t>Saskatchewan Indian Cultural Center</t>
  </si>
  <si>
    <t>History Of The Indian Act (Part One)</t>
  </si>
  <si>
    <t>Anglo-Indian Relations in North America to 1763 and An Analysis of the Royal Proclamation of 7 October 1763</t>
  </si>
  <si>
    <t>Indian and Northern Affairs Canada, Research Branch</t>
  </si>
  <si>
    <t>Gatineau, QC</t>
  </si>
  <si>
    <t>Stagg, Jack</t>
  </si>
  <si>
    <t>http://laws-lois.justice.gc.ca/eng/const/page-15.html</t>
  </si>
  <si>
    <t>Canadian Charter of Rights and Freedoms</t>
  </si>
  <si>
    <t>Constitution Act, 1982</t>
  </si>
  <si>
    <t>Justice Laws Website</t>
  </si>
  <si>
    <t>http://laws-lois.justice.gc.ca/eng/const/page-16.html#docCont</t>
  </si>
  <si>
    <t>Part II: Rights of the Aboriginal Peoples of Canada</t>
  </si>
  <si>
    <t>5296731.pdf</t>
  </si>
  <si>
    <t>jia 1982,36,1 - Anderson.pdf</t>
  </si>
  <si>
    <t>The Saskatchewan Indians and Canada's new constitution</t>
  </si>
  <si>
    <t>Journal of International Affairs</t>
  </si>
  <si>
    <t>Anderson, Ellen</t>
  </si>
  <si>
    <t xml:space="preserve"> ISSN 0022-197X</t>
  </si>
  <si>
    <t>As original founding fathers of Canada, Indian peoples have the right to survive as an identifiable political, cultural, racial and economic unit of self-determination in international law. This paper takes the position that this is a paramount human right applicable to Indian people and based on the principles of equality and non-discrimination. Certain fundamental human rights apply to a people whereas others, dissimilar but commensurate with their status, apply to a minority. Moreover, in international affairs indigenous populations, such as the Saskatchewan Indians, are treated somewhat differently from non-indigenous populations. Hence, the international legal status of the Indians of Saskatchewan can be seen from three political perspectives: that of a people, that of an indigenous group and finally that of a minority.</t>
  </si>
  <si>
    <t>http://scc-csc.lexum.com/decisia-scc-csc/scc-csc/scc-csc/en/item/5530/index.do</t>
  </si>
  <si>
    <t xml:space="preserve">Objection by Quebec to a Resolution to amend the Constitution </t>
  </si>
  <si>
    <t>Supreme Court of Canada</t>
  </si>
  <si>
    <t>2 S.C.R. 793</t>
  </si>
  <si>
    <t>Protection, Civilization, Assimilation: An Outline History of Canada’s Indian Policy</t>
  </si>
  <si>
    <t>As Long as the Sun Shines</t>
  </si>
  <si>
    <t>UBC Press</t>
  </si>
  <si>
    <t>University of British Columbia</t>
  </si>
  <si>
    <t>Vancouver</t>
  </si>
  <si>
    <t>Tobias, John</t>
  </si>
  <si>
    <t xml:space="preserve">Getty, Ian A. L.; Lussier, Antoine </t>
  </si>
  <si>
    <t>lp 1985,12,3 - Jacobs.pdf</t>
  </si>
  <si>
    <t>A Sustainable Society Through Sustainable Development: Towards a Regional Development Strategy for Northern Quebec</t>
  </si>
  <si>
    <t>Landscape Planning</t>
  </si>
  <si>
    <t>267-283</t>
  </si>
  <si>
    <t>Jacobs, Peter</t>
  </si>
  <si>
    <t xml:space="preserve">ISSN: 0169-2046 </t>
  </si>
  <si>
    <t>In the Kativik region of Northern Quebec there is a need to support the growth of the culture and values of the indigenous population, to satisfy the basic human needs of all residents in the region, and to contribute to an increased quality of life through the provision of economic opportunities for growth and development.
The proposed Kativik regional strategy emphasizes the need to achieve sustainable development — the development of living resources that does not exceed their capacity to reproduce. As such, the strategy is consistent with the principles and objectives of the World Conservation Strategy and those contained in the resolutions of the Inuit Circumpolar Conferences on subsistance rights, environmental policy and economic development. The Inuit Circumpolar Conference was established in 1978 and includes native people from Alaska, the Northwest Territories of Canada, Greenland and the Scandinavian Countries. Delegates meet tri-annually to discuss issues of common concern.</t>
  </si>
  <si>
    <t>54NordiskTidsskriftIntlRe</t>
  </si>
  <si>
    <t>ntir 1985,54,1-2 - Weeks.pdf</t>
  </si>
  <si>
    <t>Autonomy of Indigenous Peoples in Canada</t>
  </si>
  <si>
    <t>Nordisk Tidsskrift for International Ret</t>
  </si>
  <si>
    <t>Weeks, Nancy C.</t>
  </si>
  <si>
    <t xml:space="preserve"> ISSN 0029-151X</t>
  </si>
  <si>
    <t>http://laws-lois.justice.gc.ca/PDF/I-5.pdf</t>
  </si>
  <si>
    <t>Minister of Justice; Government of Canada</t>
  </si>
  <si>
    <t>http://laws-lois.justice.gc.ca/eng/acts/i-5/page-3.html#h-5</t>
  </si>
  <si>
    <t>Justice Laws Website; Government of Canada</t>
  </si>
  <si>
    <t>http://laws-lois.justice.gc.ca/eng/acts/i-5/</t>
  </si>
  <si>
    <t>Indian Act (R.S.C., 1985, c. I-5)</t>
  </si>
  <si>
    <t>mua.1988.12.3.15</t>
  </si>
  <si>
    <t>ma 1988,12,3 - Ames.pdf</t>
  </si>
  <si>
    <t>Proposals for Improving Relations Between Museums and the Indigenous Peoples of Canada</t>
  </si>
  <si>
    <t>Museum Anthropology</t>
  </si>
  <si>
    <t>Ames, Michael M.</t>
  </si>
  <si>
    <t>ISSN 0892-8339</t>
  </si>
  <si>
    <t>Everything is subject to change, even those institutions dedicated to the prevention of change through techniques of "preservation". There is therefore no reason to expect that museums as we know them and as they were constituted about one hundred years or so ago will continue much longer in their present form. Indeed, it will be necessary for museums to change if they wish to avoid becoming museum specimens themselves.
I support change in museum policies and practices; but it is also the case that museums are performing worthy services, therefore it is preferable that change be planned and self-directed rather than haphazard and imposed from outside. Museums will need to take the initiative in designing their future, otherwise other parties will do it for them. To be more specific, the future of many North American museums will hinge on their evolving relations with the indigenous peoples represented in their collections and whom they sometimes serve. Central to these relations are the questions of who should have the primary responsibility for collecting, preserving, and interpreting other peoples' heritage. My concern in this paper is with how Canadian museums are addressing these issues.</t>
  </si>
  <si>
    <t>http://www.turtle-island.com/native/the-ojibway-story/metis.html</t>
  </si>
  <si>
    <t xml:space="preserve">Turtle Island Productions; Metis National Council </t>
  </si>
  <si>
    <t>Métis History &amp; Culture</t>
  </si>
  <si>
    <t xml:space="preserve">Metis National Council </t>
  </si>
  <si>
    <t>http://www.cbc.ca/archives/categories/society/native-issues/the-battle-for-aboriginal-treaty-rights/albertas-enoch-band-sues-for-millions.html</t>
  </si>
  <si>
    <t>Alberta’s Enoch band sues for millions</t>
  </si>
  <si>
    <t xml:space="preserve">CBC News </t>
  </si>
  <si>
    <t>CBC News</t>
  </si>
  <si>
    <t>Canadian Broadcasting Corporation</t>
  </si>
  <si>
    <t>Laing, Bill</t>
  </si>
  <si>
    <t>http://scc-csc.lexum.com/decisia-scc-csc/scc-csc/scc-csc/en/item/609/index.do</t>
  </si>
  <si>
    <t>R. v. Sparrow</t>
  </si>
  <si>
    <t>1 S.C.R. 1075</t>
  </si>
  <si>
    <t>http://www.canlii.org/en/ca/scc/doc/1990/1990canlii104/1990canlii104.html</t>
  </si>
  <si>
    <t>Her Majesty The Queen in Right of Canada v. Sparrow</t>
  </si>
  <si>
    <t xml:space="preserve">1 S.C.R. 1075 </t>
  </si>
  <si>
    <t>http://www.ajic.mb.ca/volumel/chapter5.html</t>
  </si>
  <si>
    <t>The Justice System and Aboriginal People: The Aboriginal Justice Implementation Commission</t>
  </si>
  <si>
    <t>The Aboriginal Justice Implementation Commission</t>
  </si>
  <si>
    <t>Government of Manitoba</t>
  </si>
  <si>
    <t>http://www.nzdl.org/gsdlmod?e=d-00000-00---off-0ipc--00-0----0-10-0---0---0direct-10---4-------0-1l--11-en-50---20-about---00-0-1-00-0-0-11-1-0utfZz-8-00&amp;cl=CL1.1&amp;d=HASH01e9d80612524a7760309afb&amp;x=1</t>
  </si>
  <si>
    <t>Presentation to the Members of the Committee to Examine Matters Relating to the Accession of Quebec to Sovereignty</t>
  </si>
  <si>
    <t>Center for World Indigenous Studies</t>
  </si>
  <si>
    <t>Quebec City</t>
  </si>
  <si>
    <t>Matchewan, Jean-Maurice</t>
  </si>
  <si>
    <t>The High Arctic Relocation: A Report on the 1953–55 Relocation</t>
  </si>
  <si>
    <t>Royal Commission on Aboriginal Peoples</t>
  </si>
  <si>
    <t>Canadian Government Publishing</t>
  </si>
  <si>
    <t>Dussault, René</t>
  </si>
  <si>
    <t>Erasmus, George</t>
  </si>
  <si>
    <t>The Charter of Rights and the Legalization of Politics in Canada (Revised, Updated and Expanded ed.)</t>
  </si>
  <si>
    <t>Thompson Educational Publishing, Inc.</t>
  </si>
  <si>
    <t>Mandel, Michael</t>
  </si>
  <si>
    <t>An Ethnohistorical dictionary of the Russian and Soviet empires</t>
  </si>
  <si>
    <t>Greenwood Press</t>
  </si>
  <si>
    <t>Westport, Connecticut</t>
  </si>
  <si>
    <t>Olson, James Stuart</t>
  </si>
  <si>
    <t>Pappas, Nicholas Charles</t>
  </si>
  <si>
    <t>0-313-27497-5</t>
  </si>
  <si>
    <t>http://www.umanitoba.ca/colleges/st_pauls/ccha/Back%20Issues/CCHA1995/Carney.pdf</t>
  </si>
  <si>
    <t>Carney.pdf</t>
  </si>
  <si>
    <t>Aboriginal Residential Schools Before Confederation: The Early Experience</t>
  </si>
  <si>
    <t>CCHA Historical Studies</t>
  </si>
  <si>
    <t>The Canadian Catholic Historical Association</t>
  </si>
  <si>
    <t>Carney, Robert</t>
  </si>
  <si>
    <t>Northern Governments in Transition: Political and Constitutional Developments in the Yukon, Nunavut and the Western Northwest Territories</t>
  </si>
  <si>
    <t>Institute for Research on Public Policy</t>
  </si>
  <si>
    <t>Montreal</t>
  </si>
  <si>
    <t>Cameron, K.</t>
  </si>
  <si>
    <t>White, G.</t>
  </si>
  <si>
    <t>http://laws-lois.justice.gc.ca/eng/acts/E-5.401/page-1.html</t>
  </si>
  <si>
    <t xml:space="preserve">Employment Equity Act </t>
  </si>
  <si>
    <t>American Indians</t>
  </si>
  <si>
    <t>Salem Press</t>
  </si>
  <si>
    <t>Hackensack</t>
  </si>
  <si>
    <t>Markowitz, Harvey</t>
  </si>
  <si>
    <t>http://scc-csc.lexum.com/decisia-scc-csc/scc-csc/scc-csc/en/1407/1/document.do</t>
  </si>
  <si>
    <t>R. v. Van der Peet</t>
  </si>
  <si>
    <t>2 S.C.R. 507</t>
  </si>
  <si>
    <t>http://www.collectionscanada.gc.ca/webarchives/20071124124236/http://www.ainc-inac.gc.ca/ch/rcap/sg/sgm6_e.html</t>
  </si>
  <si>
    <t>Report of the Royal Commission on Aboriginal Peoples Stage Three: Displacement and Assimilation</t>
  </si>
  <si>
    <t>Report of the Royal Commission on Aboriginal Peoples</t>
  </si>
  <si>
    <t>Part 1, Chapter 6.</t>
  </si>
  <si>
    <t>Indian and Northern Affairs Canada</t>
  </si>
  <si>
    <t>http://www.collectionscanada.gc.ca/webarchives/20071127051125/http://www.ainc-inac.gc.ca/ch/rcap/rpt/rel_e.html</t>
  </si>
  <si>
    <t>Volume 2: Restructuring the Relationship &gt; Part One: 2.6.1 A Royal Proclamation</t>
  </si>
  <si>
    <t>http://www.aadnc-aandc.gc.ca/eng/1307458586498/1307458751962</t>
  </si>
  <si>
    <t>http://www.ohlj.ca/archive/articles/34_1_mcneil.pdf</t>
  </si>
  <si>
    <t>34_1_mcneil.pdf</t>
  </si>
  <si>
    <t xml:space="preserve">Aboriginal Governments and the Canadian Charter of Rights and Freedoms </t>
  </si>
  <si>
    <t>McNeil, Kent</t>
  </si>
  <si>
    <t>Comparison of Social Conditions, 1991 and 1996: Registered Indians, Registered Indians Living on Reserve and the Total Population of Canada</t>
  </si>
  <si>
    <t>Wampum at Niagara: The Royal Proclamation, Canadian Legal History, and Self-Government</t>
  </si>
  <si>
    <t>Aboriginal and Treaty Rights in Canada: Essays on Law, Equity, and Respect for Difference</t>
  </si>
  <si>
    <t>Borrows, John</t>
  </si>
  <si>
    <t xml:space="preserve">Asch, Michael </t>
  </si>
  <si>
    <t>Environmental Impact Assessment for the Muskeg River Mine, Vol. 5 Socio-Economic Impact Assessment</t>
  </si>
  <si>
    <t>Shell Canada</t>
  </si>
  <si>
    <t>Calgary</t>
  </si>
  <si>
    <t>Nichols Applied Management</t>
  </si>
  <si>
    <t>CONFIDENTIAL</t>
  </si>
  <si>
    <t>http://www.firstnationsdrum.com/1998/12/alberni-school-victim-speaks-out/</t>
  </si>
  <si>
    <t>Alberni School Victim Speaks Out</t>
  </si>
  <si>
    <t>First Nations Drum</t>
  </si>
  <si>
    <t>Dolha, Lloyd</t>
  </si>
  <si>
    <t>Colonizing Bodies: Aboriginal Health and Healing in British Columbia 1900-50</t>
  </si>
  <si>
    <t>Kelm, Mary-Ellen</t>
  </si>
  <si>
    <t>0774806788, 978-0774806787</t>
  </si>
  <si>
    <t>Environmental and Social Impact Assessment for the Muskeg River Mine Project</t>
  </si>
  <si>
    <t>Golder Associates</t>
  </si>
  <si>
    <t>http://www.heritage.nf.ca/aboriginal/innu_culture.html</t>
  </si>
  <si>
    <t>Innu Culture 3. Innu-Inuit 'Warfare'</t>
  </si>
  <si>
    <t>Adrian Tanner Department of Anthropology-Memorial</t>
  </si>
  <si>
    <t>University of Newfoundland</t>
  </si>
  <si>
    <t>St. John’s, NL Canada</t>
  </si>
  <si>
    <t>Memorial University of Newfoundland</t>
  </si>
  <si>
    <t>A Legal History of Racism in Canada, 1900–1950</t>
  </si>
  <si>
    <t>Osgoode Society for Canadian Legal History</t>
  </si>
  <si>
    <t>University of Toronto Press</t>
  </si>
  <si>
    <t>Backhouse, Constance</t>
  </si>
  <si>
    <t>0-8020-4712-2</t>
  </si>
  <si>
    <t>http://www.assembly.ab.ca/lao/library/egovdocs/alen/1999/69092.pdf</t>
  </si>
  <si>
    <t>69092.pdf</t>
  </si>
  <si>
    <t xml:space="preserve">Regional Sustainable Development Strategy for the Athabasca Oil Sands Area </t>
  </si>
  <si>
    <t>Legislative Assembly of Alberta</t>
  </si>
  <si>
    <t>Government of Alberta</t>
  </si>
  <si>
    <t>Edmonton</t>
  </si>
  <si>
    <t>Alberta Environment</t>
  </si>
  <si>
    <t>http://www.metisnation.org/media/141055/ontario%20report%20-%20mattawa%20and%20environs.pdf</t>
  </si>
  <si>
    <t>ontario%20report%20-%20mattawa%20and%20environs.pdf</t>
  </si>
  <si>
    <t xml:space="preserve">Historic Populations of Mixed Aboriginal/non-Aboriginal Ancestry in Ontario (Draft Report) </t>
  </si>
  <si>
    <t>Ontario Ministry of Natural Resources</t>
  </si>
  <si>
    <t>Government of Ontario</t>
  </si>
  <si>
    <t>Peterborough, ON</t>
  </si>
  <si>
    <t xml:space="preserve">Jones, Gwyneth C.D. </t>
  </si>
  <si>
    <t>http://www.census.gov/population/cen2000/phc-t18/tab016.pdf</t>
  </si>
  <si>
    <t>tab016.pdf</t>
  </si>
  <si>
    <t>American Indian and Alaska Native Tribes in Alaska: 2000</t>
  </si>
  <si>
    <t>U.S. Department of Commerce</t>
  </si>
  <si>
    <t>U.S. Government</t>
  </si>
  <si>
    <t>Washington, DC</t>
  </si>
  <si>
    <t>United States Census Bureau</t>
  </si>
  <si>
    <t>http://www.metis-history.info/metis52.shtml</t>
  </si>
  <si>
    <t>Métis Culture 1900-2013</t>
  </si>
  <si>
    <t xml:space="preserve">Canadian History: A Distinct Viewpoint </t>
  </si>
  <si>
    <t>Garneau, R.D.</t>
  </si>
  <si>
    <t>Racism against indigenous peoples</t>
  </si>
  <si>
    <t>Book (not available for download)</t>
  </si>
  <si>
    <t>1-336</t>
  </si>
  <si>
    <t>Chakma, Suhas; Jensen, Marianne</t>
  </si>
  <si>
    <t>ISBN 8790730461</t>
  </si>
  <si>
    <t>Racism Against Indigenous Peoples documents and analyzes the many forms of racism that indigenous peoples all over the world are still facing at the beginning of the new millennium.Although many national constitutions prohibit racial discrimination, indigenous peoples are facing pervasive racial discrimination in their daily lives, which has far-reaching consequences for their well-being and human rights situation. The various chapters in the book, covering all the regions of the world, analyze the existence of racism and racial discrimination against indigenous peoples under national laws and policies as well as the concrete forms of racism that the indigenous peoples face in their daily lives. The book discusses the Aborigenes in Australia, the Saami in the Nordic countries, the indigenous peoples in both North and South America, the vast number of indigenous peoples, and ethnic minorities in Asia, the Pygmies in Central Africa and the indigeous peoples in the Pacific.</t>
  </si>
  <si>
    <t>Revolutionizing Awareness</t>
  </si>
  <si>
    <t>http://www.canadian-studies.net/lccs/LJCS/Vol_16/Voyageur+Calliou.pdf</t>
  </si>
  <si>
    <t>London Journal of Canadian Studies</t>
  </si>
  <si>
    <t>Various Shades of Red: Diversity within Canada’s Indigenous Community</t>
  </si>
  <si>
    <t>Cora J. Voyageur; Brian Calliou</t>
  </si>
  <si>
    <t>Voyageur+Calliou.pdf</t>
  </si>
  <si>
    <t>2000/2001</t>
  </si>
  <si>
    <t>British Association for Canadian Studies</t>
  </si>
  <si>
    <t>Voyageur, Cora J.</t>
  </si>
  <si>
    <t>Calliou, Brian</t>
  </si>
  <si>
    <t>Oil Sands Performance Baseline Review</t>
  </si>
  <si>
    <t>http://www.ratcliff.com/news/first_nations/Aboriginal%20Title%20-%20The%20Chippewas%20of%20Sarnia.pdf</t>
  </si>
  <si>
    <t>Aboriginal%20Title%20-%20The%20Chippewas%20of%20Sarnia.pdf</t>
  </si>
  <si>
    <t xml:space="preserve">Aboriginal Title: The Chippewas of Sarnia </t>
  </si>
  <si>
    <t>Ratcliff &amp; Co LLP</t>
  </si>
  <si>
    <t>North Vancouver, BC</t>
  </si>
  <si>
    <t xml:space="preserve">Reynolds, James I. </t>
  </si>
  <si>
    <t>http://www.mnh.si.edu/arctic/html/pdf/news02.pdf</t>
  </si>
  <si>
    <t>news02.pdf</t>
  </si>
  <si>
    <t>June 2002</t>
  </si>
  <si>
    <t>Arctic Studies Center Newsletter: June 2002</t>
  </si>
  <si>
    <t>Smithsonian Institution</t>
  </si>
  <si>
    <t>National Museum of Natural History</t>
  </si>
  <si>
    <t>http://www.revparl.ca/25/2/25n2_02e_Leslie.pdf</t>
  </si>
  <si>
    <t>Canadian Parilmentary Review</t>
  </si>
  <si>
    <t>The Indian Act: An Historical Perspective</t>
  </si>
  <si>
    <t>John F. Leslie</t>
  </si>
  <si>
    <t>http://www.joanholmes.ca/Indian%20Act%20Paper%20Final.pdf</t>
  </si>
  <si>
    <t>Joan Holmes &amp; Associates Inc.</t>
  </si>
  <si>
    <t>http://www.collectionscanada.gc.ca/webarchives/20071124233110/http://www.ainc-inac.gc.ca/pr/pub/wf/wofi_e.pdf</t>
  </si>
  <si>
    <t>Indian and Northern Affairs Canada (Communications Branch); Government of Canada</t>
  </si>
  <si>
    <t>Words First: An Evolving Terminology Relating to Aboriginal Peoples in Canada</t>
  </si>
  <si>
    <t>The American Revolution: A History</t>
  </si>
  <si>
    <t>Modern Library</t>
  </si>
  <si>
    <t>New York</t>
  </si>
  <si>
    <t>Wood, Gordon S.</t>
  </si>
  <si>
    <t>0-8129-7041-1</t>
  </si>
  <si>
    <t>http://www.afn.ca/index.php/en/about-afn/charter-of-the-assembly-of-first-nations</t>
  </si>
  <si>
    <t>Charter of the Assembly of First Nations</t>
  </si>
  <si>
    <t>Assembly of First Nations</t>
  </si>
  <si>
    <t>http://www.ncbi.nlm.nih.gov/pmc/articles/PMC1447842/</t>
  </si>
  <si>
    <t>Markers of Access to and Quality of Primary Care for Aboriginal People in Ontario, Canada</t>
  </si>
  <si>
    <t>U.S. National Library of Medicine</t>
  </si>
  <si>
    <t>Bethesda, MD</t>
  </si>
  <si>
    <t>Shah, Baiju R.</t>
  </si>
  <si>
    <t>Gunraj, Nadia</t>
  </si>
  <si>
    <t xml:space="preserve">Hux, Janet E. </t>
  </si>
  <si>
    <t>12594517.pdf</t>
  </si>
  <si>
    <t>narcs 2003,19,63 - Rea.pdf</t>
  </si>
  <si>
    <t>Nunavut, Los Derechos Indígenas y el Federalismo en Canada</t>
  </si>
  <si>
    <t>Nueva Antropología: Revista de Ciencias Sociales</t>
  </si>
  <si>
    <t>41-69</t>
  </si>
  <si>
    <t>Rea, Julian Castro</t>
  </si>
  <si>
    <t>ISSN: 0185-0636</t>
  </si>
  <si>
    <t>The article discusses the administrative division in Canada from which the Nunavut Territory in the Canadian Arctic emerged. Nunavut pertains to the conciliation of aboriginal claims to ancestral rights within a modern liberal democratic state. It is argued that, through the Federalism that exists in Mexico and Canada, it is possible to reconcile the claims of ancestral peoples with modern democracy. The elements that allowed for success in the creation of the Nunavut territory are explained, and the outlines for this new territorial government and its peculiarities within the Canadian federal scheme are explored. The experience is related to the debate about self-government that is taking place between the federal government and several indigenous groups in Mexico.</t>
  </si>
  <si>
    <t>http://canlii.ca/t/51pd</t>
  </si>
  <si>
    <t>R. v. Powley</t>
  </si>
  <si>
    <t>SCC 43 (CanLII), 2 SCR 207</t>
  </si>
  <si>
    <t>http://www.elections.ca/res/eim/article_search/article.asp?id=28&amp;lang=e&amp;frmPageSize=10</t>
  </si>
  <si>
    <t>The Effect of Expansion of the Franchise on Turnout</t>
  </si>
  <si>
    <t xml:space="preserve">Electoral Insight </t>
  </si>
  <si>
    <t>Elections Canada</t>
  </si>
  <si>
    <t>Kinnear, Michael</t>
  </si>
  <si>
    <t>out</t>
  </si>
  <si>
    <t>cu 2004 - Sliwa.pdf</t>
  </si>
  <si>
    <t>A bitter irony: Indigenous people, societal perceptions, and citizenship in Canada</t>
  </si>
  <si>
    <t>1-14</t>
  </si>
  <si>
    <t>Sliwa, Sophie D.</t>
  </si>
  <si>
    <t>ISBN 9780612939240</t>
  </si>
  <si>
    <t>By embracing a more holistic approach to Indigenous-Canadian relations, this thesis first examines the marginalized socio-economic and political location of Indigenous Peoples in Canada from a multi-dimensional perspective that uses the legal and citizenship status of Indigenous Peoples as its point of reference. Central to this project is the impact of societal perceptions generally held by Canadians of Indigenous Peoples. The thesis explores how images of Indigenous Peoples have been constructed throughout Canada's history so as to 'Other' the Original inhabitants of this land and how this has served to assist Canada in creating its own sense of national identity. How the constructed images of Indigenous Peoples have been used in determining the policies and legislations that have immediate and direct impact is also explored. Throughout the thesis run the themes of social, political and structural violence and its use in marginalizing Indigenous Peoples.</t>
  </si>
  <si>
    <t xml:space="preserve">1-s2.0-S0362331904000436-main </t>
  </si>
  <si>
    <t>ssj 2004,41,3 - Wilkes.pdf</t>
  </si>
  <si>
    <t>A systematic approach to studying indigenous politics: band-level mobilization in Canada, 1981–2000</t>
  </si>
  <si>
    <t>The Social Science Journal</t>
  </si>
  <si>
    <t>447-457</t>
  </si>
  <si>
    <t>Wilkes, Rima</t>
  </si>
  <si>
    <t>ISSN: 0362-3319</t>
  </si>
  <si>
    <t xml:space="preserve">Event analysis is methodology that has been widely used to study collective behaviors by multiple groups around the world. However, event analysis has never been systematically applied in the study of indigenous politics. In this paper, the advantages of event analysis are demonstrated through its application to band-level political mobilization in Canada during the 20-year period from 1981 to 2000. The findings indicate that in Canada, band-level political events are distributed evenly on either side of the peak year 1990. One-fifth of bands had at least one or more events, and the most often used tactics were blockades, marches, and demonstrations. Bands in Saskatchewan, British Columbia, and the Maritimes have significant differences from bands in other proviences in terms of rate of mobilization. It is hoped that the successful application of event analysis of the study of band political mobilization in Canada encourages others to include it in the repertoire of methods for studying indigenous political mobilization. </t>
  </si>
  <si>
    <t>16794788.pdf</t>
  </si>
  <si>
    <t>aiq 2004,28, 3-4 - Waziyatawin.pdf</t>
  </si>
  <si>
    <t>Indigenous Knowledge Recovery Is Indigenous Empowerment</t>
  </si>
  <si>
    <t>American Indian Quarterly</t>
  </si>
  <si>
    <t>3 / 4</t>
  </si>
  <si>
    <t>359-372</t>
  </si>
  <si>
    <t>Wilson, Waziyatawin Angela</t>
  </si>
  <si>
    <t>SSN 0095-182X</t>
  </si>
  <si>
    <t>http://www.collectionscanada.gc.ca/webarchives/20071114213423/http://www.ainc-inac.gc.ca/pr/pub/wf/index_e.html</t>
  </si>
  <si>
    <t>R2-236-2002E.pdf</t>
  </si>
  <si>
    <t>Communications Branch of Indian and Northern Affairs Canada</t>
  </si>
  <si>
    <t>http://books.google.se/books?id=3UHTsUmt1PEC&amp;dq=isbn:0810850583&amp;redir_esc=y</t>
  </si>
  <si>
    <t>Historical Dictionary of the Inuit</t>
  </si>
  <si>
    <t>Scarecrow Press</t>
  </si>
  <si>
    <t>Washington</t>
  </si>
  <si>
    <t>Stern, Pamela R.</t>
  </si>
  <si>
    <t>http://www.health.alberta.ca/documents/First-Nation-Service-Use-2004.pdf</t>
  </si>
  <si>
    <t>First-Nation-Service-Use-2004.pdf</t>
  </si>
  <si>
    <t xml:space="preserve">First Nations in Alberta: A Focus on Health Service Use </t>
  </si>
  <si>
    <t>Alberta Health and Wellness</t>
  </si>
  <si>
    <t>Cardinal, Josie C.</t>
  </si>
  <si>
    <t>Schopflocher, Donald P.</t>
  </si>
  <si>
    <t>Svenson, Larry; Morrison, Kenneth B; Liang, Lory</t>
  </si>
  <si>
    <t>http://www.collectionscanada.gc.ca/genealogie/022-905.004-e.html</t>
  </si>
  <si>
    <t>Ethno-Cultural and Aboriginal Groups</t>
  </si>
  <si>
    <t>Library and Archives Canada</t>
  </si>
  <si>
    <t>aj 2005,31,2 - Jafri.pdf</t>
  </si>
  <si>
    <t>Fair Transit: The Vancouver Bus Riders Union works to make transit accessible to minorities who need it most</t>
  </si>
  <si>
    <t>21-22</t>
  </si>
  <si>
    <t xml:space="preserve">Jafri, Beenash </t>
  </si>
  <si>
    <t>ISSN: 1778-428X</t>
  </si>
  <si>
    <t>http://www.collectionscanada.gc.ca/022/022-905.004-e.html</t>
  </si>
  <si>
    <t>Library and Archieves Canada; Government of Canada</t>
  </si>
  <si>
    <t>Genealogy and Family History: Ethno-Cultural and Aboriginal Groups</t>
  </si>
  <si>
    <t>Indigenous archaeologies: decolonising theory and practice</t>
  </si>
  <si>
    <t>One World Archaeology</t>
  </si>
  <si>
    <t>408</t>
  </si>
  <si>
    <t>Smith, Claire; Wobst, Hans Martin</t>
  </si>
  <si>
    <t>ISBN 0415309654</t>
  </si>
  <si>
    <t>With case studies from North America to Australia and South Africa and covering topics from archaeological ethics to the repatriation of human remains, this book charts the development of a new form of archaeology that is informed by indigenous values and agendas. This involves fundamental changes in archaeological theory and practice as well as substantive changes in the power relations between archaeologists and indigenous peoples. Questions concerning the development of ethical archaeological practices are at the heart of this process.</t>
  </si>
  <si>
    <t>Indigenous Legal Traditions in Canada: Contemporary and Comparative Perspectives on the Rights of Indigenous Peoples</t>
  </si>
  <si>
    <t>Washington University Journal of Law &amp; Policy</t>
  </si>
  <si>
    <t>167-223</t>
  </si>
  <si>
    <t>ISSN 1533-4686</t>
  </si>
  <si>
    <t>jbe 2005,56,3 - Lertzman and Vredenburg.pdf</t>
  </si>
  <si>
    <t>Indigenous Peoples, Resource Extraction and Sustainable Development: An Ethical Approach</t>
  </si>
  <si>
    <t>Journal of Business Ethics</t>
  </si>
  <si>
    <t>56</t>
  </si>
  <si>
    <t>239-254</t>
  </si>
  <si>
    <t>Lertzman, David A.; Vredenburg, Harrie</t>
  </si>
  <si>
    <t>ISSN: 0167-4544</t>
  </si>
  <si>
    <t>Resource extraction companies worldwide are involved with Indigenous peoples. Historically these interactions have been antagonistic, yet there is a growing public expectation for improved ethical performance of resource industries to engage with Indigenous peoples. (Crawley and Sinclair, Journal of Business Ethics 45, 361-373 (2003)) proposed an ethical model for human resource practices with Indigenous peoples in Australian mining companies. This paper expands on this work by re-framing the discussion within the context of sustainable development, extending it to Canada, and generalizing to other resource industries. We argue that it is unethical to sacrifice the viability of Indigenous cultures for industrial resource extraction; it is ethical to engage with indigenous peoples in a manner consistent with their wishes and needs as they perceive them. We apply these ideas to a case study in the coastal temperate rainforest of Clayoquot Sound, British Columbia, Canada. In this case a scientific panel comprised of Nuu-Chah-Nulth elders, forest scientists and management professionals, achieved full consensus on developing sustainable forest practice standards by drawing equally on Indigenous traditional ecological knowledge and Western science in the context of one of the most heated and protracted environmental conflicts in Canadian history. The resulting sustainable forest practice standards were later adopted by leading forestry firms operating on the coast. Our analysis of this scientific panel's success provides the basis for advancing an ethical approach to sustainable development with Indigenous peoples. This ethical approach is applicable to companies working in natural resource industries where the territories of Indigenous peoples are involved.</t>
  </si>
  <si>
    <t>ara 2005,34 - Chapin et al.pdf</t>
  </si>
  <si>
    <t>Mapping Indigenous Lands</t>
  </si>
  <si>
    <t>Annual Review of Anthropology</t>
  </si>
  <si>
    <t>619-638</t>
  </si>
  <si>
    <t xml:space="preserve">Chapin, Mac; Lamb, Zachary; Threlkeld, Bill </t>
  </si>
  <si>
    <t>ISSN 0084-6570</t>
  </si>
  <si>
    <t>The mapping of indigenous lands to secure tenure, manage natural resources, and strengthen cultures is a recent phenomenon, having begun in Canada and Alaska in the 1960s and in other regions during the last decade and a half. A variety of methodologies have made their appearance, ranging from highly participatory approaches involving village sketch maps to more technical efforts with geographic information systems (GIS) and remote sensing. In general, indigenous mapping has shown itself to be a powerful tool and it has spread rapidly throughout the world. The distribution of mapping projects is uneven, as opportunities are scarce in many parts of the world. This review covers the genesis and evolution of indigenous mapping, the different methodologies and their objectives, the development of indigenous atlases and guidebooks for mapping indigenous lands, and the often uneasy mix of participatory community approaches with technology. This last topic is at the center of considerable discussion as spatical technologies are becoming more available and are increasingly used in rural areas. The growth of GIS laboratories among tribes in the United States and Canada, who frequently have both financial and technical support, is in sharp contrast to groups in the South-primarily Africa, Asia, and Latin America-where resources are in short supply and permanent GIS facilities are rare.</t>
  </si>
  <si>
    <t>9.1francis</t>
  </si>
  <si>
    <t>jwh 2005,9,1 - Francis.pdf</t>
  </si>
  <si>
    <t>The "Civilizing" of Indigenous People in Nineteenth-Century Canada</t>
  </si>
  <si>
    <t>51-87</t>
  </si>
  <si>
    <t>Francis, Mark</t>
  </si>
  <si>
    <t>ISSN 1045-6007</t>
  </si>
  <si>
    <t>This article explores the nineteenth-century concept of "civilization" that was used to direct policies toward indigenous peoples in Canada. In Canada attitudes toward native people were shaped by the construction of a theory of "civilization" as material culture, which was seen as independent from, and superior to, other aspects of culture. This article analyzes Victorian concepts of "civilization" as represented in the writings of John Stuart Mill, E. B. Tylor, John Lubbock, Daniel Wilson, and missionaries. It then traces the ideas of Canadian officials and politicians concerned with Indian administration to show how these ideas reflected similar notions. Official language is seen to have formed part of a general Victorian discourse of "civilization" that excluded Indians from both self-governance and participation in the European community.</t>
  </si>
  <si>
    <t>History of the Canadian Peoples, 1867–present (4 ed.)</t>
  </si>
  <si>
    <t>Pearson Education Canada</t>
  </si>
  <si>
    <t>Don Mills, ON</t>
  </si>
  <si>
    <t>Finkel, Alvin</t>
  </si>
  <si>
    <t>Conrad, Margaret</t>
  </si>
  <si>
    <t>0-321-27009-6, 978-0321270092</t>
  </si>
  <si>
    <t>The Native Canadian Anthology</t>
  </si>
  <si>
    <t>Nimbus Publishing</t>
  </si>
  <si>
    <t>Halifax</t>
  </si>
  <si>
    <t>Joe, Rita</t>
  </si>
  <si>
    <t>Choyce, Lesley</t>
  </si>
  <si>
    <t>1-895900-04-2</t>
  </si>
  <si>
    <t>http://books.google.ca/books?id=YMdYqTvG3EgC&amp;pg=PA254&amp;lpg=PA254&amp;dq=jackatar#v=onepage&amp;q=jackatar&amp;f=false</t>
  </si>
  <si>
    <t>Walking a Tightrope: Aboriginal People and their Representations</t>
  </si>
  <si>
    <t>Wilfrid Laurier University Press</t>
  </si>
  <si>
    <t>Waterloo, ON</t>
  </si>
  <si>
    <t>McNab, David</t>
  </si>
  <si>
    <t>Lischke, Ute</t>
  </si>
  <si>
    <t>http://www.ceaa.gc.ca/050/documents_staticpost/cearref_16259/MK-PD-0005.pdf</t>
  </si>
  <si>
    <t>MK-PD-0005.pdf</t>
  </si>
  <si>
    <t xml:space="preserve">Albian Sands Energy Inc. Muskeg River Mine Expansion Project Supplemental Information Request </t>
  </si>
  <si>
    <t>Canadian Environmental Assessment Agency</t>
  </si>
  <si>
    <t>http://www.acee-ceaa.gc.ca/050/documents_staticpost/cearref_16259/mk-fn-0011.pdf</t>
  </si>
  <si>
    <t>mk-fn-0011.pdf</t>
  </si>
  <si>
    <t>Socio-Economic Impact Assessment Review: Albian Sands Energy Inc. Muskeg River Mine Expansion</t>
  </si>
  <si>
    <t>Shipley, Ken</t>
  </si>
  <si>
    <t>http://www.theepochtimes.com/news/6-6-9/42493.html</t>
  </si>
  <si>
    <t>Abnormal Birth Rates in Canadian Native Reserve</t>
  </si>
  <si>
    <t>The Epoch Times</t>
  </si>
  <si>
    <t>Drukier, Cindy</t>
  </si>
  <si>
    <t>Xu, Rory</t>
  </si>
  <si>
    <t>http://www.aadnc-aandc.gc.ca/eng/1100100016900/1100100016908</t>
  </si>
  <si>
    <t>Canada's Relationship with Inuit: A History of Policy and Program Development</t>
  </si>
  <si>
    <t>Sarah Bonesteel</t>
  </si>
  <si>
    <t>Métis legacy: Michif culture, heritage, and folkways</t>
  </si>
  <si>
    <t>Métis Legacy Series 2</t>
  </si>
  <si>
    <t>Gabriel Dumont Institute</t>
  </si>
  <si>
    <t>Saskatoon, SK</t>
  </si>
  <si>
    <t>Bardwell, Lawrence J.</t>
  </si>
  <si>
    <t>Dorion, Leah</t>
  </si>
  <si>
    <t>Hourie, Audreen</t>
  </si>
  <si>
    <t>ISBN 0-920915-80-9</t>
  </si>
  <si>
    <t>http://www.cbc.ca/news/canada/water-still-a-problem-on-76-reserves-1.605364</t>
  </si>
  <si>
    <t>Water still a problem on 76 reserves</t>
  </si>
  <si>
    <t>CBS News</t>
  </si>
  <si>
    <t>Aboriginal Health in Canada: Historical, Cultural, and Epidemiological Considerations</t>
  </si>
  <si>
    <t>University of Toronto</t>
  </si>
  <si>
    <t>Burgess Waldram, James</t>
  </si>
  <si>
    <t>Herring, Ann</t>
  </si>
  <si>
    <t>Young, T. Kue</t>
  </si>
  <si>
    <t>http://www.iwgia.org/publications/search-pubs?publication_id=46</t>
  </si>
  <si>
    <t xml:space="preserve">Indigenous Affairs 2 – 3/06 Arctic Oil and Gas Development </t>
  </si>
  <si>
    <t>3/06</t>
  </si>
  <si>
    <t xml:space="preserve">Nuttall, Mark; Wessendorf, Kathrin </t>
  </si>
  <si>
    <t>http://www.collectionscanada.gc.ca/webarchives/20071115071752/http://www.ainc-inac.gc.ca/pr/pub/wf/trmrslt_e.asp?term=6</t>
  </si>
  <si>
    <t>Indian and Northern Affairs Canada; Government of Canada</t>
  </si>
  <si>
    <t>band</t>
  </si>
  <si>
    <t>cd 2007,41,2 - Cosentino.pdf</t>
  </si>
  <si>
    <t>Canada Brings Its Fight Against Indigenous Rights to the UN</t>
  </si>
  <si>
    <t>Canadian Dimension</t>
  </si>
  <si>
    <t>19-21</t>
  </si>
  <si>
    <t>Cosentino, Gina</t>
  </si>
  <si>
    <t>ISSN 0008-3402</t>
  </si>
  <si>
    <t>Indigenous peoples' participation in drafting the DRIP began in 1985, when the Working Group on Indigenous Populations (WGIP) - a group made up of state-appointed independent Indigenous and human-rights experts - set out to draft a declaration, which was to be accomplished within the First International Decade of the World's Indigenous Peoples (1994-2005). The DRIP drew majority support from the three opposition parties in the House of Commons, Parliament's Standing Committee of Aboriginal Affairs and Northern Development, Indigenous peoples' and human-rights organizations in Canada, and public opinion.</t>
  </si>
  <si>
    <t>28140004.pdf</t>
  </si>
  <si>
    <t>unc 2007,44,3 - Calí Tzay.pdf</t>
  </si>
  <si>
    <t>Discrimination Against Indigenous Peoples - The Latin American Context</t>
  </si>
  <si>
    <t>UN Chronicle</t>
  </si>
  <si>
    <t>48-52</t>
  </si>
  <si>
    <t>Calí Tzay, José Francisco</t>
  </si>
  <si>
    <t>ISSN 0251-7329</t>
  </si>
  <si>
    <t>Some of the main rights and liberties that have been denied, distorted or diminished (although the claims are urgent) include: * recognition by States of the physical and cultural existence of indigenous peoples; * the right to the real and effective ownership of traditional lands and territories and to the resources (both material and spiritual) that they contain; * the right of indigenous peoples to have their own understanding of their history; * the right to participate in and propose policies and projects for development, health, education and other areas; * the right to have effective mechanisms to protest against or oppose legislation, administrative measures, projects, policies and programmes that have a negative impact on the life, economy or environment of their communities; * the real and effective recognition of mdigenous legal systems and religions, and the contributions that indigenous cultures have made to the progress of humanity, especially in relation to the environment, agriculture, philosophy, mathematics and other fields.</t>
  </si>
  <si>
    <t>30064765.pdf</t>
  </si>
  <si>
    <t>bcs 2007,155 - Barman.pdf</t>
  </si>
  <si>
    <t>Erasing Indigenous Indigeneity in Vancouver</t>
  </si>
  <si>
    <t>BC Studies</t>
  </si>
  <si>
    <t>155</t>
  </si>
  <si>
    <t>3-30</t>
  </si>
  <si>
    <t>Barman, Jean</t>
  </si>
  <si>
    <t>ISSN 0005-2949</t>
  </si>
  <si>
    <t>Even though no treaties were signed in British Columbia (unlike elsewhere in Canada), except for small parts of Vancouver Island and the northeast corner across the Rocky Mountains, reserves were nonetheless marked out for status Indians, who were expected to reside there out of sight of the expanding dominant society.4 The Indian Act provided for Indian agents, who were charged with overseeing both everyday life on reserves and residential schools, which were intended to inculcate newcomer ways into offspring. Initially, it was a matter of money, and no one much minded when, in June 2000, the Squamish negotiated a $92,500,000 settlement with the federal government regarding a legal action launched in 1977 over aspects of the expropriation of the Kitsilano Reserve and of part of a North Vancouver reserve.96 Then, in August 2002, the Squamish won a court case over the ten acres of land lying under the Burrard Street Bridge that had been expropriated from the reserve by the Canadian Pacific Railway in 1886 and 1902.</t>
  </si>
  <si>
    <t>http://www.collectionscanada.gc.ca/webarchives/20071114225835/http://www.ainc-inac.gc.ca/pr/pub/wf/trmrslt_e.asp?term=10</t>
  </si>
  <si>
    <t>First Nation(s)</t>
  </si>
  <si>
    <t>http://www.collectionscanada.gc.ca/webarchives/20071114225541/http://www.ainc-inac.gc.ca/pr/pub/wf/trmrslt_e.asp?term=12</t>
  </si>
  <si>
    <t>Indian</t>
  </si>
  <si>
    <t>http://www.collectionscanada.gc.ca/webarchives/20071115072045/http://www.ainc-inac.gc.ca/pr/pub/wf/trmrslt_e.asp?term=13</t>
  </si>
  <si>
    <t>Indian Act</t>
  </si>
  <si>
    <t>11926422%2E2007%2E9673439.pdf</t>
  </si>
  <si>
    <t>cfpj 2007,13,3 - Beier.pdf</t>
  </si>
  <si>
    <t>Introduction: Indigenous Diplomacies</t>
  </si>
  <si>
    <t>Canadian Foreign Policy Journal</t>
  </si>
  <si>
    <t>9-11</t>
  </si>
  <si>
    <t>Beier, J. Marshall</t>
  </si>
  <si>
    <t>ISSN 1192-6422</t>
  </si>
  <si>
    <t>In the articles that follow, a diverse group of contributors, working from a range of perspectives, ask what is unique about Indigenous diplomacies, what accounts for their coming into currency and their increasing influence in various global political fora and across a range of international issues in recent years, and what, if anything, these developments tell us about changes in the extant international system and the operant principle of state sovereignty.</t>
  </si>
  <si>
    <t>http://www.collectionscanada.gc.ca/webarchives/20071115071355/http://www.ainc-inac.gc.ca/pr/pub/wf/trmrslt_e.asp?term=18</t>
  </si>
  <si>
    <t>Inuit</t>
  </si>
  <si>
    <t>http://firstpeoplesofcanada.com/fp_treaties/john_fp33_indianact.html</t>
  </si>
  <si>
    <t>Canada's First Peoples [Goldi Productions Ltd.]</t>
  </si>
  <si>
    <t>Legislation Concerning Canada's First Peoples</t>
  </si>
  <si>
    <t>http://www.collectionscanada.gc.ca/webarchives/20071114225812/http://www.ainc-inac.gc.ca/pr/pub/wf/trmrslt_e.asp?term=22</t>
  </si>
  <si>
    <t>http://www.theguardian.com/environment/2007/oct/30/energy.oilandpetrol</t>
  </si>
  <si>
    <t>Mud, sweat and tears</t>
  </si>
  <si>
    <t xml:space="preserve">The Guardian </t>
  </si>
  <si>
    <t>Edemariam, Aida</t>
  </si>
  <si>
    <t>http://www.theglobeandmail.com/news/politics/natives-died-in-droves-as-ottawa-ignored-warnings/article4309756/</t>
  </si>
  <si>
    <t>Natives died in droves as Ottawa ignored warnings</t>
  </si>
  <si>
    <t xml:space="preserve">The Globe and Mail </t>
  </si>
  <si>
    <t>Curry, Bill</t>
  </si>
  <si>
    <t>Howlett, Karen</t>
  </si>
  <si>
    <t>http://intercontinentalcry.org/tar-sands-and-canadas-violation-of-indigenous-people/</t>
  </si>
  <si>
    <t>Tar Sands and Canada’s violation of Indigenous Peoples</t>
  </si>
  <si>
    <t>Intercontinental Cry Magazine</t>
  </si>
  <si>
    <t>Schertow, John Ahni</t>
  </si>
  <si>
    <t>http://firstpeoplesofcanada.com/fp_groups/fp_groups_origins.html</t>
  </si>
  <si>
    <t>THE FIRST PEOPLES OF CANADA: Where Did Canada's First People Come From?</t>
  </si>
  <si>
    <t>http://voices.yahoo.com/the-turtle-mountain-michif-people-their-language-418374.html?cat=37</t>
  </si>
  <si>
    <t>The Turtle Mountain Michif: A People and Their Language</t>
  </si>
  <si>
    <t xml:space="preserve">Yahoo! Voices </t>
  </si>
  <si>
    <t>Scott, L. Lee</t>
  </si>
  <si>
    <t>uot 2007 - Jafri.pdf</t>
  </si>
  <si>
    <t>Theorizing coalition building between indigenous peoples and people of colour in Canada</t>
  </si>
  <si>
    <t>Dissertation for Carleton University (Canada)</t>
  </si>
  <si>
    <t>Jafri, Beenash</t>
  </si>
  <si>
    <t>ISBN 049427509X</t>
  </si>
  <si>
    <t>In this thesis, I demonstrate how official state policies in Canada differently-structure the marginalization and (subsequently) resistance of Indigenous peoples and people of colour, thereby producing tensions between the two. For example, anti-racism strategies deployed by people of colour can obscure their "settler privilege" and invisibilize Indigenous peoples' ongoing struggles for decolonisation. Through a case study of the National Secretariat Against Hate and Racism in Canada (NSAHRC), I examine some of the complexities of attempting to do coalition work that address this systematic silencing of Indigenous struggles within anti-racism. Finally, I offer critical suggestions towards thinking through possibilities for re-conceptualizing how people of colour understand both their marginalization, and their strategies for resistance.</t>
  </si>
  <si>
    <t>https://www.wlu.ca/press/Catalog/lischke-metis.shtml</t>
  </si>
  <si>
    <t>978-0-88920-523-9</t>
  </si>
  <si>
    <t>The Scratch of a Pen: 1763 and the Transformation of North America</t>
  </si>
  <si>
    <t>Oxford University Press</t>
  </si>
  <si>
    <t>Oxford University</t>
  </si>
  <si>
    <t>Oxford</t>
  </si>
  <si>
    <t xml:space="preserve">Calloway, Colin G. </t>
  </si>
  <si>
    <t>http://www.energy.alberta.ca/OilSands/pdfs/FinalReport_2007_OS_MSC.pdf</t>
  </si>
  <si>
    <t>FinalReport_2007_OS_MSC.pdf</t>
  </si>
  <si>
    <t xml:space="preserve">Oil Sands Consultations Multi-Stakeholder Committee Final Report </t>
  </si>
  <si>
    <t>Alberta Energy</t>
  </si>
  <si>
    <t>http://www.assembly.ab.ca/lao/library/egovdocs/2007/aleo/161130.pdf</t>
  </si>
  <si>
    <t>161130.pdf</t>
  </si>
  <si>
    <t xml:space="preserve">Oil Sands Consultations Aboriginal Consultations Final Report </t>
  </si>
  <si>
    <t>http://environment.gov.ab.ca/info/library/8105.pdf</t>
  </si>
  <si>
    <t>8105.pdf</t>
  </si>
  <si>
    <t>Guideline For Wetland Establishment On Reclaimed Oil Sands Leases</t>
  </si>
  <si>
    <t>Alberta Environment and Sustainable Resource Development</t>
  </si>
  <si>
    <t>CEMA Reclamation Working Group, Wetlands and Aquatics Subgroup</t>
  </si>
  <si>
    <t>http://www.energy.alberta.ca/OilSands/pdfs/AboriginalCon2007_MSC_OS.pdf</t>
  </si>
  <si>
    <t>AboriginalCon2007_MSC_OS.pdf</t>
  </si>
  <si>
    <t>Oil Sands Consultations: Aboriginal Consultation Final Report</t>
  </si>
  <si>
    <t>http://dspace.ucalgary.ca/bitstream/1880/47190/1/OP19AboriginalOilsands.pdf</t>
  </si>
  <si>
    <t>OP19AboriginalOilsands.pdf</t>
  </si>
  <si>
    <t>Crown Consultations with Aboriginal Peoples in Oil Sands Development: Is it Adequate, is it Legal?</t>
  </si>
  <si>
    <t>Canadian Institute of Resources Law</t>
  </si>
  <si>
    <t>University of Calgary</t>
  </si>
  <si>
    <t>Passelac-Ross, Monique</t>
  </si>
  <si>
    <t>Potes, Véronica</t>
  </si>
  <si>
    <t>http://www.ualberta.ca/~ersc/water.pdf</t>
  </si>
  <si>
    <t>water.pdf</t>
  </si>
  <si>
    <t xml:space="preserve">Running out of Steam? Oil Sands Development and Water Use in the Athabasca River-Watershed: Science and Market based Solutions </t>
  </si>
  <si>
    <t>University of Alberta</t>
  </si>
  <si>
    <t>Schindler, D.W.</t>
  </si>
  <si>
    <t>Donahue, W.F.</t>
  </si>
  <si>
    <t>Thompson, John P.; Adamowicz, Vic</t>
  </si>
  <si>
    <t>http://www.attorneygeneral.jus.gov.on.ca/inquiries/ipperwash/report/</t>
  </si>
  <si>
    <t xml:space="preserve">Report of the Ipperwash Inquiry </t>
  </si>
  <si>
    <t>Ministry of the Attorney General</t>
  </si>
  <si>
    <t>Toronto, ON</t>
  </si>
  <si>
    <t>Linden, Stanly B.</t>
  </si>
  <si>
    <t>http://www.ofifc.org/sites/default/files/docs/UATFOntarioFinalReport.pdf</t>
  </si>
  <si>
    <t>UATFOntarioFinalReport.pdf</t>
  </si>
  <si>
    <t xml:space="preserve">Urban Aboriginal Task Force: Final Report </t>
  </si>
  <si>
    <t>Ontario Federation of Indian Friendship Centres</t>
  </si>
  <si>
    <t>Urban Aboriginal Task Force</t>
  </si>
  <si>
    <t>http://oilsandstruth.org/quotwhere-i-come-from-is-ground-zeroquot</t>
  </si>
  <si>
    <t>’Where I Come From Is Ground Zero’</t>
  </si>
  <si>
    <t>Oil Sands Truth</t>
  </si>
  <si>
    <t>Arsenault, Chris</t>
  </si>
  <si>
    <t>http://seattletimes.com/html/localnews/2008451114_oilsands30.html</t>
  </si>
  <si>
    <t>Canada’s oil-sands boom creates vast riches and a dirty footprint</t>
  </si>
  <si>
    <t xml:space="preserve">The Seattle Times </t>
  </si>
  <si>
    <t>González, Ángel</t>
  </si>
  <si>
    <t>http://www.ctvnews.ca/harper-apologizes-for-residential-school-abuse-1.301603</t>
  </si>
  <si>
    <t>Harper apologizes for residential school abuse</t>
  </si>
  <si>
    <t>CTV News</t>
  </si>
  <si>
    <t>bfm-978-0-387-77938-6_1</t>
  </si>
  <si>
    <t>rires 2008,10 - Simons et al.pdf</t>
  </si>
  <si>
    <t>Indigenous Peoples and Real Estate Valuation</t>
  </si>
  <si>
    <t>Research Issues in Real Estate</t>
  </si>
  <si>
    <t>i-xxii</t>
  </si>
  <si>
    <t>Simons, Robert; Small, Garrick; Malmgren, Rachel M.</t>
  </si>
  <si>
    <t>ISBN 9780387779379</t>
  </si>
  <si>
    <t>Annotation Sponsored by the American Real Estate Society (ARES), Indigenous Peoples and Real Estate Valuation addresses a wide variety of timely issues relating to property ownership, rights, and use, including: ancestral burial, historical record of occupancy, treaty implementation problems, eminent domain, the effects of large governmental change, financing projects under formal and informal title or deed document systems, exclusive ownership vs. non-exclusive use rights, public land ownership, tribal or family land claims, insurgency and war, legal systems of ownership, prior government expropriation of lands, moral obligation to indigenous peoples, colonial occupation, and common land leases. These issues can also be broadly grouped into topics, such as conflict between indigenous and western property rights, communal land ownership, land transfer by force, legacy issues related to past colonization and apartheid, and metaphysical/indigenous land value.</t>
  </si>
  <si>
    <t>American Behavioral Scientist-2008-Fenelon-1656-71.pdf</t>
  </si>
  <si>
    <t>abs 2008,51,12 - Fenelon and Murguía.pdf</t>
  </si>
  <si>
    <t>Indigenous Peoples: Globalization, Resistance, and Revitalization</t>
  </si>
  <si>
    <t>1656-1671</t>
  </si>
  <si>
    <t>Fenelon, James V.; Murguía, Salvador J.</t>
  </si>
  <si>
    <t xml:space="preserve"> ISSN 0002-7642</t>
  </si>
  <si>
    <t>Indigenous peoples represent the most complex and longitudinally historical social issues and societies on earth, posing analytical problems across many social science disciplines. This issue of American Behavioral Scientist addresses the issues and central importance of indigenous peoples of the world, within three critically necessary frames for analysis: globalization, resistance to domination, and revitalization related to cultural survival. Many of the contributing authors utilize world systems analysis in their descriptions with temporal and spatial understandings of the indigenous people they illustrate, as well as making every effort to keep an "indigenous perspective" whenever possible.</t>
  </si>
  <si>
    <t>out.pdf</t>
  </si>
  <si>
    <t>du 2008 - Wychreschuk.pdf</t>
  </si>
  <si>
    <t>Inspired Indigenous Housing</t>
  </si>
  <si>
    <t>Dissertation for Dalhousie University (Halifax, Nova Scotia)</t>
  </si>
  <si>
    <t>v-13</t>
  </si>
  <si>
    <t>Wychreschuk, Liane</t>
  </si>
  <si>
    <t>ISBN 0494427035</t>
  </si>
  <si>
    <t>As the lives of Canada's Aboriginal population shift from living on reserves to migrating back to urban centres, can a housing strategy be established to support communities that are physically and culturally sustainable? Winnipeg, Manitoba is home to the largest urban Aboriginal population in Canada. Based largely in the north end of the city, the community struggles against poverty, addiction and gang involvement. Finding inspiration in traditional forms of community and building, and working in partner with existing local resources, a culturally embedded design for a neighbourhood can emerge. In the last century, the city centre drifted from the corner of Main Street and Higgins Avenue southwards. The design of this once prominent corner can become the turning point, and a method of development rooted in the community, the culture and the landscape.</t>
  </si>
  <si>
    <t>ES-2008-2473.pdf</t>
  </si>
  <si>
    <t>es 2008, 13,1 - Ban.pdf</t>
  </si>
  <si>
    <t>Moving Toward Spatial Solutions in Marine Conservation with Indigenous Communities</t>
  </si>
  <si>
    <t>27-32</t>
  </si>
  <si>
    <t>Ban, Natalie C.; Picard, Chris; Vincent, Amanda C.J.</t>
  </si>
  <si>
    <t xml:space="preserve"> ISSN 1708-3087</t>
  </si>
  <si>
    <t>Community and resource user support has often been declared as essential to achieving globally agreed targets for marine protection. Given that indigenous people in Canada have resource use rights, we engaged two indigenous communities in British Columbia for their views on marine planning and protected areas. We developed a three-phased approach for executing our research: building research partnerships, carrying out individual interviews, and holding community discussion sessions. Participants expressed a common goal of recovering depleted species and ensuring the sustainability of indigenous fishing. We found strong support for spatial protection measures, and significant overlaps amongst participants in the areas suggested for protection. The most common type of protection recommended by participants was the exclusion of commercial and recreational fisheries while allowing for indigenous fishing; this stands in contrast to the emphasis on strict no-take MPAs advocated in the literature. Similarities in the goal, and level and areas of protection point to a gap in conservation approaches: the conservation of important areas and resources to indigenous people, allowing the continued practice and adaptation of their culture.</t>
  </si>
  <si>
    <t>http://www.motherjones.com/politics/2008/05/scenes-tar-wars</t>
  </si>
  <si>
    <t>May/June 2008</t>
  </si>
  <si>
    <t>Scenes From The Tar Wars</t>
  </si>
  <si>
    <t xml:space="preserve">Mother Jones </t>
  </si>
  <si>
    <t>Harkinson, Josh</t>
  </si>
  <si>
    <t>http://www.ctvnews.ca/shell-abandons-oil-refinery-plans-for-sarnia-area-1.307279</t>
  </si>
  <si>
    <t>Shell Abandons Oil refinery plans for Sarnia Area</t>
  </si>
  <si>
    <t>The Canadian Press</t>
  </si>
  <si>
    <t>http://canadiandimension.com/articles/1760</t>
  </si>
  <si>
    <t>Tar Sands: Environmental justice, treaty rights and Indigenous Peoples</t>
  </si>
  <si>
    <t xml:space="preserve">Canadian Dimension </t>
  </si>
  <si>
    <t>Thomas-Müller, Clayton</t>
  </si>
  <si>
    <t>http://mapleleafweb.com/features/the-indian-act-historical-overview</t>
  </si>
  <si>
    <t>Mapleleafweb</t>
  </si>
  <si>
    <t>The Indian Act: Historical Overview</t>
  </si>
  <si>
    <t xml:space="preserve">Jay Makarenko </t>
  </si>
  <si>
    <t>http://www.calgaryherald.com/Oilsands+Insatiable+Thirst/906442/story.html</t>
  </si>
  <si>
    <t>The Oil Sands’ Insatiable Thirst</t>
  </si>
  <si>
    <t xml:space="preserve">The Calgary Herald </t>
  </si>
  <si>
    <t>Kom, Joel</t>
  </si>
  <si>
    <t>http://www.refworld.org/docid/49749d4137.html</t>
  </si>
  <si>
    <t>Minority Rights Group International</t>
  </si>
  <si>
    <t>World Directory of Minorities and Indigenous Peoples - Canada : First Nations</t>
  </si>
  <si>
    <t>http://environment.gov.ab.ca/info/library/7950.pdf</t>
  </si>
  <si>
    <t>7950.pdf</t>
  </si>
  <si>
    <t>Muskeg River Interim Management Framework for Water Quantity and Quality, Summary Report</t>
  </si>
  <si>
    <t>Environment and Sustainable Resource Development</t>
  </si>
  <si>
    <t>http://www12.statcan.ca/census-recensement/2006/as-sa/97-558/pdf/97-558-XIE2006001.pdf</t>
  </si>
  <si>
    <t>97-558-XIE2006001.pdf</t>
  </si>
  <si>
    <t xml:space="preserve">Aboriginal Peoples in Canada in 2006: Inuit, Métis and First Nations, 2006 Census </t>
  </si>
  <si>
    <t>Statistics Canada</t>
  </si>
  <si>
    <t>http://www.strategywest.com/downloads/Undermining200801.pdf</t>
  </si>
  <si>
    <t>Undermining200801.pdf</t>
  </si>
  <si>
    <t xml:space="preserve">Under-Mining the Environment: The Oil Sands Report Card </t>
  </si>
  <si>
    <t>The Pembina Institute</t>
  </si>
  <si>
    <t xml:space="preserve">WWF Canada </t>
  </si>
  <si>
    <t>Traditional Ecological Knowledge Study: Walpole Island First Nation, and the St. Clair River Corridor</t>
  </si>
  <si>
    <t>Walpole Island First Nation</t>
  </si>
  <si>
    <t>Walpole Island, ON</t>
  </si>
  <si>
    <t>Lytwyn, Victor</t>
  </si>
  <si>
    <t xml:space="preserve">Socio-economic Impact Assessment Technical Study Report </t>
  </si>
  <si>
    <t>Whitford-Axys, Jacques</t>
  </si>
  <si>
    <t>gec 2009,19,2 - Turner and Clifton.pdf</t>
  </si>
  <si>
    <t>“It's so different today”: Climate change and indigenous lifeways in British Columbia, Canada</t>
  </si>
  <si>
    <t>Global Environmental Change</t>
  </si>
  <si>
    <t>180-190</t>
  </si>
  <si>
    <t>Turner, Nancy J.; Clifton, Helen</t>
  </si>
  <si>
    <t xml:space="preserve"> ISSN 0959-3780</t>
  </si>
  <si>
    <t>Indigenous Peoples of British Columbia have always had to accommodate and respond to environmental change. Oral histories, recollections of contemporary elders, and terms in indigenous languages all reflect peoples' responses to such change, especially since the coming of Europeans. Very recently, however, many people have noted signs of greater environmental change and challenges to their resilience than they have faced in the past: species declines and new appearances; anomalies in weather patterns; and declining health of forests and grasslands. These observations and perspectives are important to include in discussions and considerations of global climate change.</t>
  </si>
  <si>
    <t>http://www.indigenouspolicy.org/index.php/ipj/article/view/74</t>
  </si>
  <si>
    <t>Aboriginal Alcohol Addiction in Ontario Canada: A Look at the History and Current Healing Methods that are Working in Breaking the Cycle of Abuse</t>
  </si>
  <si>
    <t>Indigenous Policy Journal</t>
  </si>
  <si>
    <t>Smillie-Adjarkwa, Christine</t>
  </si>
  <si>
    <t>http://indigenousfoundations.arts.ubc.ca/?id=9494</t>
  </si>
  <si>
    <t>Aboriginal Identity &amp; Terminology</t>
  </si>
  <si>
    <t>Kelowna, BC</t>
  </si>
  <si>
    <t>First Nations Studies Program</t>
  </si>
  <si>
    <t>http://www.environmenttimes.co.uk/news_detail.aspx?news_id=1048</t>
  </si>
  <si>
    <t>Canada’s tar sands oil plans brings fight from Greenpeace and the Co-op Bank</t>
  </si>
  <si>
    <t xml:space="preserve">Environment Times </t>
  </si>
  <si>
    <t>Environment Times</t>
  </si>
  <si>
    <t>International Journal of Music Education-2009-Kennedy-169-82.pdf</t>
  </si>
  <si>
    <t>ijme 2009,27,2 - Kennedy.pdf</t>
  </si>
  <si>
    <t>Earthsongs: Indigenous ways of teaching and learning</t>
  </si>
  <si>
    <t>International Journal of Music Education</t>
  </si>
  <si>
    <t>169-182</t>
  </si>
  <si>
    <t>Kennedy, Mary Copland</t>
  </si>
  <si>
    <t>ISSN 0255-7614</t>
  </si>
  <si>
    <t>Earthsongs was the third in a series of courses designed and facilitated by Dr. Lorna Williams, Canada Research Chair in Aboriginal Education at the University of Victoria. Subtitled Learning and teaching in an Indigenous world , these courses offer undergraduate and graduate students from the Faculty of Education and across the university, faculty members, and community members the opportunity to be engaged in an experiential educational practice and to learn first hand how teaching and learning occur in an Indigenous world. This paper provides an in-depth description of the course followed by a commentary section where the views of the writer, another faculty member, two students, and one of the artists-in-residence are discussed. The final section looks to the future, offering implications for music education both locally and globally.</t>
  </si>
  <si>
    <t>The ANNALS of the American Academy of Political and Social Science-2009-Ball-29-48.pdf</t>
  </si>
  <si>
    <t>aapss 2009,624,1 - Ball.pdf</t>
  </si>
  <si>
    <t>Fathering in the Shadows: Indigenous Fathers and Canada's Colonial Legacies</t>
  </si>
  <si>
    <t>The ANNALS of the American Academy of Political and Social Science</t>
  </si>
  <si>
    <t>624</t>
  </si>
  <si>
    <t>29-48</t>
  </si>
  <si>
    <t xml:space="preserve"> Ball, Jessica</t>
  </si>
  <si>
    <t>ISSN 0002-7162</t>
  </si>
  <si>
    <t>A study of Canadian Indigenous fathers’ involvement conceptualized a temporal horizon within which to situate challenges and opportunities for caring for children following decades of colonial interventions that have diminished men’s roles. Through five community-university partnerships, conversational interviews were held with eighty First Nations and Métis fathers in British Columbia, Canada. Using a grounded theory approach, a conceptual model was constructed identifying six key ecological and psychological factors that combine to account for Indigenous men’s experiences of fatherhood: personal wellness, learning fathering, socioeconomic inclusion, social support, legislative and policy support, and cultural continuity. Indigenous fathers’ accounts bring into focus systemic barriers to positive fathers’ involvement, including socioeconomic exclusion due to failures of the educational system, ongoing colonization through Canada’s Indian Act, and mother-centrism in parenting programs and child welfare practices. Policy and program reforms are suggested to increase Indigenous fathers’ positive and sustained engagement with their children.</t>
  </si>
  <si>
    <t>http://www.finning.com/Investors/News-Releases/News-Releases-Details/2009/Finning-Announces-Equipment-Sale-to-Shell-Albian-Sands/default.aspx</t>
  </si>
  <si>
    <t>Finning Announces Equipment Sale To Shell Albian Sands</t>
  </si>
  <si>
    <t>Finning Canada</t>
  </si>
  <si>
    <t>Finning International Inc.</t>
  </si>
  <si>
    <t>http://www.greenpeace.org/canada/en/archive/press-centre/press-releases/blockades_shell_sands_mine/</t>
  </si>
  <si>
    <t>Greenpeace ends blockade at Shell Albian Sands tar sands mine</t>
  </si>
  <si>
    <t>Greenpeace Canada</t>
  </si>
  <si>
    <t>9780230102279.pdf</t>
  </si>
  <si>
    <t>id 2009 - Beier.pdf</t>
  </si>
  <si>
    <t>Indigenous diplomacies</t>
  </si>
  <si>
    <t>ix-260</t>
  </si>
  <si>
    <t xml:space="preserve"> Beier, J. Marshall</t>
  </si>
  <si>
    <t>ISBN 978-0-230-61307-2</t>
  </si>
  <si>
    <t>Recent years have witnessed the emergence of a small but growing scholarly literature on the inter-national diplomacies of Indigenous peoples by, among others, international relations scholars, international legal theorists, and historians.  Much of this work has been inwardly preoccupied with broad conceptual questions raised by the 'discovery' of Indigenous peoples as increasingly important global political actors. The contributors to this volume move from the disciplinary implications of Indigenous diplomacies to consider more directly the character and effect of those diplomacies themselves, what is unique about them, and what accounts for their coming into currency and their increasing influence in various global political fora and across a range of inter-national issues.</t>
  </si>
  <si>
    <t>um 2009 - Lightfoot.pdf</t>
  </si>
  <si>
    <t>Indigenous Global Politics</t>
  </si>
  <si>
    <t>Dissertation for University of Minnesota</t>
  </si>
  <si>
    <t>i-16</t>
  </si>
  <si>
    <t xml:space="preserve">Lightfoot, Sheryl Rae </t>
  </si>
  <si>
    <t>ISBN 1109532415</t>
  </si>
  <si>
    <t>The Declaration on the Rights of Indigenous Peoples passed the United Nations General Assembly on September 13, 2007. This document articulates the minimum international standard on indigenous peoples' rights that nation states are obligated to recognize and protect. It took more than thirty years of intense effort by the indigenous rights movement to achieve passage of the Declaration. This dissertation explores how indigenous politics at the global level compels a new direction of thought in International Relations. I argue that indigenous global politics is a perspective of International Relations that complicates the structure of international politics in new and important ways, challenging both Westphalian notions of state sovereignty and the (neo-)liberal foundations of states and the international system. A case study of the international indigenous peoples' movement and the development of the United Nations Declaration on the Rights of Indigenous Peoples demonstrates how attempts to secure indigenous rights at the international level are helping to forge new articulations of the concepts of sovereignty, the state, and territoriality. I have also detected a peculiar pattern of state response to these changes, a pattern that was previously undetected, unexamined and thus also unnamed in International Relations. I have termed this puzzling pattern "over-compliance," by which I mean that a state's indigenous rights policy behavior goes above and beyond its international commitments. My qualitative case studies of Canadian and New Zealand indigenous rights "over-compliance," based on original field research, analyze both the potential and the limits of the challenges posed by indigenous global politics. My research identifies several mechanisms that explain both legal "over-compliance" with treaty standards and de facto policy under-compliance, including the domestic and international strength of transnational indigenous movements and coalitions, and changes within a state's domestic political discourse regarding indigenous reconciliation.</t>
  </si>
  <si>
    <t>45149752.pdf</t>
  </si>
  <si>
    <t>csr 2009,15,2 - Moreton-Robinson.pdf</t>
  </si>
  <si>
    <t>Introduction: Critical Indigenous Theory</t>
  </si>
  <si>
    <t>Cultural Studies Review</t>
  </si>
  <si>
    <t>11-12</t>
  </si>
  <si>
    <t>Moreton-Robinson, Aileen</t>
  </si>
  <si>
    <t>ISSN 1446-8123</t>
  </si>
  <si>
    <t>The first article in this volume, by Jodi Byrd, demonstrates how the frontier narrative of manifest destiny operated discursively within different cultural formations in the 2008 USA presidential electoral process, through appeals to an inclusive politics based on the absence of Native Americans, while being framed by their dispossession. Drawing on Foucault's work on sovereignty and rights she argues that patriarchal white sovereignty as a regime of power deploys a discourse of pathology as a means to discipline Indigenous people into becoming 'good citizens', through constructing a state of exception that enables its own pathological behaviour.</t>
  </si>
  <si>
    <t>chr 2009,90,3 - Bohaker and Iacovetta.pdf</t>
  </si>
  <si>
    <t>Making Aboriginal people 'immigrants too': a comparison of citizenship programs for newcomers and indigenous peoples in postwar Canada, 1940s-1960s</t>
  </si>
  <si>
    <t>Canadian Historical Review</t>
  </si>
  <si>
    <t>90</t>
  </si>
  <si>
    <t>427-462</t>
  </si>
  <si>
    <t>Bohaker, Heidi; Iacovetta, Franca</t>
  </si>
  <si>
    <t>ISSN 0008-3755</t>
  </si>
  <si>
    <t xml:space="preserve">Canadian citizenship is a young official category of belonging, and the relationship of Aboriginal people to that category remains contested ground: scholars debate the legal status of First Nations people within the Canadian state while other academics and First Nations leaders note that these nations never ceded their sovereignty to a foreign colonial state. While such debates have deep historic roots, more recent post-1945 government policies and programs reveal the extent to which Aboriginal peoples continued to be seen as outsiders who need to be assimilated to the 'mainstream.' As a historical contribution to these ongoing debates, this paper explores efforts to create a distinct and common Canadian citizenship in the years after the Second World War when, as a follow-up to the passage of the 1947 Canadian Citizenship Act, the federal government strategically chose to combine its management of immigrant admissions, reception, and citizenship with its Indian Affairs policies under the rubric of one new federal ministry, the Department of Citizenship and Immigration (DCI). From 1950 until 1966, the Indian Affairs branch was located in the DCI, where its activities were heavily modelled after the citizenship campaigns being developed for immigrants within the DCI's Canadian Citizenship Branch. This paper reveals the ways in which ministry officials and their network of public and private groups and agencies aimed to create a one- size-fits-all category of societal Canadian citizenship. To do so they deliberately constructed Aboriginal peoples as 'immigrants too' and targeted both 'Canada's original inhabitants' and newly arrived European refugees and immigrants with similar 'Canadianization' programs. The analysis of the programs targeting both groups highlights the similarities (for example, both Natives and newcomers were constructed as outsiders who needed to adopt dominant middle-class Canadian social and moral codes and pro-capitalist values) and the differences (for example, the immigrant campaigns were more tolerant of cultural differences than the Aboriginal campaigns that, despite their seemingly progressive rhetoric, effectively continued earlier assimilationist policies) as well as their gendered and class features. In offering this comparative analysis between these twinned postwar campaigns, the paper brings together two histories, Aboriginal and immigrant, that have usually been studied in isolation from each other. </t>
  </si>
  <si>
    <t>http://www.fortmcmurraytoday.com/2009/01/08/no-charges-in-death-at-albian-sands</t>
  </si>
  <si>
    <t>No charges in death at Albian Sands</t>
  </si>
  <si>
    <t xml:space="preserve">Fort McMurray Today </t>
  </si>
  <si>
    <t>Christian, Carol</t>
  </si>
  <si>
    <t>http://cec.org/Storage/94/9189_10-2-RSUB-Appendix_XII-_Independent_PAC_Study.pdf</t>
  </si>
  <si>
    <t>9189_10-2-RSUB-Appendix_XII-_Independent_PAC_Study.pdf</t>
  </si>
  <si>
    <t>Oil sands development contributes polycyclic aromatic compounds to the Athabasca River and its tributaries</t>
  </si>
  <si>
    <t xml:space="preserve">Proceedings of the National Academy of Sciences </t>
  </si>
  <si>
    <t>Kelly, Erin N.</t>
  </si>
  <si>
    <t>Schindler, David W.</t>
  </si>
  <si>
    <t>Ma, Mingsheng; Kwan, Alvin K.; Fortin, Barbra L.</t>
  </si>
  <si>
    <t>http://ppgr.files.wordpress.com/2010/08/1-1-selfdeterminationhealthcare.pdf</t>
  </si>
  <si>
    <t>1-1-selfdeterminationhealthcare.pdf</t>
  </si>
  <si>
    <t>Fall 2009</t>
  </si>
  <si>
    <t>Self-Determination and Health Care</t>
  </si>
  <si>
    <t xml:space="preserve">Public Policy and Governance Review </t>
  </si>
  <si>
    <t>1(1)</t>
  </si>
  <si>
    <t>School of Public Policy &amp; Governance</t>
  </si>
  <si>
    <t>Greenblatt, Jacqueline</t>
  </si>
  <si>
    <t>Cultural Geographies-2009-Sletto-147-52.pdf</t>
  </si>
  <si>
    <t>cg 2009,16,2 - Sletto.pdf</t>
  </si>
  <si>
    <t>Special Issue: Indigenous Cartographies</t>
  </si>
  <si>
    <t>147-152</t>
  </si>
  <si>
    <t>Sletto, Bjørn</t>
  </si>
  <si>
    <t>ISSN 1474-4740</t>
  </si>
  <si>
    <t>The article discusses various reports published within the issue, including one by Brian Thom on the land claims of Coast Satish, another by Robin Roth on the territorial claims in the highlands of Thailand and one by Kenneth Bauer on the mapping process of Tibetan nomads.</t>
  </si>
  <si>
    <t>http://www.youtube.com/watch?v=rKZKmHvm074</t>
  </si>
  <si>
    <t>Stop the Tar Sands – Shell Albian Sands Mine Action</t>
  </si>
  <si>
    <t>http://web.archive.org/web/20100714021655/http://www.aidp.bc.ca/terminology_of_native_aboriginal_metis.pdf</t>
  </si>
  <si>
    <t>terminology_of_native_aboriginal_metis.pdf</t>
  </si>
  <si>
    <t>Terminology of First Nations, Native, Aboriginal and Métis</t>
  </si>
  <si>
    <t>Office of the Provincial Advisor for Aboriginal Development Programs</t>
  </si>
  <si>
    <t>Victoria, BC</t>
  </si>
  <si>
    <t>Aboriginal Infant Development Programs of British Colombia</t>
  </si>
  <si>
    <t>http://www.parl.gc.ca/Content/LOP/ResearchPublications/prb0912-e.htm</t>
  </si>
  <si>
    <t>Parliament of Canada</t>
  </si>
  <si>
    <t>The Indian Act</t>
  </si>
  <si>
    <t>Mary C. Hurley</t>
  </si>
  <si>
    <t>http://www.theglobeandmail.com/globe-debate/the-monarchy-offshore-but-built-in/article4292569/?page=all</t>
  </si>
  <si>
    <t>The monarchy: Offshore, but built-in</t>
  </si>
  <si>
    <t>Valpy, Michael</t>
  </si>
  <si>
    <t>http://www.fraserinstitute.org/WorkArea/DownloadAsset.aspx?id=2126</t>
  </si>
  <si>
    <t>A New Look at Canadian Indian Policy: Respect the Collective – Promote the Individual</t>
  </si>
  <si>
    <t>The Fraser Institute</t>
  </si>
  <si>
    <t>Gibson, Gordon</t>
  </si>
  <si>
    <t>978-0-88975-243-6</t>
  </si>
  <si>
    <t>Origins: Canadian History to Confederation (6th ed.)</t>
  </si>
  <si>
    <t xml:space="preserve">Nelson Education Ltd. </t>
  </si>
  <si>
    <t>Francis, Douglas R.</t>
  </si>
  <si>
    <t>Jones, Richard</t>
  </si>
  <si>
    <t xml:space="preserve">Smith, Donald B. </t>
  </si>
  <si>
    <t>http://www.energy.alberta.ca/pdf/OSSgoaResponsibleActions_web.pdf</t>
  </si>
  <si>
    <t>OSSgoaResponsibleActions_web.pdf</t>
  </si>
  <si>
    <t>Responsible Actions: A Plan for Alberta’s Oil Sands</t>
  </si>
  <si>
    <t>http://www.ceaa.gc.ca/050/documents_staticpost/59539/54139/FMFN_JPME-PRM_SEIA_Review_Nov_2009.pdf</t>
  </si>
  <si>
    <t>FMFN_JPME-PRM_SEIA_Review_Nov_2009.pdf</t>
  </si>
  <si>
    <t>Shell Canada Limited (Shell) Pierre River Mine Project and Jackpine Mine Expansion Project Socio-Economic Assessment (SEIA) Review</t>
  </si>
  <si>
    <t>Molstad and Anderson Consultants Inc.</t>
  </si>
  <si>
    <t>http://www.canadabusiness.ab.ca/docs/financing-options-english.pdf</t>
  </si>
  <si>
    <t>financing-options-english.pdf</t>
  </si>
  <si>
    <t xml:space="preserve">Aboriginal Financing Options in Alberta </t>
  </si>
  <si>
    <t>Aboriginal Business Development Services</t>
  </si>
  <si>
    <t>The Business Link</t>
  </si>
  <si>
    <t>cd 2010,44,2 - Russell.docx</t>
  </si>
  <si>
    <t>A Crucial Year for Indigenous Peoples in Canada</t>
  </si>
  <si>
    <t>Russell, Corvin</t>
  </si>
  <si>
    <t>In the years after Oka, the Canadian government responded with a flurry of initiatives and promises designed to manage perceptions: the Royal Commission on Aboriginal Peoples, full of history and good recommendations that were quickly shelved and buried; the superficially feel-good story of the Nunavut land claims deal; attempts at including self-government in the Charlottetown Accord.</t>
  </si>
  <si>
    <t>http://albertaventure.com/2010/08/aboriginal-entrepreneurs-discuss-successes-challenges-and-the-reshaping-of-alberta%E2%80%99s-economic-landscape/</t>
  </si>
  <si>
    <t>Aboriginal entrepreneurs discuss successes, challenges and the reshaping of Alberta’s economic landscape</t>
  </si>
  <si>
    <t xml:space="preserve">Alberta Venture </t>
  </si>
  <si>
    <t>Freeland, Benjamin</t>
  </si>
  <si>
    <t>http://www.aadnc-aandc.gc.ca/eng/1100100014597/1100100014637</t>
  </si>
  <si>
    <t>ARCHIVED - Highlights from the Report of the Royal Commission on Aboriginal Peoples</t>
  </si>
  <si>
    <t>http://www.bcics.northwestern.edu/documents/workingpapers/Energy_10-005_Urquhart.pdf</t>
  </si>
  <si>
    <t>Energy_10-005_Urquhart.pdf</t>
  </si>
  <si>
    <t>Between the Sands and a Hard Place?: Aboriginal Peoples and the Oil Sands</t>
  </si>
  <si>
    <t xml:space="preserve">Buffett Center for International and Comparative Studies Working Paper: Energy Series </t>
  </si>
  <si>
    <t>Buffett Center for International and Comparative Studies</t>
  </si>
  <si>
    <t>Northwestern University</t>
  </si>
  <si>
    <t>Chicago</t>
  </si>
  <si>
    <t>Urquhart, Ian</t>
  </si>
  <si>
    <t>ijmha 2010,8,2 - Lavallee and Poole.pdf</t>
  </si>
  <si>
    <t>Beyond Recovery: Colonization, Health and Healing for Indigenous People in Canada</t>
  </si>
  <si>
    <t>International Journal of Mental Health and Addiction</t>
  </si>
  <si>
    <t>271-281</t>
  </si>
  <si>
    <t>Lavallee, Lynn F.; Poole, Jennifer M.</t>
  </si>
  <si>
    <t>ISSN 1557-1874</t>
  </si>
  <si>
    <t>How do we limit our focus to mental health when Indigenous teaching demands a much wider lens? How do we respond to mental health recovery when Indigenous experience speaks to a very different approach to healing, and how can we take up the health of Indigenous people in Canada without a discussion of identity and colonization? We cannot, for the mental health and recovery of Indigenous people in Canada have always been tied to history, identity, politics, language and dislocation. Thus, in this paper, our aim is to make clear that history, highlight the impacts of colonization and expound on Indigenous healing practices taking place in Toronto. Based on findings from a local research project, we argue these healing practices go beyond limited notions of recovery and practice, offering profound and practical ways to address the physical, emotional, spiritual and mental health of Indigenous peoples.</t>
  </si>
  <si>
    <t>http://pubs.pembina.org/reports/briefingnoteosfntoursep10.pdf</t>
  </si>
  <si>
    <t>briefingnoteosfntoursep10.pdf</t>
  </si>
  <si>
    <t xml:space="preserve">Briefing Note: Canadian Aboriginal Concerns With Oil Sands </t>
  </si>
  <si>
    <t>Droitsch, Danielle</t>
  </si>
  <si>
    <t>Simieritsch, Terra</t>
  </si>
  <si>
    <t>xu2la7ud9l</t>
  </si>
  <si>
    <t>cd 2010,44,2 - Neve.docx</t>
  </si>
  <si>
    <t>Canada's absurd opposition to the UN Declaration on the rights of Indigenous Peoples</t>
  </si>
  <si>
    <t>36-37</t>
  </si>
  <si>
    <t xml:space="preserve">Neve, Alex </t>
  </si>
  <si>
    <t>On September 13, 2007, 143 countries stood proud at the United Nations and voted in favour of a groundbreaking Declaration that urges governments to address one of the world's most serious, neglected, and misunderstood human rights problems - protection of the rights of Indigenous Peoples. [...] from Access to Information documents we know that the Department of National Defence was in agreement with the recommendation that Canada support the Declaration. [...] the principle of FPIC appears elsewhere, already, in international law for this very reason.</t>
  </si>
  <si>
    <t>Race Class-2010-Rutherford-9-18</t>
  </si>
  <si>
    <t>rc 2010,52,1 - Rutherford.pdf</t>
  </si>
  <si>
    <t>Colonialism and the Indigenous present: an interview with Bonita Lawrence</t>
  </si>
  <si>
    <t>9-18</t>
  </si>
  <si>
    <t xml:space="preserve">Rutherford, Scott </t>
  </si>
  <si>
    <t>ISSN 0306-3968</t>
  </si>
  <si>
    <t>In this interview, a leading scholar of Indigeneity, Bonita Lawrence, discusses some of the crucial issues facing Native people in Canada today. She reflects on the denial of citizenship arising from the Indian Act’s definition of ‘Indianness’ — which, in Lawrence’s words, reduces cultural identity to racial identity. Also examined are the dilemmas of finding common ground between Indigenous struggles against the colonialism of the Canadian settler-state and the anti-racist struggles of Black people and other racialised groups. Exploring the interaction of Black and Indigenous peoples in Canada, it is argued, reveals the limitations of a superficial multiculturalism.</t>
  </si>
  <si>
    <t>cl 2010,204 - McCall.pdf</t>
  </si>
  <si>
    <t>Diasporas, indigenous sovereignties, and Metis writing in Canada</t>
  </si>
  <si>
    <t>Canadian Literature</t>
  </si>
  <si>
    <t>204</t>
  </si>
  <si>
    <t>121-122</t>
  </si>
  <si>
    <t>McCall, Sophie</t>
  </si>
  <si>
    <t>ISSN 0008-4360</t>
  </si>
  <si>
    <t>For the past several years, a growing split has become increasingly evident in critical studies of diasporic and Aboriginal literatures in North America: while most critics of diasporic literatures engage with questions of migrancy in an era of transnational corporatization, the majority of critics of Aboriginal literatures have turned to the language of sovereignty and nationhood in an era of land claims, self-government agreements, and modern-day treaties. On the surface, this gap may seem appropriate. Theories of diaspora may be best suited to address immigrant experiences of displacement, while sovereignty, nationhood, and cultural autonomy are key terms to address current trends in Native politics. Many Aboriginal literary critics, such as Lee Maracle (1996), Craig Womack (1999), and Lisa Brooks (2006), directly link their arguments for "intellectual sovereignty" to current political negotiations over land and governance. Meanwhile, in the work of critics engaged with studies of diaspora--such as James Clifford (1997), Diana Brydon (2000), and Lily Cho (2006)--the language of nation is an unresolved tension, as these critics attempt to grapple with complex transnational formations of identity, labour, technology, and security. It is possible, as Brydon has argued, that "concepts of diaspora reach their limits in the claims to indigeneity" (23), especially in light of current decolonization movements in Aboriginal communities.</t>
  </si>
  <si>
    <t>Discovering Indigenous Lands</t>
  </si>
  <si>
    <t>1-350</t>
  </si>
  <si>
    <t xml:space="preserve">Miller, Robert J.; Ruru, Jacinta; Behrendt, Larissa; Lindberg, Tracey </t>
  </si>
  <si>
    <t xml:space="preserve">ISBN 9780199579815 </t>
  </si>
  <si>
    <t>England explored and colonized the United States, Australia, New Zealand, and Canada under the authority of an international law called the Doctrine of Discovery. When Europeans set out to exploit and expropriate the lands, commercial, governmental, and human rights of the indigenous peoples of Australia, Canada, New Zealand, and the United States in the 15th through to the 20th centuries, they justified their sovereignty and claims over these territories and over indigenous peoples with the Discovery Doctrine. This legal principle was justified by religious and ethnocentric ideas of European and Christian superiority over the other cultures, religions, and races of the world. The Doctrine provided that newly-arrived Europeans automatically acquired property rights in the lands of indigenous peoples and gained political and commercial rights over the indigenous inhabitants. The United States Supreme Court expressly adopted Discovery in 1823 in Johnson v. M'Intosh. This case and the Doctrine of Discovery has been cited and relied on by Australian, Canadian, New Zealand, and United States governments, courts, and colonists. The English colonial governments and colonists in all four countries utilized Discovery principles and arguments, and these governments continue to use Discovery today to exercise legal powers over indigenous peoples. The elements of Discovery were not applied in the exact same manner and at the exact same time periods in all four countries, but the similarities of the use of Discovery are striking and not the least bit surprising since the Doctrine was English colonial law. Viewing Australian, Canadian, New Zealand, and American history and law in light of the international law Doctrine of Discovery creates a more complete understanding of all four countries and of what colonial law has done to indigenous lands.</t>
  </si>
  <si>
    <t>http://mostlywater.org/node/100460</t>
  </si>
  <si>
    <t>Environmental Justice Struggles in Aamjiwnaang and Sarnia</t>
  </si>
  <si>
    <t>Mostly Water</t>
  </si>
  <si>
    <t>Anonymous author</t>
  </si>
  <si>
    <t>http://www.collectionscanada.gc.ca/genealogie/022-905.004.01-e.html</t>
  </si>
  <si>
    <t>Ethno-Cultural and Aboriginal Groups: Métus</t>
  </si>
  <si>
    <t>http://www.civilization.ca/cmc/exhibitions/tresors/ethno/etb0170e.shtml</t>
  </si>
  <si>
    <t>Gateway to Aboriginal Heritage-Culture</t>
  </si>
  <si>
    <t>Canadian Museum of Civilization Corporation</t>
  </si>
  <si>
    <t>Canadian Museum of History</t>
  </si>
  <si>
    <t>http://vimeo.com/17150696</t>
  </si>
  <si>
    <t>Impacting Indigenous Culture – The Tar Sands of Northern Alberta</t>
  </si>
  <si>
    <t>van Waarden, Robert</t>
  </si>
  <si>
    <t>http://www.energy.alberta.ca/pdf/OSSResponsibleActionsImplementation.pdf</t>
  </si>
  <si>
    <t>OSSResponsibleActionsImplementation.pdf</t>
  </si>
  <si>
    <t>Implementation Plan</t>
  </si>
  <si>
    <t>ajcp 2010,45,1-2 -  Ball.pdf</t>
  </si>
  <si>
    <t>Indigenous Fathers' Involvement in Reconstituting "Circles of Care"</t>
  </si>
  <si>
    <t>American Journal of Community Psychology</t>
  </si>
  <si>
    <t>124-138</t>
  </si>
  <si>
    <t>ISSN 0091-0562</t>
  </si>
  <si>
    <t>This qualitative study, part of a Canadian national study of fathers' involvement, opened up First Nations and Métis fathering as a new area of inquiry. Conversational interviews with 80 Indigenous fathers illuminated the socio-historical conditions that have shaped Indigenous men's experiences of learning to be a father and becoming a man in the context of changing gender relationships and the regeneration of circles of care. Indigenous fathers' experiences unfold in a socio-historical context fraught with difficulties. However, the study findings suggest cultural strengths and sources of resilience unseen in research and community programs driven by Euro-western perspectives. This research can inform efforts to reduce systemic barriers and reconstitute positive father involvement following disrupted intergenerational transmission of fathering in Canada and elsewhere.</t>
  </si>
  <si>
    <t>rru 2010 - Jacob.pdf</t>
  </si>
  <si>
    <t>Indigenous Protocol</t>
  </si>
  <si>
    <t>Dissertation at Royal Roads University</t>
  </si>
  <si>
    <t>ii-12</t>
  </si>
  <si>
    <t xml:space="preserve">Jacob, Victoria Jane </t>
  </si>
  <si>
    <t xml:space="preserve">ISBN 9780494690581 </t>
  </si>
  <si>
    <t>This project examines how the development of a process of protocol when entering an Indigenous community assists in establishing relationships between Indigenous peoples and professionals who offer their services. Research of the project took direction from selected Indigenous elders from five communities in the Northwest Territories. Data gathering procedures included individual interviews and focus group discussions using protocols that were deemed appropriate. Relevant oral traditional knowledge contributed by the elders through these procedures demonstrates the wisdom they willingly shared in the following theme conclusions: relationships, languages, history, and values. This study recommends Indigenous peoples develop protocols appropriate to their communities, design educational curriculum in consultation with chosen elders, and create competencies that will enhance relationships with visiting professionals. Ethical considerations in this research project followed the principles on ethical conduct as set forth by Royal Roads University (2007).</t>
  </si>
  <si>
    <t>EJ913879.pdf</t>
  </si>
  <si>
    <t>cje 2010,33,4 - Haig-Brown.pdf</t>
  </si>
  <si>
    <t>Indigenous Thought, Appropriation, and Non-Aboriginal People</t>
  </si>
  <si>
    <t>Canadian Journal of Education</t>
  </si>
  <si>
    <t>925-950</t>
  </si>
  <si>
    <t>Haig-Brown, Celia</t>
  </si>
  <si>
    <t>ISSN 0380-2361</t>
  </si>
  <si>
    <t>In this article, I explore the question, "What is the relationship between appropriation of Indigenous thought and what might be called "deep learning" based in years of education in Indigenous contexts." Beginning with an examination of meanings ascribed to cultural appropriation, I bring texts from Gee on secondary discourses, Foucault on the production of discourse, and Wertsch on the deep structures underpinning discourse into conversation with critical fieldwork experiences extracted from years of research and teaching. Ultimately hopeful, I conclude the article with direction from Indigenous scholars on appropriate cultural protocol in the use of Indigenous knowledges by non-Aboriginal people in educational contexts.</t>
  </si>
  <si>
    <t>a41314.pdf</t>
  </si>
  <si>
    <t>ep 2010,42,2 -  Walker and Barcham.pdf</t>
  </si>
  <si>
    <t>Indigenous-inclusive citizenship: the city and social housing in Canada, New Zealand, and Australia</t>
  </si>
  <si>
    <t>Environment and Planning</t>
  </si>
  <si>
    <t>314-331</t>
  </si>
  <si>
    <t>Walker, Ryan; Barcham, Manuhuia</t>
  </si>
  <si>
    <t>ISSN 0308-518X</t>
  </si>
  <si>
    <t>Indigenous peoples in Canada, New Zealand, and Australia are highly urbanised. In spite of this, urban Indigenous communities have a difficult time giving effect to self-determining autonomy in comparison with their rural, remote, and reserve counterpart communities. The place of authentic Indigeneity in the public perception has remained outside of urban areas. All three countries have had social housing initiatives that aim to even out life-chances among citizens. How Indigeneity features in the housing sector varies from country to country. Through an examination of social housing developments from the 1930s to the present, we develop knowledge of how the place of authentic Indigeneity has changed over time and has been linked to the creation of Indigenous-inclusive citizenship in the city. While the Canadian experience continues to pair self-government with com- mon social housing goals, New Zealand never really linked self-government with common social citizenship in the housing sector; Australia did for a time, but it is regressing quickly.</t>
  </si>
  <si>
    <t>http://www.aadnc-aandc.gc.ca/eng/1100100030285/1100100030289</t>
  </si>
  <si>
    <t>Land Claims</t>
  </si>
  <si>
    <t>Nationalism and Media Coverage of Indigenous People's Collective Action in Canada</t>
  </si>
  <si>
    <t>American Indian Culture and Research Journal</t>
  </si>
  <si>
    <t>41-59</t>
  </si>
  <si>
    <t xml:space="preserve">Wilkes, Rima; Corrigall-Brown, Catherine; Ricard, Danielle </t>
  </si>
  <si>
    <t>ISSN 0161-6463</t>
  </si>
  <si>
    <t>Over the past several decades indigenous people in Canada have mounted hundreds of collective action events such as marches, demonstrations, road blockades, and land occupations. What the general public knows about these events and their causes overwhelmingly comes from the mainstream mass media. For this reason, media coverage of these events plays an important role in shaping public opinion about the events and indigenous rights. The problem is that the media does not merely mirror events, but rather filter information through a process called "framing." Framing results from a system of reporting wherein reporters use a particular narrative structure, rely on officials as sources, and invoke public opinion in particular ways that, taken together, serve to marginalize collective actors and their issues. Coverage of indigenous peoples' collective action in Canada and the United States has been predominantly delegitimizing: stories overwhelmingly emphasize militancy and violence. However, past work on framing has tended to focus only on how challengers are portrayed in media coverage. By considering nationalism and how it may be embedded in the framing of these events, the research presented in this article shows that non-indigenous people are also being framed in media coverage. A growing body of literature has shown that the media is heavily involved in creating, promoting, and reflecting ideologies about citizenship and the nation. The authors consider the ways in which nationalism is reflected in coverage of multiple collective-action events in Canada. They find that when faced with collective action by indigenous peoples asserting group-based citizenship rights, the media respond by emphasizing individual citizenship responsibilities.</t>
  </si>
  <si>
    <t>uv 2010 - Coulthard.pdf</t>
  </si>
  <si>
    <t>Subjects of empire? Indigenous peoples and the "politics of recognition" in Canada</t>
  </si>
  <si>
    <t>Dissertation at University of Victoria</t>
  </si>
  <si>
    <t>ii-15</t>
  </si>
  <si>
    <t xml:space="preserve">Coulthard, Glen Sean </t>
  </si>
  <si>
    <t xml:space="preserve">ISBN 9780494668573 </t>
  </si>
  <si>
    <t>Over the last forty years, the self-determination claims of Indigenous peoples in Canada have increasingly been cast in the language of "recognition": recognition of Indigenous cultural distinctiveness, recognition of an Indigenous right to land and self-government, recognition of the right to benefit from the development of Indigenous territories and resources, and so on. In addition, the last fifteen years have witnessed a proliferation of scholarship which has sought to flesh-out the ethical, legal and political questions that these claims tend to raise. Subsequently, "recognition" has now come to occupy a central place in our efforts to comprehend what is at stake in contestations over identity and difference in liberal settler-polities more generally. The purpose of this dissertation is twofold. First, I want to challenge the now commonplace assumption that the colonial relationship between Indigenous peoples and Canada can be reconciled via such a politics of recognition. Second, I want to explore glimpses of an alternative politics. More specifically, drawing critically from Indigenous and non-Indigenous intellectual and activist traditions, I will explore a politics of self -recognition that is less oriented around attaining an affirmative form of recognition from Indigenous peoples. master-other (the liberal settler-state and society), and more about critically revaluating, reconstructing and redeploying Indigenous cultural forms in ways that seek to prefigure alternatives to the colonial social relations that continue to facilitate the dispossession of Indigenous lands and self-determining authority.</t>
  </si>
  <si>
    <t>http://newint.org/features/2010/04/01/keynote-tar-sands/</t>
  </si>
  <si>
    <t>April 2010</t>
  </si>
  <si>
    <t>Taking on Tarmageddon</t>
  </si>
  <si>
    <t xml:space="preserve">New Internationalist Magazine </t>
  </si>
  <si>
    <t>Worth, Jess</t>
  </si>
  <si>
    <t>http://www.aadnc-aandc.gc.ca/eng/1100100031843/1100100031844</t>
  </si>
  <si>
    <t>The Government of Canada's Approach to Implementation of the Inherent Right and the Negotiation of Aboriginal Self-Government</t>
  </si>
  <si>
    <t>J Transcult Nurs-2010-Getty-5-14.pdf</t>
  </si>
  <si>
    <t>jtn 2010,21,1 - Getty.pdf</t>
  </si>
  <si>
    <t>The Journey Between Western and Indigenous Research Paradigms</t>
  </si>
  <si>
    <t>Journal of Transcultural Nursing</t>
  </si>
  <si>
    <t>5-14</t>
  </si>
  <si>
    <t>Getty, Grace A.</t>
  </si>
  <si>
    <t>ISSN: 1043-6596</t>
  </si>
  <si>
    <t>This article is an account of the author’s journey as a White researcher preparing to do a community-based participatory action research study with Mi’kmaq men. In this article, a postcolonial approach is examined, interrogating the utility of this theoretical approach in research with Aboriginal people. Next, the foundations of an Indigenous worldview is identified, followed by a debate about the strengths and weaknesses of a critical social theory approach in light of an Indigenous worldview. Finally, lessons about an Indigenous research paradigm including the benefits of using a theoretical approach based on an Indigenous knowledge system are identified.</t>
  </si>
  <si>
    <t>http://www.thestar.com/news/gta/g20/2010/06/12/the_ontario_no_g20_or_g8_leader_will_see.html</t>
  </si>
  <si>
    <t>The Ontario no G20 or G8 leader will see</t>
  </si>
  <si>
    <t xml:space="preserve">The Toronto Star </t>
  </si>
  <si>
    <t>Talaga, Tanya</t>
  </si>
  <si>
    <t>http://www.mediaindigena.com/waubgeshig-rice/issues-and-politics/your-status-card-and-the-hst-a-chat-with-the-grand-council-chief-of-the-union-of-ontario-indians</t>
  </si>
  <si>
    <t>Your Status Card and Ontario’s New HST</t>
  </si>
  <si>
    <t>Rice, Waubgeshig</t>
  </si>
  <si>
    <t>http://www.ubcpress.ca/books/pdf/chapters/2010/oneofthefamily.pdf</t>
  </si>
  <si>
    <t>oneofthefamily.pdf</t>
  </si>
  <si>
    <t>One of the Family: Metis Culture in Nineteenth-Century Northwestern Saskatchewan</t>
  </si>
  <si>
    <t>Macdougall, Brenda</t>
  </si>
  <si>
    <t>http://fmsd.fortmckay.com/sites/default/files/fortmckay_home/documents/CHA%20Baseline.pdf</t>
  </si>
  <si>
    <t>CHA%20Baseline.pdf</t>
  </si>
  <si>
    <t>Cultural Heritage Assessment Baseline: Pre-development (1960s) to Current (2008)</t>
  </si>
  <si>
    <t>Fort McKay Industry Relations Corporation</t>
  </si>
  <si>
    <t>Fort Mackay, AB</t>
  </si>
  <si>
    <t>http://www.ceaa-acee.gc.ca/050/documents/47066/47066E.PDF</t>
  </si>
  <si>
    <t>47066E.PDF</t>
  </si>
  <si>
    <t>Review of Shell’s Jackpine Mine Expansion Update, AENV and ERCB SIRs</t>
  </si>
  <si>
    <t>Management and Solutions in Environmental Science (MSES)</t>
  </si>
  <si>
    <t>http://www.woodbuffalo.ab.ca/assets/corporate/census+reports/2010+municipal+census.pdf</t>
  </si>
  <si>
    <t>2010+municipal+census.pdf</t>
  </si>
  <si>
    <t xml:space="preserve">Municipal Census 2010 </t>
  </si>
  <si>
    <t>Regional Municipality of Wood Buffalo</t>
  </si>
  <si>
    <t>Fort McMurray, Alberta</t>
  </si>
  <si>
    <t>http://www.csse-scee.ca/CJE/Articles/FullText/CJE33-2/CJE33-2-CherubiniEtAl.pdf</t>
  </si>
  <si>
    <t>CJE33-2-CherubiniEtAl.pdf</t>
  </si>
  <si>
    <t>‘Closing the Gap’ at the Peril of Widening the Void: Implications of the Ontario Ministry of Education’s Policy for Aboriginal Education</t>
  </si>
  <si>
    <t>Canadian Society for the Study of Education</t>
  </si>
  <si>
    <t>Cherubini, Lorenzo</t>
  </si>
  <si>
    <t>Hodson, John</t>
  </si>
  <si>
    <t>Manley-Casimir, Michael; Muir, Christiane</t>
  </si>
  <si>
    <t>https://www.oct.ca/~/media/PDF/Aboriginal%20Teaching%20and%20Teacher%20Education/EN/first%20nations%20metis%20and%20inuit%20conversations%20e.ashx</t>
  </si>
  <si>
    <t xml:space="preserve">Aboriginal Teaching and Teacher Education </t>
  </si>
  <si>
    <t>Ontario College of Teachers</t>
  </si>
  <si>
    <t>http://www.aadnc-aandc.gc.ca/eng/1314977281262/1314977321448</t>
  </si>
  <si>
    <t>A History of Indian and Northern Affairs Canada</t>
  </si>
  <si>
    <t>http://www.aadnc-aandc.gc.ca/eng/1314977704533/1314977734895</t>
  </si>
  <si>
    <t>A History of Treaty-Making in Canada</t>
  </si>
  <si>
    <t>http://www12.statcan.gc.ca/nhs-enm/2011/as-sa/99-011-x/99-011-x2011001-eng.cfm#a10</t>
  </si>
  <si>
    <t>Aboriginal Peoples in Canada: First Nations People, Métis and Inuit</t>
  </si>
  <si>
    <t>Turner, Annie</t>
  </si>
  <si>
    <t>Crompton, Susan</t>
  </si>
  <si>
    <t>Langlois, Stéphanie</t>
  </si>
  <si>
    <t>http://www.uaf.edu/anlc/resources/yupik-inuit/</t>
  </si>
  <si>
    <t>Comparative Yupik and Inuit</t>
  </si>
  <si>
    <t>Alaskan Native Language Center</t>
  </si>
  <si>
    <t>Fairbanks</t>
  </si>
  <si>
    <t>Kaplan, Lawrence</t>
  </si>
  <si>
    <t>http://www.thecanadianencyclopedia.com/articles/constitution-act-1867</t>
  </si>
  <si>
    <t>Constitution Act, 1867</t>
  </si>
  <si>
    <t>The Canadian Encyclopedia</t>
  </si>
  <si>
    <t>Historical Foundation of Canada</t>
  </si>
  <si>
    <t xml:space="preserve">McConnell, W. H. </t>
  </si>
  <si>
    <t>Marsh, James Harley</t>
  </si>
  <si>
    <t>1523908X.2011.pdf</t>
  </si>
  <si>
    <t>jepp 2011,13,4 - Booth and Muir.pdf</t>
  </si>
  <si>
    <t>Environmental and Land-Use Planning Approaches of Indigenous Groups in Canada: An Overview</t>
  </si>
  <si>
    <t>Journal of Environmental Policy &amp; Planning</t>
  </si>
  <si>
    <t>421-442</t>
  </si>
  <si>
    <t>Booth, Annie L.; Muir, Bruce R.</t>
  </si>
  <si>
    <t>ISSN 1523-908X</t>
  </si>
  <si>
    <t>Environmental and/or land-use planning with or for Indigenous peoples is not well studied. This is true for the First Nations in Canada as well. In this article, we review what literature exists with respect to environmental/land-use planning for Indigenous peoples and then review the types of land-use plans that First Nations in Canada have created on their own behalf. We conclude that planners, First Nations and governments need to turn greater attention to this understudied issue and advocate for the development of a ﬁeld of Indigenous planning, which is planning created by Indigenous peoples to meet their own purposes and needs rather than pursuing planning done to First Nations.</t>
  </si>
  <si>
    <t>http://www.aadnc-aandc.gc.ca/eng/1100100032475/1100100032476</t>
  </si>
  <si>
    <t>Indian Register</t>
  </si>
  <si>
    <t>http://www.thecanadianencyclopedia.com/en/article/aboriginal-treaties/</t>
  </si>
  <si>
    <t>Indian Treaties</t>
  </si>
  <si>
    <t>Hall, Anthony J.</t>
  </si>
  <si>
    <t>aiq 2011,35,3 - Ortiz.pdf</t>
  </si>
  <si>
    <t>Indigenous Continuance</t>
  </si>
  <si>
    <t>285-293</t>
  </si>
  <si>
    <t>Ortiz, Simon J.</t>
  </si>
  <si>
    <t>ISSN 0095-182X</t>
  </si>
  <si>
    <t>Because it is the history of colonialism that has circumscribed us and, in a manner of speaking, has determined us, our identity, and our feelings about ourselves. [...] before I said anything, Raho remarked mat he didn't want me to reply in the American anthro lingo that is too commonly used to explain Indigenous cultural knowledge. [...] there was another occasion recendy when my daughter Rainy asked me for the Acoma clan names of her children. Because Acoma is matrilineal, clan designation is tirrough the mother, not the father, and her mother is non-Acoma.</t>
  </si>
  <si>
    <t>Indigenous Fertility Transitions in Developed Countries</t>
  </si>
  <si>
    <t>New Zealand Population Review</t>
  </si>
  <si>
    <t>Johnstone, Kim</t>
  </si>
  <si>
    <t>ISSN 0111-199X</t>
  </si>
  <si>
    <t xml:space="preserve">  This paper explores contemporary indigenous fertility among minority, colonised peoples in developed countries. It compares the similar pattern in New Zealand, Australia, Canada and the United States of relatively low total fertility rates alongside childbearing that is heavily concentrated at the youngest ages. These patterns of early childbearing are more remarkable because they are taking place in countries where fertility has been deferred to much older ages among the colonising majority population. The paper considers whether the shared experience of colonisation and minority status have had demographic consequences that warrant exploration of indigenous-specific theories of population change</t>
  </si>
  <si>
    <t>75238015.pdf</t>
  </si>
  <si>
    <t>pcjlipr 2011,6,1 - Lee.pdf</t>
  </si>
  <si>
    <t>Indigenous Knowledge Organization: A Study of Concepts, Terminology, Structure and (Mostly) Indigenous Voices</t>
  </si>
  <si>
    <t>Partnership: The Canadian Journal of Library and Information Practice and Research</t>
  </si>
  <si>
    <t>1-33</t>
  </si>
  <si>
    <t>Lee, Deborah</t>
  </si>
  <si>
    <t>ISSN 1911-9593</t>
  </si>
  <si>
    <t>The lack of published information (especially in Canada) on modified classification systems and thesauri for describing and organizing Aboriginal materials sparked the idea to conduct a survey study on this topic. The surveys were distributed at five Indigenous-related conferences and gatherings in Canada and the United States between fall 2009 and fall 2010, and more than 50 completed surveys were collected. Research findings included preferred changes in terminology from Library of Congress Subject Headings (which were seen to be outdated and inappropriate). These findings indicated that there was no clear consensus on a "one-size-fits-all" terminology for thesauri, particularly for the LCSH term, "Indians of North America". Rather, responses generally fell into three preferred terms: "Indigenous", "Aboriginal" and "First Nations, Inuit and Métis". This split in the results was not surprising given the diverse range of participants who took part in the survey; however, it also suggests that preferred terminology needs to be localized based on the users of each particular library. Respondents also commented on survey questions inquiring about the use of the "Medicine Wheel" concept as a way to organize Aboriginal-related materials, as well as other possible structures that might prove more culturally relevant for organizing these materials. There was both substantial support for and strong opposition to the use of the Medicine Wheel for this purpose, for a variety of reasons. Participants indicated a preference for non-hierarchical and less linear structures than current mainstream classification systems provide. There also seemed to be support for "landscape-based" structures. Although research findings were not conclusive, two hypotheses and some valuable insights were gained from this exploratory study. These hypotheses need to be tested, which suggests more research (and more in-depth research) in this area is required.</t>
  </si>
  <si>
    <t>gi 2011 - Nichol.pdf</t>
  </si>
  <si>
    <t>Indigenous Pedagogy and Development: Present and Future Success?</t>
  </si>
  <si>
    <t>Growing Up Indigenous</t>
  </si>
  <si>
    <t>103-125</t>
  </si>
  <si>
    <t>Nichol, Raymond</t>
  </si>
  <si>
    <t>EISBN 9460913733</t>
  </si>
  <si>
    <t>Indigenous knowledge is a growing field of inquiry, both nationally and internationally, particularly for those interested in educational innovation. The question, ‘What is Indigenous knowledge?’ is usually asked by Eurocentric scholars seeking to understand a cognitive system that is alien to them. The greatest challenge in answering this question is to find a respectful way to compare Eurocentric and Indigenous ways of knowing and include both into contemporary modern education. Finding a satisfactory answer to this question is the necessary first step in remedying the failure of the existing First Nations [Canadian] educational system and in bringing about a blended educational context that respects and builds on both Indigenous and Eurocentric knowledge systems.</t>
  </si>
  <si>
    <t>S000842391100014Xa</t>
  </si>
  <si>
    <t>cjps 2011,44,2 - MacDonald.pdf</t>
  </si>
  <si>
    <t>Indigenous Peoples and Neoliberal "Privatization" in Canada: Opportunities, Cautions and Constraints</t>
  </si>
  <si>
    <t>Canadian Journal of Political Science / Revue Canadienne de Science Politique</t>
  </si>
  <si>
    <t>257-273</t>
  </si>
  <si>
    <t>MacDonald, Fiona</t>
  </si>
  <si>
    <t xml:space="preserve"> ISSN 0008-4239</t>
  </si>
  <si>
    <t>This article addresses the impact of the current neoliberal political context for Indigenous governance in Canada. While some observers have argued correctly that the neoliberal context provides new opportunities or points of entry in the political opportunity structure for "self-government" initiatives (Helvin, 2006; Scott, 2006; Slowey, 2008), I examine to what extent recent decentralizing initiatives, generally viewed as "concessions" made by the state to meet the demands of Indigenous peoples, must be evaluated as part of a broader governmental strategy of neoliberalism. This strategy is not simply about meeting the demands of Indigenous peoples but also about meeting the requirements of the contemporary governmental shift towards "privatization" within liberal democratic states. As such, I argue that certain manifestations of Indigenous self-government are vulnerable to criticisms launched against practices of privatization, practices which include a variety of policies designed to promote a shifting of contentious issues out of the public sphere and thereby limiting public debate and collective—that is, state—responsibility. Le présent article analyse d'un oeil critique l'impact du contexte politique néolibéral actuel sur la gouvernance autochtone au Canada. Certains auteurs ont avancé avec raison que le contexte néolibéral donnait aux peuples autochtones de nouveaux points d'entrée pour leurs initiatives d'autogouvernance (Helvin, 2006; Scott, 2006; Slowey, 2008). Toutefois, j'examine ici dans quelle mesure les tentatives récentes de décentralisation, souvent comprises comme des «concessions» faites par l'État pour répondre aux revendications des peuples autochtones, doivent être évaluées dans le cadre plus vaste d'une stratégie de néolibéralisme du gouvernement. Cette stratégie ne vise pas uniquement à répondre aux besoins des peuples autochtones, mais aussi à permettre au gouvernement de s'orienter vers la «privatisation» qui distingue l'État libéral démocratique contemporain. À ce titre, je soutiens que certaines manifestations d'autogouvernance des Autochtones peuvent se prêter aux mêmes critiques que les pratiques de privatisation, qui comprennent diverses politiques visant à retirer de la place publique certains sujets controversés afin de limiter le débat public et la responsabilité collective, c'est-àdire celle de l'État.</t>
  </si>
  <si>
    <t>Accounting History-2011-Buhr-139-60.pdf</t>
  </si>
  <si>
    <t>ah 2011,16,2 - Buhr.pdf</t>
  </si>
  <si>
    <t>Indigenous peoples in the accounting literature: Time for a plot change and some Canadian suggestions</t>
  </si>
  <si>
    <t>Accounting History</t>
  </si>
  <si>
    <t>139-160</t>
  </si>
  <si>
    <t>Buhr, Nola</t>
  </si>
  <si>
    <t>ISSN 1032-3732</t>
  </si>
  <si>
    <t>There is a recent body of accounting literature that articulates a role for accounting in enabling the dispossession and devastation of Indigenous peoples in Canada, the US, Australia and New Zealand. This literature covers the events of several hundred years and informs an understanding of the transformation of Indigenous lifestyles under colonization. In so doing, the literature largely focuses on accounting “for” Indigenous peoples rather than accounting “by” Indigenous peoples. This article urges a change that emphasizes and encourages new directions for the literature. The article begins with a discussion of relevant publications and their themes, including some discussion on the genesis of this literature. From there, the article articulates the need for multiple perspectives and a more nuanced accounting history that acknowledges Indigenous peoples as subjects with agency rather than disempowered objects. Then, by way of illustration, the article provides a description of four potential research projects in the Canadian context.</t>
  </si>
  <si>
    <t>http://www12.statcan.gc.ca/nhs-enm/index-eng.cfm</t>
  </si>
  <si>
    <t>National Household Survey (NHS)</t>
  </si>
  <si>
    <t>cjp 2011,56,2 - Kirmayer et al.pdf</t>
  </si>
  <si>
    <t>Rethinking Resilience From Indigenous Perspectives</t>
  </si>
  <si>
    <t>Canadian Journal of Psychiatry</t>
  </si>
  <si>
    <t>84-91</t>
  </si>
  <si>
    <t xml:space="preserve">Kirmayer, Laurence J.; Dandeneau, Stéphane; Marshall, Elizabeth; Phillips, Morgan Kahentonni; Williamson, Karla Jessen </t>
  </si>
  <si>
    <t>ISSN 0706-7437</t>
  </si>
  <si>
    <t>The notions of resilience that have emerged in developmental psychology and psychiatry in recent years require systematic rethinking to address the distinctive cultures, geographic and social settings, and histories of adversity of indigenous peoples. In Canada, the overriding social realities of indigenous peoples include their historical rootedness to a specific place (with traditional lands, communities, and transactions with the environment) and the profound displacements caused by colonization and subsequent loss of autonomy, political oppression, and bureaucratic control. We report observations from an ongoing collaborative project on resilience in Inuit, Métis, Mi'kmaq, and Mohawk communities that suggests the value of incorporating indigenous constructs in resilience research. These constructs are expressed through specific stories and metaphors grounded in local culture and language; however, they can be framed more generally in terms of processes that include: regulating emotion and supporting adaptation through relational, ecocentric, and cosmocentric concepts of self and personhood; revisioning collective history in ways that valorize collective identity; revitalizing language and culture as resources for narrative self-fashioning, social positioning, and healing; and renewing individual and collective agency through political activism, empowerment, and reconciliation. Each of these sources of resilience can be understood in dynamic terms as emerging from interactions between individuals, their communities, and the larger regional, national, and global systems that locate and sustain indigenous agency and identity. This social-ecological view of resilience has important implications for mental health promotion, policy, and clinical practice.</t>
  </si>
  <si>
    <t>http://www.thecanadianencyclopedia.com/articles/statute-of-westminster</t>
  </si>
  <si>
    <t>Statute of Westminster</t>
  </si>
  <si>
    <t>Hillmer, Norman</t>
  </si>
  <si>
    <t>http://www.theguardian.com/environment/blog/2011/feb/07/tar-sands-canada-economy-environment</t>
  </si>
  <si>
    <t>Tar sands are a blot on Canadian politics – as well as the landscape</t>
  </si>
  <si>
    <t>The Guardian</t>
  </si>
  <si>
    <t>von Geyer, Felix</t>
  </si>
  <si>
    <t>tu 2011 - Beninger.pdf</t>
  </si>
  <si>
    <t>The Anglican Church of Canada: Indigenous policies, 1946--2011</t>
  </si>
  <si>
    <t>Dissertation at Trent University (Canada)</t>
  </si>
  <si>
    <t>Beninger, Carling C.</t>
  </si>
  <si>
    <t>ISBN 0494811250</t>
  </si>
  <si>
    <t>Prior to 1969 the Anglican Church of Canada's Indigenous policy was assimilation governed by paternalistic attitudes. In 1967 the Anglican Church commissioned sociologist Charles E. Hendry to examine its relationship with Indigenous people. In 1969, Hendry published his findings in Beyond Traplines: Does the Church Really Care? Towards an Assessment of the Work of the Anglican Church of Canada and Canada's Native Peoples. The Hendry Report, as it came to be known, called for a radical change in the Anglican Church's Indigenous policies. From then onwards the Anglican Church, having to accept its harmful role in its assimilative practices, sought to implement Hendry's recommendations to create a relationship based on equality. This thesis examines how the Anglican Church came to reform its policies and its struggle to implement change. This can be seen in four distinct policy phases that coincide with specific time periods: 1) end of assimilative policies (1946-1969), 2) Aboriginal Rights support (1970-1989), 3) acceptance of the residential school legacy (1990-1999), and 4) response to litigation and the development of the 2007 Indian Residential School Settlement Agreement. I conclude by arguing that the Anglican Church, in 2011, is in a new phase in which the Anglican Church and Indigenous people are walking together to - reconcile and heal.</t>
  </si>
  <si>
    <t>http://www.ec.gc.ca/Publications/1A877B42-60D7-4AED-9723-1A66B7A2ECE8/LowerAthabascaWaterQualityMonitoringPlanPhase1.pdf</t>
  </si>
  <si>
    <t>LowerAthabascaWaterQualityMonitoringPlanPhase1.pdf</t>
  </si>
  <si>
    <t xml:space="preserve">Lower Athabasca Water Quality Monitoring Plan Phase 1 </t>
  </si>
  <si>
    <t>Environment Canada</t>
  </si>
  <si>
    <t>http://www.ec.gc.ca/pollution/EACB8951-1ED0-4CBB-A6C9-84EE3467B211/Integrated%20Oil%20Sands_low_e.pdf</t>
  </si>
  <si>
    <t>Integrated%20Oil%20Sands_low_e.pdf</t>
  </si>
  <si>
    <t xml:space="preserve">An Integrated Oil Sands Environment Monitoring Plan </t>
  </si>
  <si>
    <t>http://publications.gc.ca/site/eng/395813/publication.html</t>
  </si>
  <si>
    <t>Oil Sands – A Strategic Resource for Canada, North America and the Global Market</t>
  </si>
  <si>
    <t>Natural Resources Canada</t>
  </si>
  <si>
    <t>http://www.asba.ab.ca/files/pdf/Inuit_success_report.pdf</t>
  </si>
  <si>
    <t>Inuit_success_report.pdf</t>
  </si>
  <si>
    <t xml:space="preserve">Ensuring First Nations, Métis and Inuit Student Success – Leadership Through Governance </t>
  </si>
  <si>
    <t>Alberta School Boards Association</t>
  </si>
  <si>
    <t>Schmold, Sig</t>
  </si>
  <si>
    <t>http://s01.static-shell.com/content/dam/shell/static/can-en/downloads/aboutshell/our-business/oil-sands/oil-sands-booklet.pdf</t>
  </si>
  <si>
    <t>oil-sands-booklet.pdf</t>
  </si>
  <si>
    <t xml:space="preserve">Shell Albian Sands: Overview of Tailings and Shell Technologies </t>
  </si>
  <si>
    <t>http://s07.static-shell.com/content/dam/shell-new/local/country/can/downloads/pdf/aboutshell/our-business/oil-sands/oil-sands-performancereport2011.pdf</t>
  </si>
  <si>
    <t>oil-sands-performancereport2011.pdf</t>
  </si>
  <si>
    <t xml:space="preserve">Shell Oil Sands Performance Report 2011 </t>
  </si>
  <si>
    <t>http://www.elc.uvic.ca/associates/documents/ChemicalValleyAssociatesBackgrounder_June13.11.pdf</t>
  </si>
  <si>
    <t>ChemicalValleyAssociatesBackgrounder_June13.11.pdf</t>
  </si>
  <si>
    <t>Environmental Rights: Human Rights and Pollution in Sarnia’s Chemical Valley</t>
  </si>
  <si>
    <t>Environmental Law Centre</t>
  </si>
  <si>
    <t>University of Victoria</t>
  </si>
  <si>
    <t>Victoria</t>
  </si>
  <si>
    <t>Environmental Law Centre, University of Victoria</t>
  </si>
  <si>
    <t>http://idlenomore.tumblr.com/post/39193377956/aboriginal-affairs-ministry-washing-their-hands-of</t>
  </si>
  <si>
    <t>Aboriginal Affairs Washing Their Hands of Sarnia Blockade: Mayor</t>
  </si>
  <si>
    <t>Jackson, Kenneth</t>
  </si>
  <si>
    <t>http://www.heartandstroke.on.ca/site/c.pvI3IeNWJwE/b.8732845/k.F635/Aboriginal_Peoples_Heart_Disease_and_Stroke.htm</t>
  </si>
  <si>
    <t>Aboriginal Peoples, Heart Disease and Stroke</t>
  </si>
  <si>
    <t>Heart &amp; Stroke Foundation</t>
  </si>
  <si>
    <t>http://www.yesmagazine.org/planet/alberta-tar-sands-illegal-treaty-8-first-nations-shell-oil</t>
  </si>
  <si>
    <t>Alberta Tar Sands Illegal under Treaty 8, First Nations Charge</t>
  </si>
  <si>
    <t xml:space="preserve">Yes! Magazine </t>
  </si>
  <si>
    <t>Moe, Kristin</t>
  </si>
  <si>
    <t>http://s01.static-shell.com/content/dam/shell-new/local/country/can/downloads/pdf/aboutshell/aosp/jpme-appendix-6.pdf</t>
  </si>
  <si>
    <t>jpme-appendix-6.pdf</t>
  </si>
  <si>
    <t>Appendix 6 – SIR – 32: Supplemental Information for the Jackpine Mine Expansion Project</t>
  </si>
  <si>
    <t xml:space="preserve">Assessment of Socio-economic Effects on Aboriginal groups </t>
  </si>
  <si>
    <t>08873631%2E2012%2E646891.pdf</t>
  </si>
  <si>
    <t>jcg 2012,29,1 - Heikkila and Fondahl.pdf</t>
  </si>
  <si>
    <t>Co-managed research: non-Indigenous thoughts on an Indigenous toponymy project in northern British Columbia</t>
  </si>
  <si>
    <t>61-86</t>
  </si>
  <si>
    <t>Heikkila, Karen; Fondahl, Gail</t>
  </si>
  <si>
    <t>ISSN 0887-3631</t>
  </si>
  <si>
    <t>This paper reflects on the methodological challenges of co-managed research as experienced from a non-Indigenous perspective. In 2003, Tl’azt’en Nation and the authors initiated a toponymy study that involved finding a curricular use for Dakelh place names. In this article, we chronicle our experiences with negotiating and managing this study with Tl’azt’en Nation. Some events are specific to the topic; others are characteristic of co-managed research in general. We offer insights into what it means as non-Indigenous researchers to enter discursive territory that is charged with emotion and cultural sensitivity, and also explore the often contentious issues that can arise in Indigenous research, particularly oral history, ethnohistorical interpretation, and cultural representation. The paper concludes by discussing the opportunities and challenges of co-managed research.</t>
  </si>
  <si>
    <t>j.1528-3585.2011.00455.x.pdf</t>
  </si>
  <si>
    <t>isp 2012,13,1 - Arnold.pdf</t>
  </si>
  <si>
    <t>Constructing an Indigenous Nordicity: The “New Partnership” and Canada’s Northern Agenda</t>
  </si>
  <si>
    <t>International Studies Perspectives</t>
  </si>
  <si>
    <t>105-120</t>
  </si>
  <si>
    <t>Arnold, Samantha</t>
  </si>
  <si>
    <t>ISSN 1528-3577</t>
  </si>
  <si>
    <t>This paper explores Canada’s self‐identity as a Nordic nation as articulated in and through the recent northern dimension of Canada’s foreign and security agenda. This image of Canadian nordicity has become aligned with what is sometimes called the “Inuit vision” of the north. This deployment of Canadian nordicity has both emerged from and facilitated a complex and mutually beneficial relationship between the Inuit of Canada and the Canadian government. This relationship is rooted in, and serves, important domestic considerations, but at the same time, it has important external dimensions that have advanced both Canadian foreign policy goals and the Inuit internationalist agenda over the past decade. Indeed, marking a rhetorical break with the colonial and assimilationist record of the past, the relationship between Canada and the Inuit is now represented as embodying a “new spirit of partnership.” This image in particular has worked to lend considerable authority to Canada’s voice in the Arctic and has been an important source of credibility and leverage both at home and abroad. It has also served as an important resource in the service of national unity to the extent that Canadians have, by and large, embraced the archetypal Inuit as exemplars of quintessentially “Canadian” values.</t>
  </si>
  <si>
    <t>ajcp 2012,49,1 - Whitbeck et al.pdf</t>
  </si>
  <si>
    <t>Correlates of Homeless Episodes Among Indigenous People</t>
  </si>
  <si>
    <t>156-167</t>
  </si>
  <si>
    <t>Whitbeck, Les B.; Crawford, Devan M.; Sittner Hartshorn, Kelley J.</t>
  </si>
  <si>
    <t>This study reports the correlates of homeless episodes among 873 Indigenous adults who are part of an ongoing longitudinal study on four reservations in the Northern Midwest and four Canadian First Nation reserves. Descriptive analyses depict differences between those who have and have not experienced an episode of homelessness in their lifetimes. Multivariate analyses assess factors associated with a history of homeless episodes at the time of their first interview and differentiate correlates of “near homelessness” (i.e., doubling up) and “homeless episodes” (periods of actual homelessness). Results show that individuals with a history of homeless episodes had significantly more individual and family health, mental health, and substance abuse problems. Periods of homelessness also were associated with financial problems. Among the female caretakers who experienced episodes of homelessness over the course of the study, the majority had been homeless at least once prior to the start of the study and approximately one-fifth met criteria for lifetime alcohol dependence, drug abuse, or major depression. Family adversity during childhood was also common for women experiencing homelessness during the study.</t>
  </si>
  <si>
    <t>http://thechronicleherald.ca/canada/125732-first-nations-slam-oilsands-monitoring</t>
  </si>
  <si>
    <t>First Nations slam oilsands monitoring</t>
  </si>
  <si>
    <t xml:space="preserve">The Chronicle Herald </t>
  </si>
  <si>
    <t>Weber, Bob</t>
  </si>
  <si>
    <t>http://www.albertaoilmagazine.com/2012/03/rising-up/</t>
  </si>
  <si>
    <t>Five aboriginal firms find success in the oil sands</t>
  </si>
  <si>
    <t xml:space="preserve">Alberta Oil Magazine </t>
  </si>
  <si>
    <t>Snyder, Jesse</t>
  </si>
  <si>
    <t>http://www.albertaoilmagazine.com/2012/11/shell-canada-and-its-partners-are-methodically-expanding-a-northern-production-complex/</t>
  </si>
  <si>
    <t>Gallery: Shell Canada Ltd.’s Albian Sands project – A visual tour of a northern mining operation</t>
  </si>
  <si>
    <t>Macleod, Steve</t>
  </si>
  <si>
    <t>http://intercontinentalcry.org/how-to-learn-to-stop-worrying-and-love-the-oil-sands/</t>
  </si>
  <si>
    <t>How to learn to stop worrying and love the oil sands</t>
  </si>
  <si>
    <t>http://www.ncbi.nlm.nih.gov/pmc/articles/PMC3548285/</t>
  </si>
  <si>
    <t>Indigenous People of North America: Environmental Exposures and Reproductive Justice</t>
  </si>
  <si>
    <t xml:space="preserve">Environmental Health Perspective </t>
  </si>
  <si>
    <t>Vol. 120</t>
  </si>
  <si>
    <t>1645–1649</t>
  </si>
  <si>
    <t>Hoover, Elizabeth</t>
  </si>
  <si>
    <t>Cook, Katsi</t>
  </si>
  <si>
    <t xml:space="preserve">Plain, Ron; Sanchez, Kathy; Waghiyi, Vi; Miller, Pamela; Dufault, Renee; Sislin, Caitlin; Carpenter, David O. </t>
  </si>
  <si>
    <t>1-s2.0-S0964569112002281-main.pdf</t>
  </si>
  <si>
    <t>ocm 2012,69 - Capistrano and Charles.pdf</t>
  </si>
  <si>
    <t>Indigenous rights and coastal fisheries: A framework of livelihoods, rights and equity</t>
  </si>
  <si>
    <t>Ocean &amp; Coastal Management</t>
  </si>
  <si>
    <t>200-209</t>
  </si>
  <si>
    <t>Capistrano, Robert Charles G.; Charles, Anthony T.</t>
  </si>
  <si>
    <t>ISSN 0964-5691</t>
  </si>
  <si>
    <t>The involvement of indigenous peoples in fisheries, and in the management of those fisheries, varies widely around the world, but invariably involves many complex interactions. This paper assesses these interactions using a three-pronged conceptual framework of livelihoods, equity and rights (resource access and management rights, as well as indigenous and aboriginal rights). The framework is applied to examine the experiences of indigenous peoples in Canada and the Philippines regarding access to fishery resources, and participation in fisheries management and policy. These experiences demonstrate the importance of legally recognized rights not only as a key tool in resource management, but also in the pursuit of secure and equitable livelihoods on the part of indigenous peoples. While it is apparent that in some ways, serious mismatches exist between government policy and local livelihood needs, there are also illustrations of positive change in improving the situation of indigenous peoples.</t>
  </si>
  <si>
    <t>Jackpine Mine Expansion and Pierre River Mine Aboriginal Consultation Overview</t>
  </si>
  <si>
    <t>Gillis, Tim</t>
  </si>
  <si>
    <t>http://www.ienearth.org/contaminated-culture-native-people-struggle-with-tainted-resources-lost-identity/</t>
  </si>
  <si>
    <t>Native People Struggle With Tainted Resources, Lost Identity</t>
  </si>
  <si>
    <t xml:space="preserve">Indigenous Environmental Network </t>
  </si>
  <si>
    <t>Bienkowski, Brian</t>
  </si>
  <si>
    <t>reprinted from Environmental Health News</t>
  </si>
  <si>
    <t>http://www.theobserver.ca/2012/11/25/new-shell-gm-at-corunna-refinery</t>
  </si>
  <si>
    <t>New Shell G.M. at Corunna refinery</t>
  </si>
  <si>
    <t xml:space="preserve">TheObserver.ca </t>
  </si>
  <si>
    <t>Morden, Paul</t>
  </si>
  <si>
    <t>http://ofl.ca/index.php/broken-promises-ofl-statement-national-aboriginal-day-june-21-2012/</t>
  </si>
  <si>
    <t>No More Broken Promises! OFL Statement on National Aboriginal Day, June 21, 2012</t>
  </si>
  <si>
    <t>Ontario Federation of Labour</t>
  </si>
  <si>
    <t>http://www.oilsandsdevelopers.ca/wp-content/uploads/2012/09/Oil-Sands-Project-List-September-2012.pdf</t>
  </si>
  <si>
    <t>Oil-Sands-Project-List-September-2012.pdf</t>
  </si>
  <si>
    <t>Oil Sands Project List</t>
  </si>
  <si>
    <t>The Oil Sands Developers Group</t>
  </si>
  <si>
    <t>Fort McMurray</t>
  </si>
  <si>
    <t>http://www.aadnc-aandc.gc.ca/eng/1100100032275/1100100032276</t>
  </si>
  <si>
    <t>Self-Government</t>
  </si>
  <si>
    <t>http://aboriginalsocialmovements.wordpress.com/2012/03/26/structural-violence/</t>
  </si>
  <si>
    <t>aboriginalsocialmovements</t>
  </si>
  <si>
    <t>Structural Violence towards Aboriginal Women</t>
  </si>
  <si>
    <t>justice4aboriginalwoman</t>
  </si>
  <si>
    <t>j.1747-0080.2012.01619.x.pdf</t>
  </si>
  <si>
    <t>nd 2012,69,3 - Fieldhouse and Thompson.pdf</t>
  </si>
  <si>
    <t>Tackling food security issues in indigenous communities in Canada: The Manitoba experience</t>
  </si>
  <si>
    <t>Nutrition &amp; Dietetics</t>
  </si>
  <si>
    <t>217-221</t>
  </si>
  <si>
    <t>Fieldhouse, Paul; Thompson, Shirley</t>
  </si>
  <si>
    <t>ISSN 1446-6368</t>
  </si>
  <si>
    <t>Aims:  The promotion of healthy living and chronic disease prevention are predicated on the ability of individuals and communities to make healthy choices. Having access to nutritious affordable food is one of the conditions required to make such choices possible but one that is too often not available, especially to families in remote regions of Canada. The present paper reviews food security issues as they pertain to indigenous communities, particularly in northern Manitoba, and describes community and government approaches to tackling food insecurity. Method:  A narrative review was formed drawing on international literature and Canadian research and practice. Results:  Strategies such as those described above have the potential to significantly enhance access to affordable, nutritious food in Northern Communities thereby improving food security, healthy living and preventing chronic disease. Conclusions:  Community‐based action combined with structural changes and a supportive policy environment hold out the prospect of changing the conditions of food access that underlie the ultimate success of healthy living and chronic disease prevention efforts. While there appears to be a growing interest in local food production and the reintroduction of traditional foods to the diet, an important key to successful change is the engagement of youth, whose food habits and preferences have been heavily influenced by mainstream commercial food culture.</t>
  </si>
  <si>
    <t>http://www.aadnc-aandc.gc.ca/eng/1100100014642/1100100014643</t>
  </si>
  <si>
    <t>Terminology</t>
  </si>
  <si>
    <t>http://www.mcgilldaily.com/2012/11/the-alberta-tar-sands-and-first-nations-health/</t>
  </si>
  <si>
    <t>The Alberta tar sands and First Nations Health</t>
  </si>
  <si>
    <t xml:space="preserve">McGill Daily </t>
  </si>
  <si>
    <t>Kwon, Diana</t>
  </si>
  <si>
    <t>Water and Indigenous Peoples.pdf</t>
  </si>
  <si>
    <t>iipj 2012,3,3 - White and Murphy.pdf</t>
  </si>
  <si>
    <t>Water and Indigenous Peoples: Canada’s Paradox</t>
  </si>
  <si>
    <t>International Indigenous Policy Journal</t>
  </si>
  <si>
    <t>1-25</t>
  </si>
  <si>
    <t>White, Jerry P.; Murphy, Laura</t>
  </si>
  <si>
    <t>ISSN 1916-5781</t>
  </si>
  <si>
    <t>The condition of water safety and quality on reserve has been a growing concern in Canada. Despite a substantial amount of funding allocated toward improving water infrastructure on reserve, an alarming proportion of communities face boil and drinking water advisories. To understand why this paradox and problem persists, this article will work through the issues and nuances that have created unsafe drinking water on reserve, proposed remedies, and policy implications. To do so, the role of the Government of Canada is reviewed first because reserve land is under federal jurisdiction. Following this, the article will discuss the standpoints of the Assembly of First Nations and other Indigenous groups on the water crisis, and will draw upon focus groups within First Nations that we conducted. To contextualize the water issue on reserve in Canada, a comparison with the United States is then drawn.One of the main themes of this paper with regard to the issue of safe drinking water on reserve is how the legacy of colonization has limited community capacity. This theme is then discussed in depth by comparing Indigenous to non-Indigenous communities, looking to the social determinants of water quality, and possibilities and limitations of building adaptive sustainability allowing for safe drinking water on reserve. To understand what processes consistently intervene in the way of sustainability of safe water in Indigenouscommunities, regulatory frameworks are examined, funding mechanisms are reviewed, and Aboriginal governance is discussed along with the direction that policy should take.</t>
  </si>
  <si>
    <t>http://www.firstpeoples.org/publish/FINALfinal_guidebook_5.10.12.pdf</t>
  </si>
  <si>
    <t>FINALfinal_guidebook_5.10.12.pdf</t>
  </si>
  <si>
    <t>The Indigenous Peoples Guidebook, Free Prior and Informed Consent and Corporation Standards</t>
  </si>
  <si>
    <t>First Peoples Worldwide</t>
  </si>
  <si>
    <t>Fredericksburg, VA</t>
  </si>
  <si>
    <t>http://www.acee-ceaa.gc.ca/050/documents_staticpost/59540/81946/Fort_Mckay_First_Nation_Written_Submission.pdf</t>
  </si>
  <si>
    <t>Fort_Mckay_First_Nation_Written_Submission.pdf</t>
  </si>
  <si>
    <t>Submission by the Fort McKay First Nation and the Fort McKay Métis Community Association</t>
  </si>
  <si>
    <t>Fort McKay First Nation</t>
  </si>
  <si>
    <t>Fort McKay Métis Community Association</t>
  </si>
  <si>
    <t>Submission to the Joint Panel Review Secretariat, Canadian Environmental Assessment Agency,  in the Matter of Jack Pine Mine Expansion Project by Shell Canada Limited</t>
  </si>
  <si>
    <t>https://www.albertacanada.com/files/albertacanada/AOSID_QuarterlyUpdate_Fall2012.pdf</t>
  </si>
  <si>
    <t>AOSID_QuarterlyUpdate_Fall2012.pdf</t>
  </si>
  <si>
    <t xml:space="preserve">Alberta Oil Sands Industry – Quarterly Update Fall 2012 </t>
  </si>
  <si>
    <t>http://www.ienearth.org/docs/Risking-Ruin-Shell-forweb.pdf</t>
  </si>
  <si>
    <t>Risking-Ruin-Shell-forweb.pdf</t>
  </si>
  <si>
    <t xml:space="preserve">Risking Ruin: Shell’s dangerous developments in the Tar Sands, Arctic and Nigeria </t>
  </si>
  <si>
    <t>Bemidji, MN</t>
  </si>
  <si>
    <t>Athabasca Chipewyan First Nation</t>
  </si>
  <si>
    <t>http://www.ifc.org/wps/wcm/connect/62595d004df3e8cf8c02ac7a9dd66321/IFC_SF_Update-Implementation_2012.pdf?MOD=AJPERES</t>
  </si>
  <si>
    <t>IFCs Sustainability Framework: From Policy Update to Implementation</t>
  </si>
  <si>
    <t>International Finance Corporation</t>
  </si>
  <si>
    <t xml:space="preserve">Submission by the Fort McKay First Nation and the Fort McKay Métis Community Association to the Joint Review Panel Secretariat </t>
  </si>
  <si>
    <t>Joint Review Panel Secretariat</t>
  </si>
  <si>
    <t>Klimek Buss Bishop Law Group</t>
  </si>
  <si>
    <t>http://www.aboriginal.alberta.ca/documents/2012_MetisSettlementProfile.pdf</t>
  </si>
  <si>
    <t>2012_MetisSettlementProfile.pdf</t>
  </si>
  <si>
    <t>Métis Settlements and First Nations in Alberta: Community Profiles</t>
  </si>
  <si>
    <t>Ministry of Aboriginal Relations</t>
  </si>
  <si>
    <t>Ministry of Aboriginal Relations, Alberta</t>
  </si>
  <si>
    <t>December 2012</t>
  </si>
  <si>
    <t>Local Content Plan: AOSP and SAS</t>
  </si>
  <si>
    <t>Shell Albian Sands</t>
  </si>
  <si>
    <t>http://s04.static-shell.com/content/dam/shell-new/local/country/can/downloads/pdf/oil-sands/oil-sands-performance-report-2012.pdf</t>
  </si>
  <si>
    <t>oil-sands-performance-report-2012.pdf</t>
  </si>
  <si>
    <t xml:space="preserve">Oil Sands Performance Report 2012 </t>
  </si>
  <si>
    <t>Sustainability Report</t>
  </si>
  <si>
    <t>Risking Ruin: Shell’s dangerous developments in the Tar Sands, Arctic and Nigeria</t>
  </si>
  <si>
    <t xml:space="preserve">Sarnia LNG Project Social Performance Plan Impact Assessment </t>
  </si>
  <si>
    <t>Great Lakes Corridor Preliminary Stakeholder Engagement Plan (Public Consultation)</t>
  </si>
  <si>
    <t>Shell Global Solutions International, Inc.</t>
  </si>
  <si>
    <t>Houston</t>
  </si>
  <si>
    <t>http://en.wikipedia.org/wiki/Aamjiwnaang_First_Nation</t>
  </si>
  <si>
    <t>Aamjiwnaang First Nation</t>
  </si>
  <si>
    <t>http://www.aadnc-aandc.gc.ca/eng/1100100013785/1304467449155</t>
  </si>
  <si>
    <t>Aboriginal Peoples and Communities</t>
  </si>
  <si>
    <t>http://www12.statcan.gc.ca/nhs-enm/2011/as-sa/99-011-x/99-011-x2011001-eng.cfm#a3</t>
  </si>
  <si>
    <t>population demograhic data</t>
  </si>
  <si>
    <t>Statistics Canada; Government of Canada</t>
  </si>
  <si>
    <t>http://www12.statcan.gc.ca/nhs-enm/2011/as-sa/99-011-x/99-011-x2011001-eng.cfm</t>
  </si>
  <si>
    <t>http://www.aadnc-aandc.gc.ca/eng/1100100019246/1100100019247</t>
  </si>
  <si>
    <t>Aboriginal Peoples in the Atlantic Region</t>
  </si>
  <si>
    <t>http://rabble.ca/blogs/bloggers/krystalline-kraus/2013/05/activist-communique-press-release-members-aamjiwnaang-first</t>
  </si>
  <si>
    <t>Activist Communique: Press Release - Members of Aamjiwnaang First Nation and Sarnia Residents Say No to Line 9 and Tar Sands Oil</t>
  </si>
  <si>
    <t>Rabble.ca</t>
  </si>
  <si>
    <t>Kraus, Krystalline</t>
  </si>
  <si>
    <t>http://www.theglobeandmail.com/report-on-business/industry-news/energy-and-resources/alberta-first-nations-band-wins-right-to-trial-over-oil-sands-effect-on-treaty-rights/article12353571/</t>
  </si>
  <si>
    <t>Alberta First Nations band wins right to trial over oil sands’ effect on treaty rights</t>
  </si>
  <si>
    <t>Tait, Carrie</t>
  </si>
  <si>
    <t>Cryderman, Kelly</t>
  </si>
  <si>
    <t>http://indigenouspeoplesissues.com/index.php?option=com_content&amp;view=article&amp;id=17721:alberta-nakcowinewak-nation-of-canada-submission-to-the-world-conference-on-indigenous-peoples&amp;catid=22:north-america-indigenous-peoples&amp;Itemid=55</t>
  </si>
  <si>
    <t>Alberta: Nakcowinewak Nation Of Canada Submission To The World Conference On Indigenous Peoples</t>
  </si>
  <si>
    <t>World Conference on Indigenous Peoples 2013</t>
  </si>
  <si>
    <t>Alta, Norway</t>
  </si>
  <si>
    <t>Nakcowinewak Nation</t>
  </si>
  <si>
    <t>http://www.globalissues.org/news/2013/08/05/17205</t>
  </si>
  <si>
    <t>Alberta’s Oil Sands Bring Jobs, Services and Despair</t>
  </si>
  <si>
    <t xml:space="preserve">Global Issues </t>
  </si>
  <si>
    <t>Baker, Flossie</t>
  </si>
  <si>
    <t>http://www.albertaoilmagazine.com/2013/09/impacts-of-oil-sands-activity-first-nations/</t>
  </si>
  <si>
    <t>An inside look at the bitter legal battle over cumulative impacts on oil sands activity</t>
  </si>
  <si>
    <t>Morgan, Geoffrey</t>
  </si>
  <si>
    <t>http://en.wikipedia.org/wiki/British_North_America_Acts</t>
  </si>
  <si>
    <t>encylopedia article</t>
  </si>
  <si>
    <t>Wikipedia</t>
  </si>
  <si>
    <t>British North America Acts</t>
  </si>
  <si>
    <t>http://www.rtcc.org/2013/03/11/canadas-first-nations-lead-battle-against-alberta-tar-sands/</t>
  </si>
  <si>
    <t>Canada’s First Nations lead battle against Alberta tar sands</t>
  </si>
  <si>
    <t xml:space="preserve">rtcc.org </t>
  </si>
  <si>
    <t>Kirby, Alex</t>
  </si>
  <si>
    <t>https://www.facebook.com/notes/clayton-thomas-muller/community-members-from-aamjiwnaang-fn-and-sarnia-to-commemorate-3-year-anniversa/10151826963033573</t>
  </si>
  <si>
    <t>Community Members from Aamjiwnaang FN and Sarnia to Commemorate 3 Year Anniversary of Kalamazoo Spill</t>
  </si>
  <si>
    <t>Müller-Thomas, Clayton</t>
  </si>
  <si>
    <t>http://workingeffectivelywithaboriginalpeoples.com/landingpage/aboriginal-consultation-and-engagement-in-alberta</t>
  </si>
  <si>
    <t>Consultation &amp; Engagement In Alberta</t>
  </si>
  <si>
    <t>Joseph, Bob</t>
  </si>
  <si>
    <t>http://rabble.ca/blogs/bloggers/brent-patterson/2013/03/council-participate-toxic-tour-sarnia-march-15</t>
  </si>
  <si>
    <t>Council to participate in Toxic Tour in Sarnia, March 15</t>
  </si>
  <si>
    <t>Patterson, Brent</t>
  </si>
  <si>
    <t>http://www.cbc.ca/news/politics/federal-court-grants-rights-to-m%C3%A9tis-non-status-indians-1.1319951</t>
  </si>
  <si>
    <t>Federal Court Grants Rights to Métis, Non-Status Indians</t>
  </si>
  <si>
    <t>http://www12.statcan.gc.ca/nhs-enm/2011/as-sa/99-011-x/2011001/c-g/c-g01-eng.cfm</t>
  </si>
  <si>
    <t>Figure 1: Ten census metropolitan areas and census agglomerations with the largest Métis populations, 2011</t>
  </si>
  <si>
    <t>http://www.aadnc-aandc.gc.ca/eng/1100100013791/1100100013795</t>
  </si>
  <si>
    <t>First Nations</t>
  </si>
  <si>
    <t>http://en.wikipedia.org/wiki/First_Nations_government_(Canada)</t>
  </si>
  <si>
    <t>First Nations government (Canada)</t>
  </si>
  <si>
    <t>http://intercontinentalcry.org/grassroots-anti-pipeline-groups-and-idle-no-more-say-enbridge-no-more-shut-down-the-tar-sands/</t>
  </si>
  <si>
    <t>Grassroots Anti-Pipeline Groups and Idle No More say, ‘Enbridge No More! Shut Down the Tar Sands!</t>
  </si>
  <si>
    <t xml:space="preserve">Intercontinental Cry Magazine </t>
  </si>
  <si>
    <t>http://www.theobserver.ca/2013/06/30/corunna-refinery-working-to-fix-a-problem-with-a-part</t>
  </si>
  <si>
    <t>Higher than normal flaring expected as Corunna refinery fixes problem with a part</t>
  </si>
  <si>
    <t>TheObserver.ca</t>
  </si>
  <si>
    <t>Kula, Tyler</t>
  </si>
  <si>
    <t>http://www.aadnc-aandc.gc.ca/eng/1100100032374/1100100032378</t>
  </si>
  <si>
    <t>Indian Status</t>
  </si>
  <si>
    <t>http://www12.statcan.gc.ca/nhs-enm/2011/ref/dict/pop070-eng.cfm</t>
  </si>
  <si>
    <t>Membership in a First Nation or Indian band</t>
  </si>
  <si>
    <t>http://www.theobserver.ca/2013/07/02/no-timeline-for-when-unit-will-restart</t>
  </si>
  <si>
    <t>No timeline for when unit will restart</t>
  </si>
  <si>
    <t>The Observer</t>
  </si>
  <si>
    <t>http://www.theglobeandmail.com/report-on-business/industry-news/energy-and-resources/oil-sands-expansion-conditionally-approved-despite-significant-effects-on-wildlife/article13104665/</t>
  </si>
  <si>
    <t>Oil-sands expansion conditionally approved despite ‘significant’ effects on wildlife</t>
  </si>
  <si>
    <t>The Globe and Mail</t>
  </si>
  <si>
    <t>Jones, Jeffrey</t>
  </si>
  <si>
    <t>http://indigenouspeoplesissues.com/index.php?option=com_content&amp;view=article&amp;id=17914:ontario-sixties-scoop-class-action-granted-certification&amp;catid=22:north-america-indigenous-peoples&amp;Itemid=55</t>
  </si>
  <si>
    <t>Ontario: Sixties Scoop Class Action Granted Certification</t>
  </si>
  <si>
    <t>http://www12.statcan.gc.ca/nhs-enm/2011/ref/dict/pop116-eng.cfm</t>
  </si>
  <si>
    <t>Registered or Treaty Indian status</t>
  </si>
  <si>
    <t>http://www.stalbertgazette.com/article/20130313/SAG0801/303139972/-1/sag0801/local-researcher-digs-into-near-extinct-m-tis-language</t>
  </si>
  <si>
    <t>Researcher digs into near-extinct Métis language</t>
  </si>
  <si>
    <t xml:space="preserve">St. Albert Gazette </t>
  </si>
  <si>
    <t>Ma, Kevin</t>
  </si>
  <si>
    <t>http://en.wikipedia.org/wiki/Royal_Proclamation_of_1763</t>
  </si>
  <si>
    <t>Royal Proclamation of 1763</t>
  </si>
  <si>
    <t>http://warriorpublications.wordpress.com/2013/01/03/sarnia-railway-clear-after-judge-orders-end-to-native-blockade/</t>
  </si>
  <si>
    <t>Sarnia railway clear after judge orders end to native blockade</t>
  </si>
  <si>
    <t>Warrior Publications</t>
  </si>
  <si>
    <t>http://www.theglobeandmail.com/report-on-business/industry-news/energy-and-resources/shell-aims-to-fuel-great-lakes-freighters-with-liquefied-natural-gas/article9282660/</t>
  </si>
  <si>
    <t>Shell aims to fuel Great Lakes freighters with liquefied natural gas</t>
  </si>
  <si>
    <t>Vanderklippe, Nathan</t>
  </si>
  <si>
    <t>http://DeSmog.ca/2013/01/29/shell-leak-sheds-light-life-canada-s-chemical-valley</t>
  </si>
  <si>
    <t>Shell Leak Sheds Light on Life in Canada’s Chemical Valley</t>
  </si>
  <si>
    <t>DeSmog Canada</t>
  </si>
  <si>
    <t>Vancouver, BC</t>
  </si>
  <si>
    <t>Thorkelson, Erika</t>
  </si>
  <si>
    <t>http://uk.finance.yahoo.com/news/shell-repairing-unit-sarnia-corunna-202133912.html</t>
  </si>
  <si>
    <t>Shell repairing unit at Sarnia Corunna refinery – local media</t>
  </si>
  <si>
    <t xml:space="preserve">Yahoo! Finance </t>
  </si>
  <si>
    <t>Reuters</t>
  </si>
  <si>
    <t>http://www.bloomberg.com/news/2013-06-30/shell-shuts-sarnia-ontario-refinery-unit-in-unspecified-repair.html</t>
  </si>
  <si>
    <t>Shell Shuts Sarnia, Ontario, Refinery Unit in Unspecified Repair</t>
  </si>
  <si>
    <t xml:space="preserve">Bloomberg </t>
  </si>
  <si>
    <t>Polson, Jim</t>
  </si>
  <si>
    <t>http://www.theobserver.ca/2013/03/05/shell-to-build-liquified-natural-gas-unit</t>
  </si>
  <si>
    <t>Shell to build liquefied natural gas unit</t>
  </si>
  <si>
    <t>Shell to develop two additional natural gas transport corridors in North America</t>
  </si>
  <si>
    <t>http://www.gcmonitor.org/article.php?id=1633</t>
  </si>
  <si>
    <t>Struggling Native Tribes Press Canada to Act</t>
  </si>
  <si>
    <t>Global Community Monitor</t>
  </si>
  <si>
    <t>MacDonald, Alistair</t>
  </si>
  <si>
    <t>reprinted from The Wall Street Journal</t>
  </si>
  <si>
    <t>http://www12.statcan.gc.ca/nhs-enm/2011/as-sa/99-011-x/2011001/tbl/tbl03-eng.cfm</t>
  </si>
  <si>
    <t>Table 3
Distribution of First Nations people, First Nations people with and without registered Indian status, and First Nations people with registered Indian status living on or off reserve, Canada, provinces and territories, 2011</t>
  </si>
  <si>
    <t>http://desmog.ca/2013/05/23/beaver-lake-cree-judgment-most-important-tar-sands-case-you-ve-never-heard</t>
  </si>
  <si>
    <t>The Beaver Lake Cree Judgment: The Most Important Tar Sands Case You’ve Never Heard Of</t>
  </si>
  <si>
    <t>Linnit, Carol</t>
  </si>
  <si>
    <t>http://www.mediacoop.ca/story/economics-insurgency/15610</t>
  </si>
  <si>
    <t>The Economics of Insurgency: Thoughts on Idle No More &amp; critical infrastructure</t>
  </si>
  <si>
    <t>The Media Co-Op</t>
  </si>
  <si>
    <t>Pasternak, Shiri</t>
  </si>
  <si>
    <t>http://www.burnabypipelinewatch.ca/content/silence-bill-22-deafening-aboriginal-consultation-levy-act-alberta</t>
  </si>
  <si>
    <t>The silence on Bill 22 is deafening: Aboriginal Consultation Levy Act – Alberta</t>
  </si>
  <si>
    <t>Querengesser, Tim</t>
  </si>
  <si>
    <t>http://earthfirstjournal.org/newswire/2013/08/28/undercover-at-the-tar-sands-what-its-really-like-working-for-big-oil/</t>
  </si>
  <si>
    <t>Undercover at the Tar Sands: What It’s Really Like Working for Big Oil</t>
  </si>
  <si>
    <t>Rolling Stone Magazine</t>
  </si>
  <si>
    <t>Author Unknown</t>
  </si>
  <si>
    <t>http://fnpim-cippn.aandc-aadnc.gc.ca/index-eng.asp</t>
  </si>
  <si>
    <t>Welcome to the First Nation Profiles Interactive Map</t>
  </si>
  <si>
    <t xml:space="preserve">TSM Verification Review Report: Shell Albian Sands, Fort McMurray, Alberta </t>
  </si>
  <si>
    <t>AMEC</t>
  </si>
  <si>
    <t>http://www.ceaa.gc.ca/050/documents/p59540/90875E.pdf</t>
  </si>
  <si>
    <t>90875E.pdf</t>
  </si>
  <si>
    <t>Joint Review Panel Report, Shell Canada Energy, Jackpine Mine Expansion Project, Application to Amend Approval 9756 Final Report</t>
  </si>
  <si>
    <t>http://www.aboriginal.alberta.ca/documents/GoACorpGuidelines-FNConsultation-2013.pdf</t>
  </si>
  <si>
    <t>GoACorpGuidelines-FNConsultation-2013.pdf</t>
  </si>
  <si>
    <t>The Government of Alberta’s Corporate Guidelines for First Nations’ Consultation Activities, 2013</t>
  </si>
  <si>
    <t>Shell Canada Energy, Jackpine Mine Expansion Project, Application to Amend Approval 9756</t>
  </si>
  <si>
    <t>Jackpine Mine Expansion Project Joint Review Panel</t>
  </si>
  <si>
    <t>http://www.aboriginal.alberta.ca/documents/GoAPolicy-FNConsultation-2013.pdf</t>
  </si>
  <si>
    <t>GoAPolicy-FNConsultation-2013.pdf</t>
  </si>
  <si>
    <t xml:space="preserve">The Government of Alberta’s Policy on Consultation with First Nations on Land and Natural Resource Management, 2013 </t>
  </si>
  <si>
    <t>Q2 2013</t>
  </si>
  <si>
    <t>Albian Sands Social Performance Risk Report Summary</t>
  </si>
  <si>
    <t xml:space="preserve">Social Performance Plan </t>
  </si>
  <si>
    <t>April 2013</t>
  </si>
  <si>
    <t>Stakeholder Engagement Strategy</t>
  </si>
  <si>
    <t>Final Draft (confidential): Shell Approach to Working with Aboriginal Peoples in Canada</t>
  </si>
  <si>
    <t>Consultation Information Service Response</t>
  </si>
  <si>
    <t>Aboriginal Affairs and Northern Development</t>
  </si>
  <si>
    <t>http://www.energy.gov.on.ca/en/ltep/making-choices/</t>
  </si>
  <si>
    <t xml:space="preserve">Making Choices: Reviewing Ontario’s Long-term Energy Plan </t>
  </si>
  <si>
    <t>Ontario Ministry of Energy</t>
  </si>
  <si>
    <t>http://www.sarnialambton.on.ca/medialibrary/5/S_L_PETROCHEM_BROCH.pdf</t>
  </si>
  <si>
    <t>S_L_PETROCHEM_BROCH.pdf</t>
  </si>
  <si>
    <t xml:space="preserve">Sarnia-Lambton Petrochemical and Refining Complex </t>
  </si>
  <si>
    <t>Sarnia-Lambton Economic Partnership</t>
  </si>
  <si>
    <t>Sarnia</t>
  </si>
  <si>
    <t>Shell Manufacturing Centre and Great Lakes Corridor LNG Project Indigenous Peoples Plan (Draft)</t>
  </si>
  <si>
    <t>http://www.cbc.ca/news/politics/alberta-oilsands-facing-aboriginal-legal-onslaught-in-2014-1.2481825</t>
  </si>
  <si>
    <t>Alberta oil sands facing aboriginal legal onslaught in 2014</t>
  </si>
  <si>
    <t>http://idlenomorewisconsin.tumblr.com/post/72470621133/first-nations-sue-canadian-government-over-tar-sands</t>
  </si>
  <si>
    <t>First Nations Sue Canadian Government over Tar Sands</t>
  </si>
  <si>
    <t xml:space="preserve">IdleNoMore Wisconsin </t>
  </si>
  <si>
    <t>Rose, Jan</t>
  </si>
  <si>
    <t>http://www.umass.edu/legal/derrico/name.html</t>
  </si>
  <si>
    <t>1998, 2005</t>
  </si>
  <si>
    <t>University of Massachusetts</t>
  </si>
  <si>
    <t>Native American Indian Studies - A Note on Names</t>
  </si>
  <si>
    <t>THIS WEBSITE HAS MIGRATED TO ANOTHER SERVER AS OF 1 JANUARY 2012:
http://people.umass.edu/derrico/</t>
  </si>
  <si>
    <t xml:space="preserve"> Peter d'Errico</t>
  </si>
  <si>
    <t>2005; 2011</t>
  </si>
  <si>
    <t>Genealogy and Family History</t>
  </si>
  <si>
    <t>http://www.bloorstreet.com/200block/brintro.htm</t>
  </si>
  <si>
    <t>n.d.</t>
  </si>
  <si>
    <t>A Brief Introduction to Aboriginal Law in Canada</t>
  </si>
  <si>
    <t>BloorStreet.com</t>
  </si>
  <si>
    <t>Aboriginal Education</t>
  </si>
  <si>
    <t>Edmonton Public Schools</t>
  </si>
  <si>
    <t>http://www.tarsandswatch.org/aboriginal-rights</t>
  </si>
  <si>
    <t>Aboriginal Rights</t>
  </si>
  <si>
    <t>Polaris Institute</t>
  </si>
  <si>
    <t>Ottawa, ON</t>
  </si>
  <si>
    <t>Tar Sands Watch</t>
  </si>
  <si>
    <t>http://ca.indeed.com/Albian-Sands-jobs</t>
  </si>
  <si>
    <t>Albian Sands Jobs</t>
  </si>
  <si>
    <t>Indeed.ca</t>
  </si>
  <si>
    <t>http://www.ajic.mb.ca/volumel/chapter3.html#1</t>
  </si>
  <si>
    <t>An historical overview</t>
  </si>
  <si>
    <t>The Justice System and Aboriginal People</t>
  </si>
  <si>
    <t>Manitoba Government</t>
  </si>
  <si>
    <t>Winnipeg</t>
  </si>
  <si>
    <t>http://www.infomine.com/minesite/minesite.asp?site=athabascaoilsands</t>
  </si>
  <si>
    <t>Athabasca Oil Sands</t>
  </si>
  <si>
    <t>InfoMine</t>
  </si>
  <si>
    <t>http://en.wikipedia.org/wiki/Athabasca_oil_sands</t>
  </si>
  <si>
    <t>Athabasca oil sands</t>
  </si>
  <si>
    <t>http://www.shell.ca/en/aboutshell/our-business-tpkg/upstream/oil-sands/albian-sands.html</t>
  </si>
  <si>
    <t>Athabasca Oil Sands Project – Shell Albian Sands</t>
  </si>
  <si>
    <t>http://www.aadnc-aandc.gc.ca/eng/1100100032335/1100100032339</t>
  </si>
  <si>
    <t>Band moneys</t>
  </si>
  <si>
    <t>http://indigenousfoundations.arts.ubc.ca/home/government-policy/the-indian-act/bill-c-31.html</t>
  </si>
  <si>
    <t>Bill C-31</t>
  </si>
  <si>
    <t>http://global.britannica.com/EBchecked/topic/80310/British-North-America-Act</t>
  </si>
  <si>
    <t>British North America Act</t>
  </si>
  <si>
    <t>Encyclopædia Britannica, Inc.</t>
  </si>
  <si>
    <t>Encyclopædia Britannica</t>
  </si>
  <si>
    <t>http://jointoilsandsmonitoring.ca/default.asp?n=5F73C7C9-1&amp;lang=en</t>
  </si>
  <si>
    <t>Canada-Alberta Oil Sands Environmental Monitoring Information Portal</t>
  </si>
  <si>
    <t xml:space="preserve">Government of Canada </t>
  </si>
  <si>
    <t xml:space="preserve">Constitution Act, 1982 </t>
  </si>
  <si>
    <t>http://www.afn.ca/index.php/en/about-afn/description-of-the-afn</t>
  </si>
  <si>
    <t>Description of the AFN</t>
  </si>
  <si>
    <t>http://www.labour.gc.ca/eng/standards_equity/eq/emp/index.shtml</t>
  </si>
  <si>
    <t>Employment Equity</t>
  </si>
  <si>
    <t>Labour Program</t>
  </si>
  <si>
    <t>http://www.aboriginalhr.ca/en/resources/articles/EE</t>
  </si>
  <si>
    <t>Employment Equity Guide</t>
  </si>
  <si>
    <t>Aboriginal Human Resource Council</t>
  </si>
  <si>
    <t>Saskatoon</t>
  </si>
  <si>
    <t>http://citizenshift.org/shell-s-albian-sands-mine-near-ft-macmurray-alberta?dossier_nid=22361</t>
  </si>
  <si>
    <t>Exploring Alberta's Tar Sands: Fuelling whose economy?</t>
  </si>
  <si>
    <t>CITIZENShift</t>
  </si>
  <si>
    <t>http://www.aadnc-aandc.gc.ca/eng/1100100032341/1100100032342</t>
  </si>
  <si>
    <t>First Nations Oil and Gas and Moneys Management Act (FNOGMMA)</t>
  </si>
  <si>
    <t>http://www.aadnc-aandc.gc.ca/eng/1100100032350/1100100032351</t>
  </si>
  <si>
    <t>Indian Moneys Program</t>
  </si>
  <si>
    <t>http://inuitcircumpolar.com/files/uploads/icc-files/iccexcouncilresolutiononterminuit.pdf</t>
  </si>
  <si>
    <t>iccexcouncilresolutiononterminuit.pdf</t>
  </si>
  <si>
    <t>Inuit Circumpolar Council Resolution 2010 – 01 On the Use of the Term Inuit in Scientific and Other Circles</t>
  </si>
  <si>
    <t>Nuuk</t>
  </si>
  <si>
    <t>http://www.local92.com/jobs/</t>
  </si>
  <si>
    <t>Jobs</t>
  </si>
  <si>
    <t>Construction and General Workers’ Union Local 92</t>
  </si>
  <si>
    <t>http://www.thecanadianencyclopedia.com/articles/natural-resources-transfer-acts-1930</t>
  </si>
  <si>
    <t>Natural Resources Transfer Acts 1930</t>
  </si>
  <si>
    <t>Hall, D. J.</t>
  </si>
  <si>
    <t>http://www.shell.ca/en/aboutshell/our-business-tpkg/upstream/oil-sands/performance-report.html</t>
  </si>
  <si>
    <t>Oil Sands Performance Reports</t>
  </si>
  <si>
    <t>http://www.buffalopost.net/?tag=alberta-tar-sands</t>
  </si>
  <si>
    <t>Posts Tagged ‘Alberta Tar Sands’</t>
  </si>
  <si>
    <t>The Buffalo Post</t>
  </si>
  <si>
    <t>Missoulian</t>
  </si>
  <si>
    <t>Missoula, MT</t>
  </si>
  <si>
    <t>http://www.pembina.org/oil-sands/os101/reclamation</t>
  </si>
  <si>
    <t>Reclamation</t>
  </si>
  <si>
    <t>http://laws-lois.justice.gc.ca/eng/acts/F-11.9/page-2.html#h-3</t>
  </si>
  <si>
    <t>Requests for Transfer</t>
  </si>
  <si>
    <t xml:space="preserve">First Nations Oil and Gas and Moneys Management Act </t>
  </si>
  <si>
    <t>S.C. 2005, c. 48</t>
  </si>
  <si>
    <t>http://laws-lois.justice.gc.ca/eng/acts/F-11.9/page-3.html#docCont</t>
  </si>
  <si>
    <t>Requirements for Transfer</t>
  </si>
  <si>
    <t>http://www.rememberingthechildren.ca/history/</t>
  </si>
  <si>
    <t>Residential Schools – A Chronology</t>
  </si>
  <si>
    <t>http://albertandp.ca/wherewestand/details/respecting_indigenous_peoples</t>
  </si>
  <si>
    <t>Respecting Indigenous peoples</t>
  </si>
  <si>
    <t>Alberta’s New Democratic Party</t>
  </si>
  <si>
    <t>http://laws-lois.justice.gc.ca/eng/acts/I-5/page-14.html</t>
  </si>
  <si>
    <t>Sale or Barter of Produce</t>
  </si>
  <si>
    <t xml:space="preserve">Indian Act </t>
  </si>
  <si>
    <t>R.S.C., 1985, c. I-5</t>
  </si>
  <si>
    <t>http://www.pch.gc.ca/eng/1355931562580/1355931640787</t>
  </si>
  <si>
    <t>Section 25-31: General Provisions</t>
  </si>
  <si>
    <t>Canadian Heritage</t>
  </si>
  <si>
    <t>http://www.native-languages.org/iaq23.htm</t>
  </si>
  <si>
    <t>Setting the Record Straight About Native Languages: What Does ‘Eskimo’ Mean In Cree?</t>
  </si>
  <si>
    <t xml:space="preserve">Native Languages of the Americas </t>
  </si>
  <si>
    <t>Minneapolis, MN</t>
  </si>
  <si>
    <t>Native Languages of the Americas</t>
  </si>
  <si>
    <t>http://jobs.trovit.ca/shell-albian-sands-jobs</t>
  </si>
  <si>
    <t>Shell Albian Sands Jobs</t>
  </si>
  <si>
    <t>Trovit Jobs</t>
  </si>
  <si>
    <t>http://www.williamjoseph.com/recruitment-albian-sands/</t>
  </si>
  <si>
    <t>Shell Canada – Recruitment Albian Sands</t>
  </si>
  <si>
    <t>William Joseph Communications</t>
  </si>
  <si>
    <t>http://stylemanual.ngs.org/home/I/inuk-inuit</t>
  </si>
  <si>
    <t>Style Manual</t>
  </si>
  <si>
    <t>www.pembina.org/oil-sands/os101/tailings</t>
  </si>
  <si>
    <t>Tailings</t>
  </si>
  <si>
    <t>http://www.ienearth.org/what-we-do/tar-sands/</t>
  </si>
  <si>
    <t>Tar Sands</t>
  </si>
  <si>
    <t>http://citizenshift.org/tar-sands-oil-albian-sands-mine?term_tid=8</t>
  </si>
  <si>
    <t>Tar sands oil at the Albian Sands mine</t>
  </si>
  <si>
    <t>http://atlas.nrcan.gc.ca/site/english/maps/history.html#territorialevolution</t>
  </si>
  <si>
    <t>The Atlas of Canada - History of Canada – Territorial Evolution</t>
  </si>
  <si>
    <t>http://indigenousfoundations.arts.ubc.ca/?id=1053</t>
  </si>
  <si>
    <t>Mapleleafweb.com</t>
  </si>
  <si>
    <t>http://www.bambusspiele.de/spiele/nanuuk/e_nunavut.htm</t>
  </si>
  <si>
    <t>The Inuit - Hunters of the Arctic</t>
  </si>
  <si>
    <t>Bambus Spieleverlag</t>
  </si>
  <si>
    <t>Berlin</t>
  </si>
  <si>
    <t xml:space="preserve">Cornett, Günter </t>
  </si>
  <si>
    <t>http://www.treatysix.org/about_principals.html</t>
  </si>
  <si>
    <t>Treaty Principles</t>
  </si>
  <si>
    <t>Confederacy of Treaty Six First Nations</t>
  </si>
  <si>
    <t>http://laws-lois.justice.gc.ca/eng/acts/I-5/</t>
  </si>
  <si>
    <t>R.S.C., 185, cI-5</t>
  </si>
  <si>
    <t>http://www.aboriginal.alberta.ca/documents/NRA_Info_Sheet-Dec2003.pdf</t>
  </si>
  <si>
    <t>NRA_Info_Sheet-Dec2003.pdf</t>
  </si>
  <si>
    <t xml:space="preserve">The Alberta Natural Resources Act </t>
  </si>
  <si>
    <t>Aboriginal Affairs and Northern Development, Alberta</t>
  </si>
  <si>
    <t>http://www.caid.ca/CivEnfAct1859.pdf</t>
  </si>
  <si>
    <t>CivEnfAct1859.pdf</t>
  </si>
  <si>
    <t>An Act respecting Civilization and Enfranchisement of certain Indians</t>
  </si>
  <si>
    <t>Christian Aboriginal Infrastructure Development</t>
  </si>
  <si>
    <t>Whitehorse, Yukon</t>
  </si>
  <si>
    <t>http://www.hc-sc.gc.ca/fniah-spnia/pubs/finance/_agree-accord/10_years_ans_trans/index-eng.php</t>
  </si>
  <si>
    <t xml:space="preserve">Ten Years of Health Transfer First Nation and Inuit Control </t>
  </si>
  <si>
    <t>Health Canada</t>
  </si>
  <si>
    <t>http://www.uppercanadahistory.ca/pp/ppa.html</t>
  </si>
  <si>
    <t xml:space="preserve">The Royal Proclamation of 1763 </t>
  </si>
  <si>
    <t>Historical Narratives of Early Canada</t>
  </si>
  <si>
    <t>King George III</t>
  </si>
  <si>
    <t>http://www.naturalgod.com/0.996CanadaCitizenshipActwithPreamble.pdf</t>
  </si>
  <si>
    <t>0.996CanadaCitizenshipActwithPreamble.pdf</t>
  </si>
  <si>
    <t>Canadian Citizenship Act With Preamble</t>
  </si>
  <si>
    <t>Natural Congregation of Yahweh</t>
  </si>
  <si>
    <t>http://originaldocuments.ca/documents/RoyalProc11763Oct7</t>
  </si>
  <si>
    <t>Royal Proclamation, No. 1</t>
  </si>
  <si>
    <t>PrimaryDocuments.ca</t>
  </si>
  <si>
    <t>http://www.albertahumanrights.ab.ca/documents/bibliography/ACHRJ-Report-Final.pdf</t>
  </si>
  <si>
    <t>ACHRJ-Report-Final.pdf</t>
  </si>
  <si>
    <t xml:space="preserve">The Aboriginal Perspective on Human Rights in Alberta </t>
  </si>
  <si>
    <t>Aboriginal Commission on Human Rights &amp; Justice</t>
  </si>
  <si>
    <t>http://www.dirtyoilsands.org/files/IEN_CITSC_Tar_Sands_Info_Sheet.pdf</t>
  </si>
  <si>
    <t>IEN_CITSC_Tar_Sands_Info_Sheet.pdf</t>
  </si>
  <si>
    <t>Tar Sands: Indigenous Peoples and the Giga Project</t>
  </si>
  <si>
    <t xml:space="preserve">Internal Note for Information and Awareness: Aboriginal Context </t>
  </si>
  <si>
    <t>http://www.anishinabek.ca/aboriginal-healing-wellness.asp</t>
  </si>
  <si>
    <t xml:space="preserve">n.d. </t>
  </si>
  <si>
    <t>Aboriginal Healing and Wellness Strategy</t>
  </si>
  <si>
    <t>Anishinabek Nation</t>
  </si>
  <si>
    <t>North Bay, ON</t>
  </si>
  <si>
    <t>http://www.ontario.ca/government/aboriginal-peoples-relationships</t>
  </si>
  <si>
    <t>Aboriginal peoples: relationships</t>
  </si>
  <si>
    <t>Ontario Ministry of Aboriginal Affairs</t>
  </si>
  <si>
    <t>http://www.b-e-a-c-h.org/news%20images/Are%20Boys%20An%20Endangered%20Sp.pdf</t>
  </si>
  <si>
    <t>Are%20Boys%20An%20Endangered%20Sp.pdf</t>
  </si>
  <si>
    <t>Are Boys An Endangered Species? Why half as many boys as girls are being born in places around the world</t>
  </si>
  <si>
    <t>Beach Environmental Awareness Campaign Hawai’i</t>
  </si>
  <si>
    <t>Lyman, Francesca</t>
  </si>
  <si>
    <t>http://www.ontario.ca/government/environment-assessments-consulting-aboriginal-communities</t>
  </si>
  <si>
    <t>Environment assessments: consulting Aboriginal communities</t>
  </si>
  <si>
    <t>History of the Indian Act (Part One)</t>
  </si>
  <si>
    <t>Saskatchewan Indian Cultural Centre</t>
  </si>
  <si>
    <t>Saskatchewan Indian Cultural Centre (SICC)</t>
  </si>
  <si>
    <t>http://www4.hrsdc.gc.ca/.3ndic.1t.4r@-eng.jsp?iid=36</t>
  </si>
  <si>
    <t>Indicators of Well-being in Canada: Canadians in Context - Aboriginal Population</t>
  </si>
  <si>
    <t>Human Resources and Skills Development Canada</t>
  </si>
  <si>
    <t>http://www.eluta.ca/jobs-at-shell</t>
  </si>
  <si>
    <t>Jobs at Shell Canada</t>
  </si>
  <si>
    <t>elut.ca</t>
  </si>
  <si>
    <t>http://www.o-cap.ca/</t>
  </si>
  <si>
    <t>Ontario Coalition of Aboriginal People</t>
  </si>
  <si>
    <t>Wabigoon, ON</t>
  </si>
  <si>
    <t>http://www.idlenomore.ca/press_releases</t>
  </si>
  <si>
    <t>Press Releases</t>
  </si>
  <si>
    <t>http://www.shell.ca/en/aboutshell/our-business-tpkg/downstream/oil-products/sarnia.html</t>
  </si>
  <si>
    <t>Sarnia Manufacturing Centre</t>
  </si>
  <si>
    <t>http://www.wowjobs.ca/jobs-albian+sands-jobs</t>
  </si>
  <si>
    <t>Shell Albian Sand Jobs</t>
  </si>
  <si>
    <t>WowJobs.ca</t>
  </si>
  <si>
    <t>http://legalaid.on.ca/en/getting/aboriginal_identify.asp</t>
  </si>
  <si>
    <t>Why is it important to tell your lawyer you are Aboriginal?</t>
  </si>
  <si>
    <t>Legal Aid Ontario</t>
  </si>
  <si>
    <t>ECA Application Attachment 5 Consultation and Notification Summary. Shell Great Lakes Corridor – Sarnia Manufacturing centre MMLS-LNG Project</t>
  </si>
  <si>
    <t>http://www.otf.ca/en/knowledgeSharingCentre/resources/Aboriginal_Profile_Ontario.pdf</t>
  </si>
  <si>
    <t>Aboriginal_Profile_Ontario.pdf</t>
  </si>
  <si>
    <t xml:space="preserve">Aboriginal Communities in Profile: Ontario </t>
  </si>
  <si>
    <t>The Ontario Trillium Foundation</t>
  </si>
  <si>
    <t>http://en.wikipedia.org/wiki/Aboriginal_peoples_in_Canada</t>
  </si>
  <si>
    <t>http://en.wikipedia.org/wiki/Aleut_people</t>
  </si>
  <si>
    <t>Aleut people</t>
  </si>
  <si>
    <t>http://en.wikipedia.org/wiki/Arctic_small_tool_tradition</t>
  </si>
  <si>
    <t>Arctic small tool tradition</t>
  </si>
  <si>
    <t>http://64.26.129.156/article.asp?id=59</t>
  </si>
  <si>
    <t xml:space="preserve">Assembly of First Nations (AFN) </t>
  </si>
  <si>
    <t>http://laws-lois.justice.gc.ca/Search/Search.aspx?txtS3archA11=indian+act&amp;ddC0nt3ntTyp3=ActsRegs&amp;gcwu-srch-submit=Search</t>
  </si>
  <si>
    <t>Basic Search: Indian Act</t>
  </si>
  <si>
    <t>http://en.wikipedia.org/wiki/Beringia</t>
  </si>
  <si>
    <t>Beringia</t>
  </si>
  <si>
    <t>http://www.britannica.com/EBchecked/topic/80310/British-North-America-Act</t>
  </si>
  <si>
    <t>ncyclopædia Britannica, Inc.</t>
  </si>
  <si>
    <t>http://www.minorityrights.org/?lid=2623</t>
  </si>
  <si>
    <t>World Directory of Minorities and Indigenous Peoples</t>
  </si>
  <si>
    <t>Canada Overview</t>
  </si>
  <si>
    <t>http://www.puncheddrunk.ca/firstnations-canadian.html</t>
  </si>
  <si>
    <t>Punched Drunk</t>
  </si>
  <si>
    <t>Canadian Legal Classifications and First Nations</t>
  </si>
  <si>
    <t>http://en.wikipedia.org/wiki/Canadian_Prairies</t>
  </si>
  <si>
    <t>Canadian Prairies</t>
  </si>
  <si>
    <t>http://en.wikipedia.org/wiki/Category:Canadian_Inuit_people</t>
  </si>
  <si>
    <t>Category:Canadian Inuit people</t>
  </si>
  <si>
    <t>http://en.wikipedia.org/wiki/Category:Great_Lakes_tribes</t>
  </si>
  <si>
    <t>Category:Great Lakes tribes</t>
  </si>
  <si>
    <t>http://en.wikipedia.org/wiki/Central_Alaskan_Yup%27ik_people</t>
  </si>
  <si>
    <t>Central Alaskan Yup'ik people</t>
  </si>
  <si>
    <t>http://caid.ca/IndAct1886.pdf</t>
  </si>
  <si>
    <t>Christian Aboriginal Infrastructure Developments</t>
  </si>
  <si>
    <t>CHAPTER 43.
An Act respecting Indians</t>
  </si>
  <si>
    <t>http://en.wikipedia.org/wiki/Constitution_Act,_1867</t>
  </si>
  <si>
    <t>http://en.wikipedia.org/wiki/Constitution_Act,_1982</t>
  </si>
  <si>
    <t>http://en.wikipedia.org/wiki/Constitution_of_Canada</t>
  </si>
  <si>
    <t>Constitution of Canada</t>
  </si>
  <si>
    <t>http://www.thefullwiki.org/Coureurs_des_bois</t>
  </si>
  <si>
    <t>the full wiki</t>
  </si>
  <si>
    <t>Coureurs des bois</t>
  </si>
  <si>
    <t>Canadian Museum of Civilization</t>
  </si>
  <si>
    <t>Culture Areas Index</t>
  </si>
  <si>
    <t>http://en.wikipedia.org/wiki/Dorset_culture</t>
  </si>
  <si>
    <t>Dorset culture</t>
  </si>
  <si>
    <t>http://www.newworldencyclopedia.org/entry/Eskimo#Siberian_Yupik_.28Yuit.29</t>
  </si>
  <si>
    <t>New World Encyclopedia</t>
  </si>
  <si>
    <t>Eskimo</t>
  </si>
  <si>
    <t>http://en.wikipedia.org/wiki/Eskimo#Inuit</t>
  </si>
  <si>
    <t>http://en.wikipedia.org/wiki/Eskimo</t>
  </si>
  <si>
    <t>http://en.wikipedia.org/wiki/Eskimo%E2%80%93Aleut_languages</t>
  </si>
  <si>
    <t>Eskimo–Aleut languages</t>
  </si>
  <si>
    <t>http://ency.cl/First_Nations</t>
  </si>
  <si>
    <t>Ency.cl/opedia</t>
  </si>
  <si>
    <t>http://medbib.com/First_Nations#cite_note-7</t>
  </si>
  <si>
    <t>medbib</t>
  </si>
  <si>
    <t>http://www.thefullwiki.org/First_Nations</t>
  </si>
  <si>
    <t>http://en.wikipedia.org/wiki/First_Nations</t>
  </si>
  <si>
    <t>http://www.minorityrights.org/2627/canada/first-nations.html</t>
  </si>
  <si>
    <t>http://www.canadiangeographic.ca/atlas/themes.aspx?id=first&amp;lang=En</t>
  </si>
  <si>
    <t>The Canadian Atlas Online</t>
  </si>
  <si>
    <t>http://www.archive.org/stream/statutesprovinc00ontagoog/statutesprovinc00ontagoog_djvu.txt</t>
  </si>
  <si>
    <t>Full text of "Statutes of the Province of Canada and Dominion of Canada: Comprising Those Portions of the ..."</t>
  </si>
  <si>
    <t>http://www.thefullwiki.org/Government_of_Canada</t>
  </si>
  <si>
    <t>http://en.wikipedia.org/wiki/Gros_Ventre_people</t>
  </si>
  <si>
    <t>Gros Ventre people</t>
  </si>
  <si>
    <t>http://en.wikipedia.org/wiki/History_of_North_America</t>
  </si>
  <si>
    <t>History of North America</t>
  </si>
  <si>
    <t>http://treaty6education.lskysd.ca/indianact</t>
  </si>
  <si>
    <t>Treaty 6 Education</t>
  </si>
  <si>
    <t>http://en.wikipedia.org/wiki/Indian_Act</t>
  </si>
  <si>
    <t>http://en.wikipedia.org/wiki/Indian_Act#Amendments_1881.E2.80.932011</t>
  </si>
  <si>
    <t>http://www.danielnpaul.com/IndianAct-1876.html</t>
  </si>
  <si>
    <t>We Were Not The Savages</t>
  </si>
  <si>
    <t>INDIAN ACT - 1876</t>
  </si>
  <si>
    <t>Daniel N. Paul</t>
  </si>
  <si>
    <t>http://www.shannonthunderbird.com/indian_act.htm</t>
  </si>
  <si>
    <t xml:space="preserve">INDIAN ACT - 1876 </t>
  </si>
  <si>
    <t>http://www.xtimeline.com/evt/view.aspx?id=229574</t>
  </si>
  <si>
    <t>timeline [beta]</t>
  </si>
  <si>
    <t>Indian Act Revised</t>
  </si>
  <si>
    <t>http://en.wikipedia.org/wiki/Indian_Agent_(Canada)</t>
  </si>
  <si>
    <t>Indian Agent (Canada)</t>
  </si>
  <si>
    <t>http://en.wikipedia.org/wiki/Indigenous_peoples_of_the_Americas</t>
  </si>
  <si>
    <t>Indigenous peoples of the Americas</t>
  </si>
  <si>
    <t>http://en.wikipedia.org/wiki/Indigenous_peoples_of_the_Northeastern_Woodlands</t>
  </si>
  <si>
    <t>http://en.wikipedia.org/wiki/Indigenous_peoples_of_the_Pacific_Northwest_Coast</t>
  </si>
  <si>
    <t>http://www.thefullwiki.org/Inuit</t>
  </si>
  <si>
    <t>http://en.wikipedia.org/wiki/Inuit</t>
  </si>
  <si>
    <t>http://www.minorityrights.org/2628/canada/inuit.html</t>
  </si>
  <si>
    <t>http://en.wikipedia.org/wiki/Inuit_Circumpolar_Council</t>
  </si>
  <si>
    <t>Inuit Circumpolar Council</t>
  </si>
  <si>
    <t>Inuit Circumpolar Council, Canada</t>
  </si>
  <si>
    <t>INUIT CIRCUMPOLAR COUNCIL CHARTER</t>
  </si>
  <si>
    <t>http://en.wikipedia.org/wiki/Inuit_language</t>
  </si>
  <si>
    <t>Inuit languages</t>
  </si>
  <si>
    <t>http://en.wikipedia.org/wiki/Inupiat_people</t>
  </si>
  <si>
    <t>Inupiat people</t>
  </si>
  <si>
    <t>http://www.daair.gov.nt.ca/_live/pages/wpPages/InuvaluitLandClaim.aspx</t>
  </si>
  <si>
    <t>Aboriginal Affairs and Intergovernmental Relations; Government of Northwest territories, Canada</t>
  </si>
  <si>
    <t xml:space="preserve">Inuvialuit Comprehensive Land Claim Agreement </t>
  </si>
  <si>
    <t>http://www.nwtresearch.com/licensing/regions-of-the-nwt/inuvialuit-settlement-region</t>
  </si>
  <si>
    <t>Aurora Research Institute, aurora College</t>
  </si>
  <si>
    <t>Inuvialuit Settlement Region</t>
  </si>
  <si>
    <t>http://en.wikipedia.org/wiki/Inuvialuit_Settlement_Region</t>
  </si>
  <si>
    <t>http://www.enr.gov.nt.ca/_live/pages/wpPages/Inuvialuit_Settlement_Region.aspx</t>
  </si>
  <si>
    <t>Environment and Natural Resources; Government of Northwest territories, Canada</t>
  </si>
  <si>
    <t>Inuvialuit Settlement Region (ISR)</t>
  </si>
  <si>
    <t>http://en.wikipedia.org/wiki/Inuvialuit</t>
  </si>
  <si>
    <t>Inuvialuk people</t>
  </si>
  <si>
    <t>http://www.lib.sfu.ca/help/subject-guides/criminology/aboriginal-law</t>
  </si>
  <si>
    <t>Simon Fraser University</t>
  </si>
  <si>
    <t>Legal Decisions Dealing with First Nations in Canada</t>
  </si>
  <si>
    <t>http://en.wikipedia.org/wiki/List_of_First_Nations_governments</t>
  </si>
  <si>
    <t>List of First Nations governments</t>
  </si>
  <si>
    <t>http://en.wikipedia.org/wiki/Little_Ice_Age</t>
  </si>
  <si>
    <t>Little Ice Age</t>
  </si>
  <si>
    <t>http://www.aadnc-aandc.gc.ca/eng/1100100014250/1100100014254</t>
  </si>
  <si>
    <t>Map of Inuit Nunangat</t>
  </si>
  <si>
    <t>http://www.telusplanet.net/public/dgarneau/metis.htm</t>
  </si>
  <si>
    <t>METIS NATION OF THE NORTH WEST: COMPLETE HISTORY OF THE CANADIAN METIS CULTURE</t>
  </si>
  <si>
    <t>THIS WEB SITE HAS BEEN MOVED TO www.metis-history.info</t>
  </si>
  <si>
    <t>http://ency.cl/M%C3%A9tis_people_(Canada)</t>
  </si>
  <si>
    <t>Métis people (Canada)</t>
  </si>
  <si>
    <t>http://www.thefullwiki.org/M%C3%A9tis_people_(Canada)</t>
  </si>
  <si>
    <t>http://en.wikipedia.org/wiki/M%C3%A9tis_people_(Canada)</t>
  </si>
  <si>
    <t>http://en.wikipedia.org/wiki/Mixed_language</t>
  </si>
  <si>
    <t>Mixed language</t>
  </si>
  <si>
    <t>http://en.wikipedia.org/wiki/Monarchy_in_the_Canadian_provinces</t>
  </si>
  <si>
    <t>Monarchy in the Canadian provinces</t>
  </si>
  <si>
    <t>http://www.thefullwiki.org/Native_American_name_controversy#cite_note-Rights-27</t>
  </si>
  <si>
    <t>Native American name controversy</t>
  </si>
  <si>
    <t>http://en.wikipedia.org/wiki/Newfoundland_and_Labrador</t>
  </si>
  <si>
    <t>Newfoundland and Labrador</t>
  </si>
  <si>
    <t>http://en.wikipedia.org/wiki/Norse_colonization_of_the_Americas</t>
  </si>
  <si>
    <t>Norse colonization of the Americas</t>
  </si>
  <si>
    <t>http://en.wikipedia.org/wiki/Northwest_Territories</t>
  </si>
  <si>
    <t>Northwest Territories</t>
  </si>
  <si>
    <t>http://en.wikipedia.org/wiki/Nunavik</t>
  </si>
  <si>
    <t>Nunavik</t>
  </si>
  <si>
    <t>One of the family : Metis culture in nineteenth-century northwestern Saskatchewan</t>
  </si>
  <si>
    <t>Brenda Macdougall</t>
  </si>
  <si>
    <t>http://en.wikipedia.org/wiki/Plains_Indians</t>
  </si>
  <si>
    <t>Plains Indians</t>
  </si>
  <si>
    <t>http://en.wikipedia.org/wiki/Population_history_of_indigenous_peoples_of_the_Americas</t>
  </si>
  <si>
    <t>Population history of indigenous peoples of the Americas</t>
  </si>
  <si>
    <t>http://en.wikipedia.org/wiki/Provinces_and_territories_of_Canada</t>
  </si>
  <si>
    <t>Provinces and territories of Canada</t>
  </si>
  <si>
    <t>http://umanitoba.ca/admin/indigenous_connect/3296.html</t>
  </si>
  <si>
    <t>University of Manitoba</t>
  </si>
  <si>
    <t>Quick Indigenous Facts</t>
  </si>
  <si>
    <t>Routing Used To Enslave The Sovereign Indigenous Peoples
1b. An Act for the Better Protection of the lands and property of the Indians in Lower Canada.1850</t>
  </si>
  <si>
    <t>http://en.wikipedia.org/wiki/Models_of_migration_to_the_New_World</t>
  </si>
  <si>
    <t>Settlement of the Americas</t>
  </si>
  <si>
    <t>http://en.wikipedia.org/wiki/Skr%C3%A6ling</t>
  </si>
  <si>
    <t>Skræling</t>
  </si>
  <si>
    <t>http://www.naho.ca/publications/topics/terminology/</t>
  </si>
  <si>
    <t>National Aboriginal Health Organization (NAHO)</t>
  </si>
  <si>
    <t>http://en.wikipedia.org/wiki/Territorial_evolution_of_Canada</t>
  </si>
  <si>
    <t>Territorial evolution of Canada</t>
  </si>
  <si>
    <t>http://en.wikipedia.org/wiki/The_Canadian_Crown_and_Indigenous_peoples</t>
  </si>
  <si>
    <t>The Canadian Crown and Aboriginal peoples</t>
  </si>
  <si>
    <t>Indigenous Foundations; University of British Columbia</t>
  </si>
  <si>
    <t>Erin Hanson</t>
  </si>
  <si>
    <t>http://rabble.ca/toolkit/on-this-day/indian-act-1876-to-present</t>
  </si>
  <si>
    <t>rabble.ca</t>
  </si>
  <si>
    <t>The Indian Act (1876 to Present)</t>
  </si>
  <si>
    <t>http://www.firstpeoplesofcanada.com/fp_groups/fp_inuit1.html</t>
  </si>
  <si>
    <t>The Inuit</t>
  </si>
  <si>
    <t>http://firstpeoplesofcanada.com/fp_metis/fp_metis_redriver.html</t>
  </si>
  <si>
    <t>THE MÉTIS &amp; THE RED RIVER SETTLEMENT:  Métis Conflict With the Hudson's Bay Company - 1812</t>
  </si>
  <si>
    <t>http://firstpeoplesofcanada.com/fp_metis/fp_metis1.html</t>
  </si>
  <si>
    <t>The Métis: A New Canadian Nation</t>
  </si>
  <si>
    <t>http://www.thecanadianencyclopedia.com/featured/the-north-west-company-17791821</t>
  </si>
  <si>
    <t>The North West Company, 1779–1821</t>
  </si>
  <si>
    <t>http://en.wikipedia.org/wiki/Thule_people</t>
  </si>
  <si>
    <t>Thule people</t>
  </si>
  <si>
    <t>http://www.conservapedia.com/Tribes_of_the_Arctic_region</t>
  </si>
  <si>
    <t>Conservapedia</t>
  </si>
  <si>
    <t>Tribes of the Arctic region</t>
  </si>
  <si>
    <t>Welcome to Indigenous Foundations</t>
  </si>
  <si>
    <t>http://www.cuthbertgrant.ca/whatisametis.htm</t>
  </si>
  <si>
    <t>What Is A Metis</t>
  </si>
  <si>
    <t>http://en.wikipedia.org/wiki/Yupik_peoples</t>
  </si>
  <si>
    <t>Yupik peoples</t>
  </si>
  <si>
    <t>8LegalServiceBull104</t>
  </si>
  <si>
    <t>lsb 1983,8,3 - Morse.pdf</t>
  </si>
  <si>
    <t>Canada, Australia</t>
  </si>
  <si>
    <t>Australia &amp; Canada: Indigenous peoples and the law</t>
  </si>
  <si>
    <t>Legal Service Bulletin</t>
  </si>
  <si>
    <t>104-108</t>
  </si>
  <si>
    <t>Morse, Brad</t>
  </si>
  <si>
    <t>ISSN 0817-3516</t>
  </si>
  <si>
    <t>There are incredible similarities between Australia and Canada. Apart from the obvious commonalties of language, parliamentary gqvernment, and English heritage, there are parallels in electoral politics, federal versus state (or provincial) conflicts in many of the same matters, an almost identical justice system, policies promoting multi-culturalism, the promotion of a distinct national identity through culture and the arts, among many others. Commonalties are also readily apparent in the history of colonialism, in the prevalence of racism, and in the present position of the original inhabitants of our two nations. While the approaches differ, in both countries the indigenous people are at the bottom of the heap, suffering the negative effects of racism, oppression and colonialism.</t>
  </si>
  <si>
    <t>International Criminal Justice Review-2006-Nielsen-157-78</t>
  </si>
  <si>
    <t>icjr 2006,16,3 - Nielsen.pdf</t>
  </si>
  <si>
    <t>Indigenous-Run Legal Services in Australia and Canada: Comparative Developmental Issues</t>
  </si>
  <si>
    <t>International Criminal Justice Review</t>
  </si>
  <si>
    <t>157-178</t>
  </si>
  <si>
    <t>Nielsen, Marianne O.</t>
  </si>
  <si>
    <t>ISSN 1057-5677</t>
  </si>
  <si>
    <t>Indigenous peoples are overrepresented in the courts of both Australia and Canada. They face a number of special disadvantages in dealing with the courts that historically have led to the development of special legal services operated by Indigenous people. The kind of legal organization is not the same in these two countries because of differences in their organizational environments. These include demographics, economics, culture, law, politics, ecology, and technology. These factors provided both constraints and opportunities for the new organizations. Examples from two case studies are used: Native Counselling Services of Alberta, Canada, which provides Native Courtworkers and legal information services, and the Aboriginal Legal Rights Movement, Inc. of South Australia, which provides legal representation and legal information. The case studies indicate that Indigenous legal services organizations must still adapt and innovate by constructing new realities if they are to continue to provide desperately needed services for Indigenous peoples.</t>
  </si>
  <si>
    <t>ahzjc 2010,43,2 - Nettelbeck and Smandych.pdf</t>
  </si>
  <si>
    <t>Policing Indigenous Peoples on Two Colonial Frontiers: Australia's Mounted Police and Canada's North-West Mounted Police</t>
  </si>
  <si>
    <t>Australian and New Zealand Journal of Criminology</t>
  </si>
  <si>
    <t>356-375</t>
  </si>
  <si>
    <t xml:space="preserve">Nettelbeck, Amanda; Smandych, Russell </t>
  </si>
  <si>
    <t>ISSN 0004-8658,</t>
  </si>
  <si>
    <t>This article examines the ways in which colonial policing and punishment of Indigenous peoples evolved as an inherent part of the colonial state-building process on the connected 19th century frontiers of south-central Australia and western Canada. Although there has been some excellent historical scholarship on the relationship between Indigenous people, police and the law in colonial settings, there has been little comparative analysis of the broader, cross-national patterns by which Indigenous peoples were made subject to British law, most especially through colonial policing practices. This article compares the roles, as well as the historical reputations, of Australia's mounted police and Canada's North-West Mounted Police (NWMP) in order to argue that these British colonies, being within the ambit of the law as British subjects did not accord Indigenous peoples the rights of protection that status was intended to impart.</t>
  </si>
  <si>
    <t>18HastingsIntlCompLRev195</t>
  </si>
  <si>
    <t>hiclr 1994,18,1 - Simpson.pdf</t>
  </si>
  <si>
    <t>Canada, Australia, New Zealand</t>
  </si>
  <si>
    <t>Claims of indigenous peoples to cultural property in Canada, Australia, and New Zealand</t>
  </si>
  <si>
    <t>Hastings International and Comparative Law Review</t>
  </si>
  <si>
    <t>195-221</t>
  </si>
  <si>
    <t xml:space="preserve">Simpson, Theresa </t>
  </si>
  <si>
    <t>ISSN 0149-9246</t>
  </si>
  <si>
    <t>This Note will discuss existing national legislation protecting the cultural property, especially movable property, of indigenous groups in three common-law nations: Australia, Canada, and New Zealand. The Note will examine statutes protecting cultural property as a resource for each nation as a whole, and statutes directed at protecting the specific ownership rights of indigenous groups. In conclusion, this Note will argue for recognition of the special value of cultural property for these groups, and for the acceptance of communal ownership of cultural property. It will emphasize the cultural over the property value of the objects, and discuss the human rights argument for special ownership rights in source cultures.</t>
  </si>
  <si>
    <t>74SaskLRev291</t>
  </si>
  <si>
    <t>slr 2011,74,2 - Lapointe.pdf</t>
  </si>
  <si>
    <t>Aboriginal Title and Indigenous Peoples: Canada, Australia, and New Zealand</t>
  </si>
  <si>
    <t>Book Review</t>
  </si>
  <si>
    <t>Saskatchewan Law Review</t>
  </si>
  <si>
    <t>74</t>
  </si>
  <si>
    <t>302-305</t>
  </si>
  <si>
    <t>Lapointe, Lea M.</t>
  </si>
  <si>
    <t>ISSN 0036-4916</t>
  </si>
  <si>
    <t>s41.pdf</t>
  </si>
  <si>
    <t>pa 2012,85,2 - Anker.pdf</t>
  </si>
  <si>
    <t>Pacific Affairs</t>
  </si>
  <si>
    <t>85</t>
  </si>
  <si>
    <t>446-449</t>
  </si>
  <si>
    <t>Anker, Kirsten</t>
  </si>
  <si>
    <t>ISSN 0030-851X</t>
  </si>
  <si>
    <t>Analyzing theories of the source and content of indigenous rights in land, he offers a succinct presentation of the three main alternatives found in the case law in Australia and Canada, carefully arguing the strengths and weaknesses of each: the continuity of rights under indigenous legal systems (as the approach to native title in Australia has become), title based on occupation in the common law, and land use practices "integral to the distinctive culture" of the indigenous group at the time of contact with Europeans.</t>
  </si>
  <si>
    <t>1472-698X-7-9</t>
  </si>
  <si>
    <t>bmc 2007,7,1 - Cooke et al.pdf</t>
  </si>
  <si>
    <t>Canada, Australia, New Zealand, United States</t>
  </si>
  <si>
    <t>Indigenous well-being in four countries: an application of the UNDP'S human development index to indigenous peoples in Australia, Canada, New Zealand, and the United States</t>
  </si>
  <si>
    <t xml:space="preserve">Cooke, Martin; Mitrou, Francis; Lawrence, David; Guimond, Eric; Beavon, Dan </t>
  </si>
  <si>
    <t>Canada, the United States, Australia, and New Zealand consistently place near the top of the United Nations Development Programme's Human Development Index (HDI) rankings, yet all have minority Indigenous populations with much poorer health and social conditions than non-Indigenous peoples. It is unclear just how the socioeconomic and health status of Indigenous peoples in these countries has changed in recent decades, and it remains generally unknown whether the overall conditions of Indigenous peoples are improving and whether the gaps between Indigenous peoples and other citizens have indeed narrowed. There is unsettling evidence that they may not have. It was the purpose of this study to determine how these gaps have narrowed or widened during the decade 1990 to 2000. Census data and life expectancy estimates from government sources were used to adapt the Human Development Index (HDI) to examine how the broad social, economic, and health status of Indigenous populations in these countries have changed since 1990. Three indices - life expectancy, educational attainment, and income - were combined into a single HDI measure. Between 1990 and 2000, the HDI scores of Indigenous peoples in North America and New Zealand improved at a faster rate than the general populations, closing the gap in human development. In Australia, the HDI scores of Indigenous peoples decreased while the general populations improved, widening the gap in human development. While these countries are considered to have high human development according to the UNDP, the Indigenous populations that reside within them have only medium levels of human development. The inconsistent progress in the health and well-being of Indigenous populations over time, and relative to non-Indigenous populations, points to the need for further efforts to improve the social, economic, and physical health of Indigenous peoples.</t>
  </si>
  <si>
    <t xml:space="preserve">bccalr 2006,33,1 - Manus.pdf </t>
  </si>
  <si>
    <t>Canada, Australia, United States</t>
  </si>
  <si>
    <t>Indigenous Peoples' Environmental Rights: Evolving Common Law Perspectives in Canada, Australia and the United States</t>
  </si>
  <si>
    <t>Boston College Environmental Affairs Law Review</t>
  </si>
  <si>
    <t>1-86</t>
  </si>
  <si>
    <t>Manus, Peter</t>
  </si>
  <si>
    <t>ISSN 0190-7034</t>
  </si>
  <si>
    <t>Common law decisions on the environment-related interests of indigenous peoples that have emerged from the high courts of Canada, Australia, and the United States over the past several decades show a spectrum of approaches to fundamental issues. These issues include the questions of whether sovereign nations should acknowledge such environmental interests as legal rights and, if so, how they may do so in a manner that is both fair to indigenous peoples and achievable in the face of competing nonindigenous interests. In tracing the development of common law on indigenous peoples' environmental rights in the three nations, this Article offers a discussion of key cases that establish the three high courts' perspectives on matters such as the sovereign obligation of nations toward indigenous persons, the judiciary's duty to embrace a tribal perspective on land and natural resources, and the difficulties inherent in translating indigenous peoples' environmentrelated historical traditions into nonindigenous forms of evidence and other proof requirements</t>
  </si>
  <si>
    <t>Canada, Honduras</t>
  </si>
  <si>
    <t>Inter-Indigenous development aid: markets, corporations, and biases</t>
  </si>
  <si>
    <t>Canadian Geographer-Geographe Canadien</t>
  </si>
  <si>
    <t>334-353</t>
  </si>
  <si>
    <t>Finley-Brook, M.</t>
  </si>
  <si>
    <t>ISSN:00083658</t>
  </si>
  <si>
    <t>The Canadian government and the Meadow Lake Tribal Council sponsored a forest extraction corporation in eastern Nicaragua that restructured 16 Miskitu and Mayangna villages and transformed local human-environment interactions. The Central American aid project demonstrated paternalistic and interventionist tendencies and exposed biases in inter-Indigenous aid that rendered it inseparable from conventional aid. This case encourages reflection on social and ecological impacts from the marketing of collective resources, the creation of Indigenous development corporations, and the decision-making criteria and processes driving foreign aid. The case study demonstrates how foreign aid programs targeting Indigenous Peoples may actually thwart the self-determination that they set out to encourage. Aid agencies and business partners, who had limited knowledge of local cultures and institutions, created externally defined rules that instigated resource conflicts and undermined the authority of customary leaders without resolving poverty or uneven development.</t>
  </si>
  <si>
    <t>aaapss 1999,565,1 - García-Aguilar.pdf</t>
  </si>
  <si>
    <t>Canada, Mexico</t>
  </si>
  <si>
    <t>The Autonomy and Democracy of Indigenous Peoples in Canada and Mexico</t>
  </si>
  <si>
    <t>Annals of the American Academy of Political and Social Science</t>
  </si>
  <si>
    <t>565</t>
  </si>
  <si>
    <t>79-90</t>
  </si>
  <si>
    <t>García-Aguilar, José L.</t>
  </si>
  <si>
    <t>This article has two objectives. One is to explain how, in the current international relations environment, the trend of global democratization is producing, ironically, the opposite trend of ethnic fragmentation of the multinational state and how this tension is resulting in new sources of international conflict. The other is to analyze the way in which, as a result of the aforementioned trends, local conflicts within the nation-states are representing a challenge to the nation-state as we know it. Taking advantage of the democratization wave, ethnic groups have launched, some with violence, some peacefully, a quest for emancipation, which constitutes a threat to the idea of the unitary nation-state and asks questions about the nature of civil society.</t>
  </si>
  <si>
    <t>24127388.pdf</t>
  </si>
  <si>
    <t>nzulr 2006,22,2 - Borrows.pdf</t>
  </si>
  <si>
    <t>Canada, New Zealand</t>
  </si>
  <si>
    <t>Ground-rules: Indigenous Treaties in Canada and New Zealand</t>
  </si>
  <si>
    <t>New Zealand Universities Law Review</t>
  </si>
  <si>
    <t>188-212</t>
  </si>
  <si>
    <t xml:space="preserve"> Borrows, John</t>
  </si>
  <si>
    <t xml:space="preserve"> ISSN 0549-0618</t>
  </si>
  <si>
    <t>Treaties between Indigenous peoples and the Crown in Canada and New Zealand could be seen as vital to each country's creation. If interpreted in their best light they can build each country on principles of cooperation and consent. This perspective would make all people within Canada and New Zealand treaty beneficiaries. To facilitate this view, treaty interpretation should take into account factors beyond their historical genesis. Treaties should be seen as law. They should be interpreted in light of contemporary legal principles which respect Indigenous rights as a part of the rule of law. The alternative to this approach builds Canada and New Zealand on questionable ideas of discovery, occupation, adverse possession and conquest. Treaties provide an alternative access to ideas surrounding national formation and reformation. They can be regarded as among our highest laws and could strengthen and enrich Canada and New Zealand if viewed in this light.</t>
  </si>
  <si>
    <t>Political Science-2010-Lightfoot-84-104.pdf</t>
  </si>
  <si>
    <t>ps 2010,62,1 - Lightfoot.pdf</t>
  </si>
  <si>
    <t>Emerging international indigenous rights norms and ‘over-compliance’ in New Zealand and Canada</t>
  </si>
  <si>
    <t>Political Science</t>
  </si>
  <si>
    <t>84-104</t>
  </si>
  <si>
    <t>Lightfoot, Sheryl R.</t>
  </si>
  <si>
    <t>ISSN 0032-3187</t>
  </si>
  <si>
    <t>The UN Declaration on the Rights of Indigenous Peoples now represents the minimum international standard on indigenous rights. A qualitative analysis of state responses to this emerging indigenous rights regime produces some curious results, including state compliance, non-compliance, under-compliance, partial compliance, and also a pattern of ‘over-compliance’ in indigenous rights. Over-compliance, a counter-intuitive behaviour in international relations, occurs when a state’s legal or policy behaviour exceeds its treaty or international normative commitments . New Zealand and Canada both demonstrate such a pattern of indigenous rights over-compliance. A comparative case study of these two over-compliant states demonstrates that over-compliance in indigenous rights occurs when several conditions develop and intersect to propel a state towards a state-centric model of reconciliation. The article argues that Canada and New Zealand are over-compliant in indigenous rights not because they are necessarily progressive in indigenous rights but because they are actually resisting the emerging indigenous rights discourse.</t>
  </si>
  <si>
    <t>g 2011,42,6 - Yakovleva.pdf</t>
  </si>
  <si>
    <t>Canada, Russia</t>
  </si>
  <si>
    <t>Oil pipeline construction in Eastern Siberia: Implications for indigenous people</t>
  </si>
  <si>
    <t>708-719</t>
  </si>
  <si>
    <t>Yakovleva, Natalia</t>
  </si>
  <si>
    <t>Traditional economic activities. lifestyles and customs of many indigenous peoples in the Russian North, such as reindeer herding, hunting and fishing, are closely linked to quality of the natural environment. These traditional activities that constitute the core of indigenous cultures are impacted by extractive sector activities conducted in and around traditional territories of indigenous peoples. This paper examines implications of an oil pipeline development in Eastern Siberia on the Evenki community in the Aldan district of the Republic of Éakha (Yakutia). lt examines community concerns about potential environmental damage and impacts on traditional livelihood. The paper analyses the interaction of indigenous communities with the pipeline project through interrogation of elements such as impact assessment, consultation, compensation, benefits, communication and public activism. The paper discusses how state policy and industry's approach towards land rights and public participation affects the position of indigenous peoples and discusses barriers for their effective engagement. The analysis shows a number of policy failures in the protection of natural resource use of indigenous peoples and provision of benefits with regards to the extractive sector that leave indigenous peoples marginalised in the process of development. There is a need to involve indigenous peoples on the basis of dialogue and partnership, improve regulation and shift industry's approach towards consideration and engagement.</t>
  </si>
  <si>
    <t>American Behavioral Scientist-2006-Wilkes-510-25</t>
  </si>
  <si>
    <t>abs 2006,50,4 - Wilkes.pdf</t>
  </si>
  <si>
    <t>Canada, United States</t>
  </si>
  <si>
    <t>The Protest Actions of Indigenous Peoples: A Canadian-U.S. Comparison of Social Movement Emergence</t>
  </si>
  <si>
    <t>50</t>
  </si>
  <si>
    <t>510-525</t>
  </si>
  <si>
    <t>Indigenous peoples in both Canada and the United States have engaged in numerous protests. Nevertheless, although these protests led to an ongoing national social movement in the United States, this has not been the case in Canada. This article draws on the sociological literature of social movements to explain this difference. Both cases have some key factors necessary for the formation of national social movements. These common factors include making purposeful political challenges and using noninstitutional tactics of protest. However, other necessary factors-strong leadership by social movement organizations, well-developed political networks, and the development of a strong national collective identity-are much weaker in Canada than they are in the United States.</t>
  </si>
  <si>
    <t>arcs 2010,40,3 - Nichols.pdf</t>
  </si>
  <si>
    <t>The Canada–US Border and Indigenous Peoples in the Nineteenth Century</t>
  </si>
  <si>
    <t>American Review of Canadian Studies</t>
  </si>
  <si>
    <t>416-428</t>
  </si>
  <si>
    <t>Nichols, Roger L.</t>
  </si>
  <si>
    <t xml:space="preserve"> ISSN 0272-2011</t>
  </si>
  <si>
    <t>A comparative analysis of indigenous people’s experiences in Canada and the United States during the nineteenth century demonstrates broad similarities. Despite shared long-term efforts in both nations to erase Indians’ presence, often each government had different motivations and policies. On the other hand, implementing the procedures in each society showed little variety. Canadian actions evolved from British motivations to local ones. Then they varied according to relations with the United States. In 1800 American authorities viewed the tribes as enemies, while north of the border leaders saw them as economic and military allies. Both governments worked through treaties that became more one-sided as the decades passed. Despite the repeated violence in the United States, as the century progressed the differences faded, and at its end the two countries shared ideas and goals as well as dismal results.</t>
  </si>
  <si>
    <t>36636125.pdf</t>
  </si>
  <si>
    <t>hjfrt 2009,29,1 - Reynolds.pdf</t>
  </si>
  <si>
    <t>The Bantu Educational Kinema Experiment and the Struggle for Hegemony in British East and Central Africa, 1935-1937</t>
  </si>
  <si>
    <t>Historical Journal of Film, Radio and Television</t>
  </si>
  <si>
    <t>57-78</t>
  </si>
  <si>
    <t>Reynolds, Glenn</t>
  </si>
  <si>
    <t>ISSN:0143-9685</t>
  </si>
  <si>
    <t>The article discusses the Bantu Educational Kinema Experiment (BEKE) and the struggle for hegemony in British East and Central Africa from 1935 to 1937. The author states that Great Britain led the field in producing movies for the colonized in an attempt to connect its African subjects to the metropole. He explains that BEKE was the first systematic, regional experiment in producing films in the colonies for indigenous spectators. The article also discusses the International Missionary Council in Africa, the origin of BEKE, and the films "First Farce," "Tanga Travel," and "The Chief."</t>
  </si>
  <si>
    <t>ConservatSoc7130-5312328_144523.pdf</t>
  </si>
  <si>
    <t>cs 2009,7,1 - Curran et al.pdf</t>
  </si>
  <si>
    <t>Are Central Africa's Protected Areas Displacing Hundreds of Thousands of Rural Poor?</t>
  </si>
  <si>
    <t>30-45</t>
  </si>
  <si>
    <t>Curran, Bryan; Sunderland, Terry; Maisels, Fiona; Oates, John; Asaha, Stella; Balinga, Michael; Defo, Louis; Dunn, Andrew; Telfer, Paul; Usongo, Leonard; von Loebenstein, Karin; Roth, Philipp</t>
  </si>
  <si>
    <t>An ongoing debate over the impacts of protected areas on rural communities in central Africa has become increasingly polarized in recent years, even as definitions of displacement have shifted from outright expulsion to economic dislocation precipitated by lost access to natural resources. Although forcible removal of communities to make way for the creation of National Parks has certainly occurred in the past in some parts of the world, we contend that not a single individual has been physically removed from any of the protected areas created in central Africa over the past decade, despite claims to the contrary of hundreds of thousands of "conservation refugees." Furthermore, we recognize that a scarcity of data precludes impartial evaluation of the potential impacts of economic displacement of local communities living adjacent to protected areas, and we call for a concerted effort by conservationists and the social scientists who criticize conservation efforts, in order to measure the effects of protected areas on livelihoods, and to work towards a more socially responsible conservation paradigm.</t>
  </si>
  <si>
    <t>183474.pdf</t>
  </si>
  <si>
    <t>jah 2000,41,3 - Giles-Vernick.pdf</t>
  </si>
  <si>
    <t>Doli: Translating an African Environmental History of Loss in the Sangha River Basin of Equatorial Africa</t>
  </si>
  <si>
    <t>Journal of African History</t>
  </si>
  <si>
    <t>373-395</t>
  </si>
  <si>
    <t>Giles-Vernick, Tamara</t>
  </si>
  <si>
    <t>ISSN:00218537</t>
  </si>
  <si>
    <t>This essay is about a conceptual category of historical and environmental knowledge and about how a particular group of Africans use that category to understand and debate change. It is, in effect, an exercise in translation. In the middle and upper Sangha basin forests of the Central African Republic (C.A.R.) and Cameroon, Mpiemu speakers have articulated a broad category, doli, through which they express, debate and make claims of truth about the past and present. Glossing doli as 'history' does little justice to the richly complex dimensions of this category, for doli encompasses a multitude of relationships to the past. It can refer to a distant unchanging past, as well as to the knowledge, beliefs and practices associated with that past. Mpiemu people hold up the knowledge, beliefs and practices as an idealized framework to guide their behavior toward one another and their uses of fields, forests, rivers and streams. But doli can also describe and frame the accumulated experiences - identifiable events, people and places - of elderly people. In all of these expressions about the past, Mpiemu use idioms linking persons and their environments, those of cords and vines and of mobility (wandering) and stasis (sitting), to articulate doli's central aim of 'leaving a person behind'. Tracing doli's different meanings, genres and aims can illuminate how the category has changed over the twentieth century, how Mpiemu have interpreted environmental interventions in the Sangha basin, and why they have engaged in conflicts over their entitlement to valued forest resources. Hence, it offers insights into why people use natural resources as they do and provides an alternative to exclusively materialist explanations for conflicts over resource use.</t>
  </si>
  <si>
    <t>The Social and Cultural Roots of Political Violence in Central America</t>
  </si>
  <si>
    <t>Aggressive Behavior</t>
  </si>
  <si>
    <t>249-255</t>
  </si>
  <si>
    <t>Anderson, Thomas P.</t>
  </si>
  <si>
    <t>ISSN:0096140X</t>
  </si>
  <si>
    <t>The paper suggests that there are specific features of violence, both personal and organized that have tools in the cultural formation of the Central American peoples. Its focus is on the three neighboring countries of Guatemala, Honduras, and El Salvador and on the ideological violence of the twentieth century. The paper considers various aspects of the social character of the Spanish Americans of this area, their concepts of manliness, and their religion, as these affect both rich and poor, and contrasts these features with the attitudes of the indigenous Indian community. Having established that political violence is endemic in the region, the paper considers the role of Hispanic culture in shaping this violence. Emphasis is placed on the notion of machismo, which is identified not with pleasure seeking but with defiance of death. The attitudes of the people of this area toward death shape their attitudes toward violence. They are shown to have a fascination with the instruments of death, especially the machete among the lower classes and the gun among the university students. These attitudes are contrasted with the relatively non-violent attitudes of the Indians. The studies cited in this paper show the Indians as less interested in competition and aggression that the Hispanic population. In the last analysis, the violence of the Central American is intensely personal and can be shown to derive from the basic social and cultural fabric of the society.</t>
  </si>
  <si>
    <t>3434881.pdf</t>
  </si>
  <si>
    <t>ehp 2000,108,7 - Smith et al.pdf</t>
  </si>
  <si>
    <t>Arsenic-Induced Skin Lesions among Atacameño People in Northern Chile despite Good Nutrition and Centuries of Exposure</t>
  </si>
  <si>
    <t>Environmental Health Perspectives</t>
  </si>
  <si>
    <t>108</t>
  </si>
  <si>
    <t>617-620</t>
  </si>
  <si>
    <t>Smith, Allan H.; Arroyo, Alex P.; Mazumder, D.N.; Kosnett, Michael J.; Hernandez, Alexandra L.; Beeris, Martin; Smith, Meera M.; Moore, Lee E.</t>
  </si>
  <si>
    <t>ISSN. 0091-6765</t>
  </si>
  <si>
    <t>It has been suggested that the indigenous Atacamefio people in Northern Chile might be protected
from the health effects of arsenic in drinking water because of many centuries of exposure.
Here we report on the first intensive investigation of arsenic-induced skin lesions in this population.
We selected 11 families (44 participants) from the village of Chiu Chiu, which is supplied
with water containing between 750 and 800 pg/L inorganic arsenic. For comparison, 8 families
(31 participants) were also selected from a village where the water contains approximately 10
ug/L inorganic arsenic. After being transported to the nearest city for blind assessment, participants
were examined by four physicians with experience in studying arsenic-induced lesions. Four
of the six men from the exposed village, who had been drinking the contaminated water for more
than 20 years, were diagnosed with skin lesions due to arsenic, but none of the women had definite
lesions. A 13-year-old girl had definite skin pigmentation changes due to arsenic, and a 19-
year-old boy had both pigmentation changes and keratoses on the palms of his hands and the
soles of his feet. Family interviews identified a wide range of fruits and vegetables consumed daily
by the affected participants, as well as the weekly intake of red meat and chicken. However, the
prevalence of skin lesions among men and children in the small population studied was similar to
that reported with corresponding arsenic drinking water concentrations in both Taiwan and West
Bengal, India-populations in which extensive malnutrition has been thought to increase susceptibility.</t>
  </si>
  <si>
    <t>tste 2000,255 - Queirolo et al (Part 1).pdf</t>
  </si>
  <si>
    <t>Total arsenic, lead, and cadmium levels in vegetables
cultivated at the Andean villages of northern Chile</t>
  </si>
  <si>
    <t>Part one of two</t>
  </si>
  <si>
    <t>75-84</t>
  </si>
  <si>
    <t>Queirolo, F.; Stegen, S.; Restovic, M.; Paz, M.; Ostapczuk, P.; Schwyger, M.J.; Muñoz, L.</t>
  </si>
  <si>
    <t>Various vegetables (broad beans, corn, potato, alfalfa and onion) were sampled in northern Chile, Antofagasta Region. They are the basis of human nutrition in this region and of great relevance to human health. This region is characterized by volcanic events (eruptions, thermal springs, etc.). Most of the vegetables cultivated in this area enter the local markets for a population of approximately 4000 people, whose ancestors were mainly atacameños and quechuas (local indigenous people). The cadmium and lead in these foods was determined by differential pulse anodic stripping voltammetry (DPASV). Results indicate that the highest concentration of Pb and Cd are in the potato skin, while the edible part of the potatoes contained a lower concentration of these metals. The INAA analyses of As in the vegetables from Socaire and Talabre, two towns located close to active volcanoes (e.g. Lascar), show a very high As content: 1850 µg/kg in corn (Socaire) and 860 µg/kg in potatoes (+ skin) (Talabre). These values exceed the National Standard for arsenic (500 µg/kg) by approximately 400% and 180%, respectively. In general, the data show a concentration of Pb greater than Cd with the potential for some vegetables to accumulate heavy metals. The values, expressed in fresh weight, vary from 0.2 to 40 µg/g for Cd and from 0.6 to 94 µg/g for Pb. These concentration intervals, except that of arsenic, are within the recommended standards in the Food Sanitary Regulation (Decree 977), which, expressed as fresh weight, must be equal to or smaller than 500 µg/kg for Pb. There is no legal standard for Cd.</t>
  </si>
  <si>
    <t>tste 2000,255 - Queirolo et al (Part 2).pdf</t>
  </si>
  <si>
    <t>Total arsenic, lead, cadmium, copper, and zinc in some salt rivers in the northern Andes of Antofagasta, Chile</t>
  </si>
  <si>
    <t>Part two of two</t>
  </si>
  <si>
    <t>85-95</t>
  </si>
  <si>
    <t>Queirolo, F.; Stegen, S.; Mondaca, J.; Cortés, R.; Rojas, R.; Contreras, C.; Munoz, L.; Schwuger, M.J.; Ostapczuk, P.</t>
  </si>
  <si>
    <t>The pre-Andes water in the region of Antofagasta is the main drinking and irrigation water source for approximately 3000 Atacamena indigenous people. The concentration for soluble elements (ﬁltration in ﬁeld through a 0.45-µm ﬁlter) was: Cd &lt; 0.1 ng/ml; Pb &lt; 0.5 ng/ml; and Zn and Cu between 1 and 10 ng/ml. In particulate material the concentrations were: for Cd &lt; 0.1 ng/ml; for Pb &lt; 0.3 ng/ml; and for Zn and Cu less than 1 ng/ml. The total content of these elements is far below the international recommendations (WHO) and the national standards (N. Ch. 1333 mod. 1987 and 409-1 of 1984). On the other hand, in some rivers a very high arsenic concentration was found (up to 3000 ng/ml) which exceed more than 50 times the national standard. In order to verify the analytical results, inter-laboratory and comparison with different determination methods have been done.</t>
  </si>
  <si>
    <t xml:space="preserve">Ladio, Ana H. </t>
  </si>
  <si>
    <t>The Mapuche communities of Argentina and Chile have a vast knowledge of useful plants from temperate forests of Pata- gonia. However, present processes of transculturation and uprooting seem to have caused a decline in wild plant gathering. This is a case study of a Mapuche community that now lives far away from the forests that their ancestors inhabited. Nineteen families from the Rams Mapuche community (83% of the total population) were interviewed using a semi-structured questionnaire, with the aim of finding out which edible wild species are known and still used, and what factors, according to the people perception, have caused the decline. People men- tioned a total of 49 edible wild plants including four types of resources: Araucaria araucana seeds, the fruits and roots of bushes and herbs, and leaves of edible weeds. Factors such as the difficulty access to forests which no longer belong to them, drought and soil deterioration from overgrazing were indicated by people</t>
  </si>
  <si>
    <t>03014223%2E2001%2E9517681.pdf</t>
  </si>
  <si>
    <t>jrsnz 2001,31,4 - Armesto et al.pdf</t>
  </si>
  <si>
    <t>Conservation strategies for biodiversity and indigenous people in Chilean forest ecosystems</t>
  </si>
  <si>
    <t>Journal of The Royal Society of New Zealand</t>
  </si>
  <si>
    <t>865-877</t>
  </si>
  <si>
    <t>Armesto, J.J.; Smith-Ramirez, C.; Rozzi, R.</t>
  </si>
  <si>
    <t>ISSN: 1175-8899</t>
  </si>
  <si>
    <t>The distribution of Chilean temperate forests has been greatly disrupted by human activities, mainly through logging, land clearing for agriculture, and replacement of native forests by extensive commercial plantations of exotic trees. More than 0.5 million people of indigenous ancestry (mainly Pehuenche and Huilliche) still live in close association with forests in south-central Chile Indigenous people have been forced to retreat, along with the last remains of native forests, towards marginal lands, characterised by low productivity and limited accessibility This process has been driven by a historical trend that reassigned public and indigenous land to private or industrial landowners, and by a Chilean forestry policy that has ignored biodiversity and nontimber forest products, and undervalued native forests by providing costly subsidies to industrial plantations for timber and pulp production As a result of these policies, two major conflicts have emerged indigenous people encroached by timber plantations are resisting the expansion of commercial forestry, and the conservation of the last remains of biologically valuable habitat is at odds with land use claims by indigenous groups in less accessible areas A promising solution to these problems is the development of mixed use landscapes or "extractive reserves", where non-degrading economic uses of forests, such as ecotounsm and harvesting of non-timber products, coexist with the provision of ecosystem services and protection of biodiversity within indigenous land. Regulation of land use in extractive reserves requires strengthening traditional knowledge of natural resource use and government incentives to manage and conserve native forests.</t>
  </si>
  <si>
    <t>239_ftp.pdf</t>
  </si>
  <si>
    <t>sd 2004,12 - Newbold.pdf</t>
  </si>
  <si>
    <t>Balancing Economic Considerations and the Rights of Indigenous People. The Mapuche People of Chile</t>
  </si>
  <si>
    <t>Sustainable Development</t>
  </si>
  <si>
    <t>175-182</t>
  </si>
  <si>
    <t xml:space="preserve">Newbold, Jane </t>
  </si>
  <si>
    <t>Natural resources, principally minerals, agriculture and forestry, underpin the economic achievements of Chile. As a consequence of this, successive governments have had to develop policies that encourage growth while protecting the country’s resources, heritage and biodiversity. A major challenge has been to redress historical injustices perpetrated against indigenous people plus resolving present day conflicts between these people and encroaching industries, particularly from the forestry and energy sectors. A balance is needed between the price paid for economic advancement and the destruction of indigenous people’s cultural heritage. Conflicting government legislation has complicated the situation.</t>
  </si>
  <si>
    <t>eds 2005,7 - Garande and Dagg.pdf</t>
  </si>
  <si>
    <t>Public Participation and Effective Water Governance at the Local Level: A Case Study From a Small Under-Developed Area in Chile</t>
  </si>
  <si>
    <t>Environment, Development and Sustainability</t>
  </si>
  <si>
    <t>417–431</t>
  </si>
  <si>
    <t>Garande, Tarisai; Dagg, Suzan</t>
  </si>
  <si>
    <t xml:space="preserve">ISSN: 1573-2975 </t>
  </si>
  <si>
    <t>The concept of participation in rural development has been evolutionary for the past two decades with those involved, such as development agencies and governments, particularly in rural water supply, re-evaluating their active role. The move towards effective community participation has encouraged a shift from the traditional top-down to a bottom-up approach whereby there is a decentralisation of unevenly distributed resources and power to empower a community and allow mobility of ‘people participation’. The Molinos water project is the first large-scale development project of its kind introduced into the village of Molinos in an under-developed area of Chile, where there has been no tradition of people participation. The project objective was to implement a low technology, low budget water treatment plant to the village of Molinos. Various aspects have hindered the continued development of the project including both technical and financial. In terms of people participation, the initial approach used was the top-down approach. There was a failure to fully integrate the community or inform the community in a formal manner about the project and consult them regarding key project issues. This case study illustrates that the lack of comprehensive consultation and the low level of participation of the community on the participatory scale does not achieve much in terms of people-centred benefits. For governance at the local level to be effective, participation should be inclusive and communicative so as to enhance transparency throughout the project lifetime.</t>
  </si>
  <si>
    <t>tp 2005,37 - Droguett et al.pdf</t>
  </si>
  <si>
    <t>Human Leukocyte Antigens in Indigenous (Mapuche) People in a Regional Renal Transplantation Program in Chile</t>
  </si>
  <si>
    <t>Transplantation Proceedings</t>
  </si>
  <si>
    <t>3367–3371</t>
  </si>
  <si>
    <t>Droguett, M.A.; Oyarzún, M.J.; Alruiz, P.; Jerez, V.; Mezzano, S.; Ardiles, L.</t>
  </si>
  <si>
    <t>ISSN: 0041-1345</t>
  </si>
  <si>
    <t>An active regional transplantation program established in the southern region of Chile has allowed the incorporation of ethnic minorities particularly Mapuche living in this geographic area in the development of a histocompatibility database. To identify possible differences in the human leukocyte (HLA) antigen distribution in Chilean Mapuche compared with non-Mapuche, we reviewed 442 HLA tissue-typing studies. Seventy-eight of 309 recipients (25%) and 18 of 133 donors (13%) were Mapuche. Among recipients, Mapuche people showed a significantly higher frequency of the HLA antigens, A28, B16, DR4, and DR8, and a lower one for A19, B15, and DR1 (P &lt; .05) compared with non-Mapuche individuals. A particularly higher frequency of the haplotype A28, -B16, -DR4 was also evidenced in Mapuche. Besides, these recipients showed a higher frequency of the allele -DR4 when compared with Mapuche donors. A greater frequency of some histocompatibility antigens in patients with chronic renal disease might be attributed to allelic concentration due to a high index of endogamy, but a possible association with the development of progressive renal disease cannot be ignored, especially when a higher prevalence of DR4 was observed among Mapuche recipients.</t>
  </si>
  <si>
    <t>fulltext (3).pdf</t>
  </si>
  <si>
    <t>bc 2006,15 - Herrmann.pdf</t>
  </si>
  <si>
    <t>Indigenous knowledge and management of Araucaria araucana forest in the Chilean Andes: implications for native forest conservation</t>
  </si>
  <si>
    <t>Biodiversity and Conservation</t>
  </si>
  <si>
    <t>647–662</t>
  </si>
  <si>
    <t>Herrmann, Thora Martina</t>
  </si>
  <si>
    <t>Southern Chile experienced serious deforestation during the past century and it is projected that by the year 2025 Chile will be devoid of native forests. One of the most important endemic tree species of the country and at the same time one of the most endangered ones is Araucaria araucana (Mol.) C. Koch, the monkey-puzzle tree. It grows in the Andes Mountains, homeland of the indigenous Mapuche Pewenche people who depend on this tree. This paper is based on participatory field research with a Mapuche Pewenche community in the southern Chilean Andes on their ecological knowledge, values, use and management of the Araucaria araucana forest. It attempts to reveal how indigenous people and their knowledge contribute to the sustainable management of these forests. The paper (1) illustrates the complexity of indigenous ecological knowledge of Araucaria araucana and its efficacy in native forest management, (2) explores the link between the conservation and use of biodiversity by the indigenous people, and (3) provides answers relevant to native forest management and conservation strategies ex-situ and in-situ incorporating indigenous and scientific knowledge, thus providing a contribution towards integrated natural resource management.</t>
  </si>
  <si>
    <t>17450100701381805.pdf</t>
  </si>
  <si>
    <t>cs 2007,11,3 - Latta.pdf</t>
  </si>
  <si>
    <t>Citizenship and the Politics of Nature: The Case of Chile’s Alto Bío Bío</t>
  </si>
  <si>
    <t>Citizenship Studies</t>
  </si>
  <si>
    <t>Latta, P. Alex</t>
  </si>
  <si>
    <t>ISSN: 1469-3593</t>
  </si>
  <si>
    <t>To date, most treatments of ecological citizenship have been concerned with identifying the ways in which particular approaches to citizenship might provide political tools for working toward more sustainable futures. The present analysis builds on an alternate perspective, which instead treats nature and citizenship as dynamic interconnected sites of power relations. While not dismissive of the existing literature, this approach is partly informed by a concern for promoting a more democratic politics of nature, rather than simply “greener” practices of citizenship. Furthermore, it calls for a more empirically-based analysis of the way in which nature is politicized by different social actors. By way of putting this perspective into practice, the essay examines the case of a conflict over hydroelectric development on the Bı´o Bı´o River, in southern Chile, seeking to document the way that nature is constructed vis-a`-vis the country’s dominant citizenship regime, and also to identify the insurgent voices of alternate ecological citizenships. This is achieved by comparing the discourses of nature and citizenship employed by various actors in the conflict, including proponents of the dams, environmentalists, and the Pehuenche indigenous people, whose lands were at the centre of the struggle. While environmentalists and the Pehuenche can be seen to have advanced significant challenges to the market-based citizenship of Chile’s postdictatorship liberal democracy, the failure of the resistance ultimately led to a re-consolidation of the central ideological components of the existing eco-political order.</t>
  </si>
  <si>
    <t>fem 2007,248 - Smith-ramírez.pdf</t>
  </si>
  <si>
    <t>Regeneration of Fitzroya cupressoides after indigenous and non-indigenous timber harvesting in southern Chilean forests</t>
  </si>
  <si>
    <t>248</t>
  </si>
  <si>
    <t>193-201</t>
  </si>
  <si>
    <t xml:space="preserve">Smith-Ramírez, Cecilia </t>
  </si>
  <si>
    <t>Fitzroya cupressoides (Cupressaceae) is an endemic and long-lived conifer of southern Chile and Argentina (40–43 degrees S). This species has been subject to continuous exploitation since the 16th century, causing extensive population decline. Historically, the main labour force for the exploitation of F. cupressoides (alerce) was the indigenous Mapuche-Huilliche population, ﬁrst under the command of the Spanish settlers and later, of non-indigenous Chileans. In coastal forests, timber of alerce has been harvested by Huilliche communities as well as by Chilean and international forestry companies. Records of the regeneration of this pioneer tree after exploitation in the Andean mountains have generally shown limited regeneration depending on the intensity of harvest. Because indigenous exploitation does not use machinery for timber harvesting, and is supposedly less utilitarian than commercial harvest, I propose that areas in the Coastal Range harvested by Huilliche communities should present higher regeneration of alerce than areas harvested by forestry companies. To test this hypothesis, I sampled 10 stands harvested and abandoned by forestry companies and 10 stands harvested by Huilliche communities in the coastal range of the Osorno Province (41 degrees S, 400–800 m). In each stand, I estimated the density of regeneration (sapling stage), number of stumps, number of live adults, and the number of standing and fallen dead alerce. Each stand was characterized by elevation, forest-type, incidence of ﬁre, and vegetation cover. Results showed that forests harvested by Huilliches had higher numbers of live, remnant adult trees with a dbh ≥ 60 cm than forests harvested by timber companies. The number of stumps with a dbh ≥ 60 cm was signiﬁcantly higher in stands harvested by timber companies than in Huilliche stands. Despite large differences in sapling densities among stands, regeneration density of alerce was unrelated to the type of harvest used by indigenous people or forestry companies.</t>
  </si>
  <si>
    <t>413-542-1-PB.pdf</t>
  </si>
  <si>
    <t>jtmi 2007,2,3 - Rojas.pdf</t>
  </si>
  <si>
    <t>Traditional Knowledge and Access to Genetic Resources
Critical Elements towards a National Policy and Legislation for Chile</t>
  </si>
  <si>
    <t>Journal of Technology Management and Innovation</t>
  </si>
  <si>
    <t>134-148</t>
  </si>
  <si>
    <t xml:space="preserve">Rojas, Jorge </t>
  </si>
  <si>
    <t>ISSN: 0718-2724</t>
  </si>
  <si>
    <t>Traditional knowledge, hereinafter TK, is a broad concept that is deeply rooted in the life of billions of people, especially within the indigenous communities that have developed it either in the North or in the South. TK has multiple manifestations in several fields, from medicinal uses of plants and herbs, to artistic creations. Bio-prospective activities during the 90 have brought the TK problematic to the international fora: the indigenous communities, South Governments, NGO’s and some other groups have complained against the everlasting misappropriation of TK. Since genetic resources are scarce in the North, TK has been reaching increasing value for transnational companies and Universities research groups who have turned their interest to it as a critical source of their R+D projects to advance their business and academic agendas. This work addresses the problematic of TK as well as the Access to Genetic Resources and the benefit Sharing derived from it (hereinafter ABS). It intends to contribute to clarify some still obscure issues for Chile and to show some valuable international experiences to advance in the process of drafting a national strategy, policy and legislation to regulate the issues surrounding TK and AGR. The work calls for a collaborative approach between the main stakeholders to better achieve huge humanity challenges as fighting hunger and catastrophic diseases. The first part addresses the main concerns about TK from an international legal perspective, explaining different views and issues, some of them quite controversial. The second part brings up an interesting new approach to align conflicting interest in the international world, the so-called public-private partnership. The third part is an attempt to provide guidance to decision makers in Chile and eventually some other developing countries on how to face such a process having in mind the fulfillment of the principles and objectives surrounding TK and ABS. The work ends with some conclusions and thoughts regarding the matter.</t>
  </si>
  <si>
    <t>1476-072X-6-26.pdf</t>
  </si>
  <si>
    <t>ijhg 2007,6,26 - Rojas.pdf</t>
  </si>
  <si>
    <t>Poverty determinants of acute respiratory infections among Mapuche indigenous peoples in Chile's Ninth Region of Araucania, using GIS and spatial statistics to identify health disparities</t>
  </si>
  <si>
    <t>1-12</t>
  </si>
  <si>
    <t>Rojas, Flavio</t>
  </si>
  <si>
    <t>This research concerns Araucanía, often called the Ninth Region, the poorest region of Chile where inequalities are most extreme. Araucanía hasn't enjoyed the economic success Chile achieved when the country returned to democracy in 1990. The Ninth Region also has the largest ethnic Mapuche population, located in rural areas and attached to small agricultural properties. Written and oral histories of diseases have been the most frequently used methods to explore the links between an ancestral population's perception of health conditions and their deprived environments. With census data and hospital records, it is now possible to incorporate statistical data about the links between poverty and disease among ethnic communities and compare results with non-Mapuche population.</t>
  </si>
  <si>
    <t>as 2008,74 - Nahuelhual et al.pdf</t>
  </si>
  <si>
    <t>Potential for greenery from degraded temperate forests to increase income of indigenous women in Chile</t>
  </si>
  <si>
    <t>Agroforestry Systems</t>
  </si>
  <si>
    <t>97–109</t>
  </si>
  <si>
    <t>Nahuelhual, Laura; Palma, Juana; Gonzalez, Mauro E.; Ortiz, Karin</t>
  </si>
  <si>
    <t>ISSN: 1572-9680</t>
  </si>
  <si>
    <t>There has been much emphasis placed on the economic contribution that non-timber forest products (NTFP) can make to rural livelihoods of people living in or near forests. In this study we focus on the benefits of greenery obtained from two tree species, romerillo (Lomatia ferruginea (Cav.) R. Br.) and avellano (Gevuina avellana Mol.), collected by indigenous women in southern Chile. Trees producing commercial-quality leaves grew in secondary forests dominated by species usually abundant in ecological formations that follow forest degradation. Natural availability of greenery was relatively low (658 and 38 commercial leaves per hectare for romerillo and avellano, respectively) which added to restrictive market conditions resulted in modest financial returns and a contribution to household income of less than 1%. Our results confirm that trade on NTFP does not always lead to significant income generation. Yet, the information provided, represents a basis to explore management alternatives, such as agroforestry schemes, which can potentially expand greenery yield and economic returns.</t>
  </si>
  <si>
    <t>01419870802037266.pdf</t>
  </si>
  <si>
    <t>ers 2009,32,5 - Merino et al.pdf</t>
  </si>
  <si>
    <t>Chile, Australia</t>
  </si>
  <si>
    <t>Perceived discrimination amongst the indigenous Mapuche people in Chile: some comparisons with Australia</t>
  </si>
  <si>
    <t>Ethnic and Racial Studies</t>
  </si>
  <si>
    <t>802-822</t>
  </si>
  <si>
    <t>Merino, Maria-Eugenia; Mellor, David John; Saiz, José Luis; Quilaqueo, Daniel</t>
  </si>
  <si>
    <t>ISSN: 1466-4356</t>
  </si>
  <si>
    <t>With similar settler-colonial histories having left them occupying the position of marginalized minority groups, indigenous people in Chile and Australia are struggling to assert their rights and retain their cultures. Research in each location suggests that there is widespread prejudice and discrimination against them, even though the mainstream society sees itself as tolerant and harmonious. This paper reports on a study in which thirty Mapuche people in Chile were interviewed about their perceptions of discrimination against them. Their responses were systematically analysed using a taxonomy of racist experiences established in a study of Aborigines in Australia. Like indigenous Australians, the Mapuche people of Chile reported that they experience extensive discrimination in all areas of life. These findings are discussed with respect to the issues related to relationships between settlers and colonized communities.</t>
  </si>
  <si>
    <t>14702540701855394.pdf</t>
  </si>
  <si>
    <t>sgj 2007,123,3 - Madaleno.pdf</t>
  </si>
  <si>
    <t>The Privatisation of Water and its Impacts on Settlement and Traditional Cultural Practices in Northern Chile</t>
  </si>
  <si>
    <t>Scottish Geographical Journal</t>
  </si>
  <si>
    <t>123</t>
  </si>
  <si>
    <t>193-208</t>
  </si>
  <si>
    <t>Madaleno, Isabel Maria</t>
  </si>
  <si>
    <t>ISSN 1470-2541</t>
  </si>
  <si>
    <t>This paper focuses on the ecological and socio-economic aspects of water legislation in Chile. Following legislation that eﬀectively privatised water in the desert and mountain fringes of northern Chile, local farmers that relied upon traditional methods of water management were seriously disadvantaged by legislation that allowed the allocation of scarce water resources to large mining companies. Although legislation exists to protect indigenous peoples, the result has eﬀectively been the depopulation of traditional areas, negative ecological impacts and enhanced urbanisation of the displaced population.</t>
  </si>
  <si>
    <t>"Today There Are No Indigenous People" in Chile?: Connecting the Mapuche Struggle to Anti-Neoliberal Mobilizations in South America</t>
  </si>
  <si>
    <t>Journal of Politics in Latin America</t>
  </si>
  <si>
    <t>125-140</t>
  </si>
  <si>
    <t>Funk, Kevin</t>
  </si>
  <si>
    <t>ISSN:1866802X</t>
  </si>
  <si>
    <t>The books under review all deal with the same fundamental phenomenon: mobilization against neoliberal policies by South American indigenous groups. These works fall into two groups: those that focus on the Mapuche struggle in Chile, and those that consider anti-neoliberal indigenous mobilization in the region more broadly. Just as literature in the former group fails to draw any linkages between the Mapuche and other South American indigenous struggles, the latter body of literature does not engage with Chile as a case worthy of consideration. This essay delineates the arguments made by scholars from both groups and argues that they must be brought into dialogue with one another in order to develop both a more holistic conceptualization of the Mapuche struggle in Chile and a more complete understanding of indigenous mobilization in the region. Further empirical work is needed on how Mapuche mobilization relates to other indigenous, anti-neoliberal mobilizations in South America.</t>
  </si>
  <si>
    <t>Natural resources claims, land conflicts and self-empowerment of indigenous movements in the Cono sur - The case of the mapuche people in Chile</t>
  </si>
  <si>
    <t>153-174</t>
  </si>
  <si>
    <t>Tomaselli, Alexandra</t>
  </si>
  <si>
    <t>Environmental protection and the struggle over natural resources have long been of major concern for indigenous peoples all over Latin America. Notwithstanding the increasing inciciveness of international indigenous rights standards, indigenous peoples have still very limited access to natural resources, or to beneits deriving from them. Nonetheless, the recent ratification by Chile of the ILO Convention No. 169 is having a remarkable, positive impact. In 2009, the Court of Appeal of Temuco and the Supreme Court of Chile blocked a logging exploitation in indigenous territories (Machi Francisca Lincolao v. Forest Enterprise Palermo, sent. 1773-2008 dated 16 September 2009, confirmed by the Supreme Chilean Court on 30 November 2009, sent. 7287-2009) applying the ILO Convention No. 169. Other similar cases followed. These and other actions put forward by indigenous peoples' movements in Chile, especially Mapuche, seem to be a direct consequence of an increasing awareness of indigenous peoples' rights and the possibility to raise their voice and be heard within the civil society and at the international level. All the frustration against a legal system which is not responding to indigenous peoples' demand is now flowing into new movement. This article, therefore, seeks to analyze the impact on indigenous peoples' movements and the rise of new conflicts linked to the claims over natural resources and land rights in current Chile. The aim is thus to illustrate the interrelation between the Chilean inadequate legal framework, and the claims, conflicts and the self-empowerment of indigenous movements also in the Cono Sur.</t>
  </si>
  <si>
    <t>Etnografía de Interacciones Cotidianas en la Política Indígena, Araucanía-Chile</t>
  </si>
  <si>
    <t>Revista LIDER</t>
  </si>
  <si>
    <t>9-29</t>
  </si>
  <si>
    <t>de La Maza Cabrera, Francisca</t>
  </si>
  <si>
    <t>Spanish</t>
  </si>
  <si>
    <t>ISSN:07170165</t>
  </si>
  <si>
    <t>This article is an analysis of state interactions related to indigenous policy in the Araucania region. This perspective is constructed through dialogue between the anthropological disciplinary perspective, in particular the "ethnography of the state" and a "Mapuche vision" based on the daily experience of one of the authors and Mapudungun language concepts. The ethnography of the state seeks to know the processes of social and cultural construction imposed on society by public policies and other actions. Specifically we are interested in approaching theses processes in the interactions produced in the implementation of social programs, as well as state actions aimed at the indigenous Mapuche population. The interactions addressed are based on the relationship established between the officer and the indigenous user, in three communities of the Araucania region. The contexts of interaction and motivation are important to decipher the impact of public policies in everyday subjects.</t>
  </si>
  <si>
    <t>Competing rationalities in water conflict: Mining and the indigenous community in Chiu Chiu, El Loa Province, northern Chile</t>
  </si>
  <si>
    <t>93-107</t>
  </si>
  <si>
    <t>Camacho, Francisco Molina</t>
  </si>
  <si>
    <t>Conflict over water is a significant phenomenon in many parts of the world where globally linked neoliberal economic activities encroach on the lands of indigenous peoples. This case study from Chile examines how water scarcity affecting indigenous agricultural communities in the Chilean Altiplano has been exacerbated by legally sanctioned mining-related practices. Notably, the legal framing of the 1981 Water Code promotes private ownership of water rights and enhanced mining activity usually at the expense of the ancestral territorial rights of indigenous communities. In the case of the Atacameño community of Chiu Chiu, a serious decrease in subsistence and agriculture production has been suffered as a consequence of reduced flow in the Loa River, resulting from the water intensive needs and extraction practices of the nearby Chuquicamata mine owned by Codelco, the National Copper Corporation of Chile. Via an analysis of the political ecology of competing rationalities this paper explores how an economic rationality based on utilitarian and reductionist thinking manifested by Codelco has taken precedence locally over a socionatural rationality grounded in holistic thinking and sustainability concerns as articulated by the Chiu Chiu community.</t>
  </si>
  <si>
    <t>The Instrumentalization of Participatory Management in Protected Areas: The ethnicization of participation in the Kolla-Atacameña Region of the Central Andes of Argentina and Chile</t>
  </si>
  <si>
    <t xml:space="preserve">Indigenous Rights in Chile: National Identity and Majority Group Support for Multicultural Policies. </t>
  </si>
  <si>
    <t>Political Psychology</t>
  </si>
  <si>
    <t>667-690</t>
  </si>
  <si>
    <t>Pehrson, Samuel; González, Roberto; Brown, Rupert</t>
  </si>
  <si>
    <t>ISSN:0162895X</t>
  </si>
  <si>
    <t>We examine support for policies affecting indigenous ethnic minorities in Chile. Specifically, we examine the role of national group definitions that include the largest indigenous group—the Mapuche—in different ways. Based on questionnaire data from nonindigenous Chilean students (N = 338), we empirically distinguish iconic inclusion, whereby the Mapuche are seen as an important part of Chile’s history and identity on the one hand, from egalitarian inclusion, which represents the Mapuche as citizens of equal importance to the nonindigenous majority on the other. Both forms of inclusion positively predict support for indigenous rights, independent of participants’ political affiliation, strength of national identification, and social distance. A second study (N = 277) replicates this finding whilst controlling for right-wing authoritarianism, social dominance orientation, blind patriotism, and constructive patriotism. It also finds iconic inclusion to be predictive of a pro-Mapuche position regarding the unrest over the issue of ancestral land in 2009. We conclude that understanding how national identity affects attitudes about minority rights necessitates appreciating the importance of particular meanings of nationality, and not only the strength of identification.</t>
  </si>
  <si>
    <t>Excluded Or Included? Socio-Economic Deprivation Among Ethnic Minorities In Chile (1996-2006)</t>
  </si>
  <si>
    <t>Revista de Economía Mundial</t>
  </si>
  <si>
    <t>175-204</t>
  </si>
  <si>
    <t>Antón, José-Ignacio; Carrera, Miguel</t>
  </si>
  <si>
    <t>ISSN:15760162</t>
  </si>
  <si>
    <t>The aim of this paper is to provide a comprehensive analysis of the socioeconomic position of indigenous groups in Chile, filling an existing gap in the literature on indigenous population in Latin America, more focused on countries with a higher presence of aborigine population. First, it is found that both moderate and severe poverty are more acute among indigenous than among non-indigenous citizens. Second, these results also apply when using measures of non-monetary deprivation, like unsatisfied basic needs indicators. Nevertheless, income.polarization by ethnicity is not high. Third, there have been large improvements in the living conditions of indigenous people, most of them even more substantial than among the rest of population. Therefore, it cannot be concluded that Chilean indigenous group have been marginalized from the remarkable economic prosperity experienced by the country during the last years.</t>
  </si>
  <si>
    <t>Indigenous Peoples in Chile: The Quest to Become a Constitutional Entity</t>
  </si>
  <si>
    <t>Studies in Law, Politics and Society</t>
  </si>
  <si>
    <t>19-41</t>
  </si>
  <si>
    <t>Contesse, Jorge</t>
  </si>
  <si>
    <t>ISSN:10594337</t>
  </si>
  <si>
    <t>This chapter discusses the legal and political process whereby indigenous peoples in Chile have demanded, and failed to be granted, constitutional recognition. By identifying indigenous peoples as groups that suffer from both misrecognition and maldistribution, I demonstrate political authorities' and legal scholars' lack of understanding toward indigenous peoples' demands since the resumption of democracy, in the late 1980s. I discuss the way in which indigenous peoples ultimately resort to the law from outside, i.e., international human rights law, to challenge the local understandings and the contours of a Constitution that fails to include the most disadvantaged group in Chilean society.</t>
  </si>
  <si>
    <t>Trayectoria de las relaciones entre empresas forestales y comunidades mapuche en Chile</t>
  </si>
  <si>
    <t>Language: Spanish
Alternate Title: History of relations between forestry companies and Mapuche communities in Chile. Contributions to the ethnographic reconstruction of economic development in interethnic contexts. (English).</t>
  </si>
  <si>
    <t>Polis (07176554)</t>
  </si>
  <si>
    <t>Carrasco, Noelia</t>
  </si>
  <si>
    <t>ISSN:07176554</t>
  </si>
  <si>
    <t>During the last fifteen years, in the central-south area of Chile, there is evidence of a broad set of situations that define the relationship between Mapuche communities and forestry companies. These situations range from tension and confrontation to glimpses of dialogue, and even cooperation arrangements. In the framework of these processes, the plasticity of the positions of both communities and companies has been highlighted. Also both positions had to be placed within new legal and ethic-politic coordinates in relationship with indigenous people. In this regard, Chilean signature of the ILO 169 and the changes that this implies to the regulations affecting the relationship between businesses and indigenous communities, are particularly important. Indigenous communities, in turn, also undergo their own rethinking process facing the new political and economic conditions that affect them, as well as national indigenous policy. This article provides an overview of the forms and contents that affect the relationship between forestry companies and the mapuche people in Chile during the last fifteen years, including facts and cross challenges. It examines the relevance of ethnographic applications about expressions of economic development in inter-ethnic contexts, and concludes around the roles that both social sciences and actors involved in development processes are assuming in the last period.</t>
  </si>
  <si>
    <t>Reorganizing Indigenous-State Relations in Chile: Programa Orígenes and Participatory Governance</t>
  </si>
  <si>
    <t>101-129</t>
  </si>
  <si>
    <t>Sullivan, Kathleen M.</t>
  </si>
  <si>
    <t>Indigenous-state relations in Chile are being reconfigured around a political rationality and productive logic of "calculative choice," through the government-run participatory development program Programa Orl- genes. Financed by the Chilean state and the Inter-American Development Bank, OrIgenes is broadly designed to address productive development, bilingual education, health care, and public services in rural indigenous communities. The technologies of OrIgenes include participatory plann ing, planning tables, and audit. I argue that bureaucrats and indigenous peoples who participate are subjected to subject-making technologies that are integral to a rationalizing and transformative neoliberal assemblage of legal and policy instruments and practices.</t>
  </si>
  <si>
    <t>¿Existe Discriminación Salarial Contra la Población Indígena en Chile?</t>
  </si>
  <si>
    <t>Language: Spanish
Alternate Title: Does Wage Discrimination Exist Against the Indigenous Population in Chile? (English).</t>
  </si>
  <si>
    <t>Trimestre Económico</t>
  </si>
  <si>
    <t>76</t>
  </si>
  <si>
    <t>645-669</t>
  </si>
  <si>
    <t>Montero, Rodrigo; Garcés, Paz</t>
  </si>
  <si>
    <t>ISSN:00413011</t>
  </si>
  <si>
    <t>This paper presents empirical evidence on the existence of wage discrimination concerning indigenous population in Chile in the period 1996-2006, using data from the Casen survey. The results show that wage discrimination has remained stable during the last ten years (12%). Using bootstrapping techniques it is possible to construct a confidence interval for the wage discrimination measure, which allows to conclude that it is statistically significant. On the other hand, in the same period, the wage gap dropped from 32.5% to 24.9%, this decline is basically explained by the leveling of human capital endowment between the two groups. The estimations are sensitive to the correction for selection bias, which points out the relevance of including this variable in the wage gap decomposition</t>
  </si>
  <si>
    <t>Can Schools Reduce the Indigenous Test Score Gap? Evidence from Chile</t>
  </si>
  <si>
    <t>1506-1530</t>
  </si>
  <si>
    <t>McEwan, Patrick J.</t>
  </si>
  <si>
    <t>In Chile, indigenous students obtain lower test scores, on average, than non-indigenous students. Between two cohorts of eighth-graders in the late 1990s, the test score gap declined by 0.1 to 0.2 standard deviations. An Oaxaca decomposition and related descriptive evidence suggest that the most plausible explanation is related to Chile's large-scale school reforms that were targeted at low-achieving schools and students. The paper evaluates and rules out alternate explanations such as relative improvements in indigenous socioeconomic status, and sorting of indigenous students between schools. The results highlight a potential lever for reducing earnings gaps between indigenous and nonindigenous adults.</t>
  </si>
  <si>
    <t>The Long History of Indigenous Textual Cultures: A Response</t>
  </si>
  <si>
    <t xml:space="preserve">Textual Cultures: Texts, Contexts, Interpretation (TextualC) </t>
  </si>
  <si>
    <t>142-146</t>
  </si>
  <si>
    <t>Cárcamo-Huechante, Luis E.</t>
  </si>
  <si>
    <t>ISSN:1559-2936</t>
  </si>
  <si>
    <t>This critical note is a response to a panel on 'Indigenous Textual Studies' held at the Modern Language Association Annual Convention in Los Angeles, California, in January 2011. I reflect on the ways in which the Mapuche people appropriated the horse as a medium of transportation and war in their struggles against colonial Spaniards between the mid-sixteenth and the early nineteenth centuries in southern Chile. In my view, this history embodies an experience of indigenous appropriation, creativity, and innovation; and, in this sense, it resonates with the panel's discussion of the relationship of Indigenous peoples to other colonial technological, material, and symbolic arrivals, such as that of the book, the print industry, and other forms of Western media.</t>
  </si>
  <si>
    <t>Currículo y construcción de identidad en contextos indígenas chilenos</t>
  </si>
  <si>
    <t>Educación y Educadores</t>
  </si>
  <si>
    <t>81-95</t>
  </si>
  <si>
    <t>Turra-Díaz, Omar Rolando</t>
  </si>
  <si>
    <t>ISSN:01231294</t>
  </si>
  <si>
    <t>The results of a study on the construction and definition of curricula for education in history and social sciences in an intercultural indigenous context (Arauco Province, Chile) are presented in this article. The effective incorporation of Mapuche cultural knowledge into school curricula was examined through an empirical-documentary study founded on the declaration of recognition of cultural diversity and the promotion of identity affirmation proposed in the principle guidelines to curriculum design that emerged from the educational reform in Chile at the end of the nineties. The results show educational communities in intercultural indigenous contexts have yet to design curricula of their own that incorporate the culture of indigenous-Mapuche students in their learning processes. On the contract they fully implement the ministry's syllabuses, which give little if any consideration to the Mapuche culture in the proposed curricula</t>
  </si>
  <si>
    <t>Mapuche Protest, Environmental Conflict and Social Movement Linkage in Chile</t>
  </si>
  <si>
    <t>743-760</t>
  </si>
  <si>
    <t>Carruthers, David; Rodriquez, Patricia</t>
  </si>
  <si>
    <t>ISSN:01436597</t>
  </si>
  <si>
    <t>This article chronicles the promise and limitations of social movement networks as mechanisms of political voice in Mapuche Chile. Although protest has largely fallen from favour in post-authoritarian Chile, environmental conflicts have shaken the southern territories of the Mapuche Indians since redemocratisation. State promises of indigenous recognition and state access have clashed headlong with ambitious regional development priorities in hydropower and forestry. To resolve claims of injustice over ancestral land and resource rights, Mapuche leaders have forged sophisticated links with environmental organisations, human rights activists, scholars and other indigenous groups. Linkage politics in Chile presents a vital test of civil society development and Latin American democratic consolidation.</t>
  </si>
  <si>
    <t>Knowledge, values, uses and management of the Araucaria araucana forest by the indigenous Mapuche Pewenche people: A basis for collaborative natural resource management in southern Chile</t>
  </si>
  <si>
    <t>Natural Resources Forum</t>
  </si>
  <si>
    <t>120-134</t>
  </si>
  <si>
    <t>ISSN:01650203</t>
  </si>
  <si>
    <t>One of the most important endemic tree species of Chile and at the same time one of the most endangered ones is Araucaria araucana (Mol.) C. Koch, the monkey-puzzle tree. It grows in the Andes Mountains, homeland of the indigenous Mapuche Pewenche people who depend on this tree. This paper is based on field research that investigated the ecological knowledge, uses and management of the Araucaria araucana forest by indigenous Mapuche Pewenche people based on the socio-cultural, spiritual and ecological relationships they have with the Araucaria forest, to find out how indigenous people and their knowledge could contribute to sustainable Araucaria forest management. A Mapuche Pewenche community located in the IX region of Chile contributed to this study. Based on the analyses this paper illustrates the nature of indigenous ecological knowledge of Araucaria araucana on the one hand, and its utility in native forest management on the other. The research shows that the Mapuche Pewenche hold ecological knowledge and conduct practices to manage their Araucaria forest in a balanced way. They conserve and use forest biodiversity at one and the same time. This paper provides recommendations for sustainable Araucaria forest management and conservation strategies ex-situ and in-situ incorporating indigenous knowledge and scientific knowledge and for promoting a collaborative natural resources management.</t>
  </si>
  <si>
    <t>A sacred mountain and the art of "impression management": Analyzing a mining company's encounter with indigenous communities in Atacama, Chile</t>
  </si>
  <si>
    <t>391-397</t>
  </si>
  <si>
    <t>Moraga, A.C.</t>
  </si>
  <si>
    <t>The installation of a radio communication antenna on a sacred mountain, Mount Quimal, led to an interaction between a mining corporation and Atacameño people in northern Chile. The present article focuses on how language games that involve “over- and undercommunication” of information in this transactional event reflect the distribution of power in society. Specifically, it looks into the “impression management” (Goffman 1959, 1971) that took place in the interactions and negotiations between the corporation and the communities, within the context of a sustainable development discourse adopted by the corporate world.</t>
  </si>
  <si>
    <t>The International Law of Discovery, Indigenous Peoples, and Chile</t>
  </si>
  <si>
    <t>Nebraska Law Review</t>
  </si>
  <si>
    <t>819-884</t>
  </si>
  <si>
    <t>Miller, Robert J.; LeSage, Lisa; Escarcena, Sebastian López</t>
  </si>
  <si>
    <t>ISSN:00479209</t>
  </si>
  <si>
    <t>The article examines the Chilean law and the use of international law of Discovery in the colonization of the country. The article describes the Doctrine of Discovery, its history and applications by Spain in the New World. A review of the history and law of Chile to determine whether the Doctrine was applied by both Spanish and Chilean governments to the indigenous peoples provided. It concludes that Chile should recognize its use of the international law of Discovery.</t>
  </si>
  <si>
    <t>Multicultural social policy and community participation in health: new opportunities and challenges for indigenous people</t>
  </si>
  <si>
    <t>International Journal of Health Planning and Management</t>
  </si>
  <si>
    <t>18-40</t>
  </si>
  <si>
    <t>Torri, M.C.</t>
  </si>
  <si>
    <t>ISSN:07496753</t>
  </si>
  <si>
    <t xml:space="preserve">Community participation in local health has assumed a central role in the reforms of public healthcare, being increasingly associated with the issue of decentralization of the health system. The aim of this paper is to raise questions regarding the structural approaches to multicultural social policy in Chile and to analyze the results of its implementation. The article analyzes the case study of Makewe Hospital, one of the pioneering experiences of intercultural health initiative in Chile. The Makewe Hospital, which involves the indigenous community of the Mapuche, provides interesting insights to understand the dynamics of multicultural social policy and presents an example of a successful initiative that has succeeded in involving local communities in multicultural health policy. This case study discusses the effectiveness of grassroots participation in multicultural healthcare provision and presents the main strengths and challenges for the replicability of this experience in other settings. </t>
  </si>
  <si>
    <t>Pueblos Indígenas en la Región Atacameña Moderna</t>
  </si>
  <si>
    <t>Revista de Historia Indígena</t>
  </si>
  <si>
    <t>63-87</t>
  </si>
  <si>
    <t>Gundermann, Hans</t>
  </si>
  <si>
    <t>ISSN:07171587</t>
  </si>
  <si>
    <t>This article reviews the historical processes that explain the disappearance, transformations, and formations of the Atacameño, Quechua, Coya, Aymara, and Chango indigenous peoples of the Antofagasta region in northern Chile during the last two centuries. It argues that the pace of modernization and the construction of this region have had effects over the disappearance, persistence, and emergence of these Andean peoples. It shows how mining and urban expansions in the Andes, the development of communications and transportation, State actions, and the political administration of the territory, considerably influence indigenous peoples' dynamics within the region. The article proposes the creation of regional historical periods that could be useful for the study of ethnic processes. Finally, it reviews the social transformations in which indigenous peoples of the area have been involved</t>
  </si>
  <si>
    <t>841-1332-1-PB.pdf</t>
  </si>
  <si>
    <t>ri 2010,70,250 - Boccara and Bolados.pdf</t>
  </si>
  <si>
    <t>¿Qué es el Multiculturalismo? La Nueva Cuestión Étnica en el Chile Neoliberal</t>
  </si>
  <si>
    <t>Language: Spanish
Alternate Title: What is Multiculturalism? The New Ethnic Issue in Neoliberal Chile</t>
  </si>
  <si>
    <t>70</t>
  </si>
  <si>
    <t>250</t>
  </si>
  <si>
    <t>651-689</t>
  </si>
  <si>
    <t>Boccara, Guillaume; Bolados, Paola</t>
  </si>
  <si>
    <t>The article discusses multiculturalism in Chile since the return to democratic government in that country at the end of the 1980s. It explains that, since the transition to democracy, relations between the state and Chilean indigenous peoples have been transformed. The article focuses in particular on the "Orígenes" ethnic development program and the emergence of the field of intercultural health in northern Chile through an examination of the first intercultural health office, created in San Pedro de Atacama, Chile.</t>
  </si>
  <si>
    <t>Tendencias electorales de los grupos indígenas en Chile</t>
  </si>
  <si>
    <t>EURE</t>
  </si>
  <si>
    <t>110</t>
  </si>
  <si>
    <t>133-157</t>
  </si>
  <si>
    <t>Morales Quiroga, Mauricio; González G., Jaime A</t>
  </si>
  <si>
    <t>ISSN:02507161</t>
  </si>
  <si>
    <t>We relate the votes for the main political coalitions' in Chile with the percentage of indigenous population. We conclude that there is a positive relationship between concentration of indigenous population and votes for right-wing candidates. However, the interpretations of this pattern are differentiated by including territory as an explanatory variable. Thus, in the first region, which is made up of a predominantly Aymara population and a larger percentage of indigenous communities, right-wing candidates tend to obtain more votes. In the ninth region, there is no significant relationship between the percentage of Mapuche population and votes for right-wing candidates. We tested a series of statistical models that confirm such statements with historical evidence and interviews with key informants. We suggest that electoral differences between Aymara and Mapuche populations are due to their dissimilar socio-political structure, with the former being historically more vertical, and the latter more decentralized.</t>
  </si>
  <si>
    <t>Of Indians and Terrorists: How the State and Local Elites Construct the Mapuche in Neoliberal Multicultural Chile</t>
  </si>
  <si>
    <t>59-90</t>
  </si>
  <si>
    <t>Richards, Patricia</t>
  </si>
  <si>
    <t>This paper examines the production of neoliberal multiculturalism in Chile as well as ideas about race, ethnicity and nation mobilised among local elites in the Chilean South. It argues that the process of creating neoliberal multicultural citizens is not only imposed from above, but also informed by local histories, attitudes and social relationships. Official neoliberal multiculturalism is shaped by transnational and national priorities, and involves constructing some Mapuche as terrorists while simultaneously promoting multicultural policies. Local elites contribute to the shape that neoliberal multiculturalism takes on the ground by actively feeding into the terrorist construction but refusing to consent to multicultural values. Altogether, understanding neoliberal multiculturalism depends on examining the transnational, the national and the local, and discerning the ways in which social forces at each level reinforce, interact with and depart from one another.</t>
  </si>
  <si>
    <t>Mining Development and Environmental Injustice in the Atacama Desert of Northern Chile</t>
  </si>
  <si>
    <t>Environmental Justice</t>
  </si>
  <si>
    <t>70-76</t>
  </si>
  <si>
    <t>Romero, Hugo; Méndez, Manuel; Smith, Pamela</t>
  </si>
  <si>
    <t>Large amounts of national and transnational capital are currently being invested in mining projects located in the Atacama Desert, one of the driest deserts in the world. These projects require large quantities of water for their industrial processes. Water sources in the middle of this desert are extremely limited, despite many lakes, lagoons, salt lakes, and wetlands located on the Andean highlands, bordering its eastern side. Most of them are located in natural conservation areas or territories claimed by indigenous communities. Given the lack of superficial water, location of mining projects in northernmost Chilean regions are beginning to be increasingly located near ground resources and overlapping nature conservation areas, biodiversity protection sites, and communal lands claimed by indigenous peoples. At present, water withdrawal by mining companies has been favored by governments and legislation and supported by neoliberal mechanisms such as privatization and commodification of natural resources. On the opposing side, ecosystems and local communities have lost the battle, due to the increasing competition for water resources that is threatening the subsistence of living systems in this part of Chile</t>
  </si>
  <si>
    <t>The Misuse of Terrorism Prosecution in Chile: The Need for Discrete Consideration of Minority and Indigenous Group Treatment in Rule of Law Analyses</t>
  </si>
  <si>
    <t>Journal of International Human Rights</t>
  </si>
  <si>
    <t>81-103</t>
  </si>
  <si>
    <t>Bialostozky, Noah</t>
  </si>
  <si>
    <t>ISSN:1549828X</t>
  </si>
  <si>
    <t>The terrorism prosecution of the indigenous Mapuche in Chile since 2001 is discussed. Based on the research, the land conflict begun in Mapuche when the Chilean government allowed commercial tree plantations at the ancestral Mapuche territory. The study's author said the government, with its economic policy interests, prosecutes Mapuche defendants under the Terrorism Act, and not through the ordinary criminal code due to its procedural protection to the defendants, and disregards the rule of law principles. Remedies for the Mapuche prosecution include domestic legislative changes and a forum with international human rights bodies. The research concludes that there is a need for the rule of law analyses' discrete consideration on the treatment of indigenous and minority groups.</t>
  </si>
  <si>
    <t>Rethinking the Nation in the Chilean and Australian Bicentenaries</t>
  </si>
  <si>
    <t>Humanities Research</t>
  </si>
  <si>
    <t>75-86</t>
  </si>
  <si>
    <t>Strodthoff, Irene</t>
  </si>
  <si>
    <t>ISSN:1440-0669</t>
  </si>
  <si>
    <t>Bicentenaries, as created and chosen historical moments, can be considered a space for reflection on the achievements and challenges of a nation and its collective project in a setting of contestations. This article argues that rethinking the nation and articulating the discourse of identity both in Chile and in Australia have become contentious within the respective bicentenaries because of issues of exclusion and inclusion in which the 'white' settlement associated winners with 'white' people and the defeated with indigenous peoples. Both located in the southern hemisphere, Australia and Chile share a past as former British and Spanish settler colonies, respectively, and they have therefore shown certain socio-historical similarities in regard to the nation-building project against the original indigenous population that have fractured the discourse of the nation</t>
  </si>
  <si>
    <t>Ocupaction Territorial de un Fragmento: Estragia Militar en la Frontera de Chile en el Siglo XIX</t>
  </si>
  <si>
    <t>Urbano</t>
  </si>
  <si>
    <t>36-40</t>
  </si>
  <si>
    <t>Blome, Wilma Vilaboa; Retamal, Gino Schiappacasse</t>
  </si>
  <si>
    <t>ISSN:07173997</t>
  </si>
  <si>
    <t>The historic origin of the habitat in the Bio-Bio Region was singular and repeated nowhere else in Chile. The uncivilized and fragmented geography, with no communication routes to the south of the Bio-Bio River towards the end of the nineteenth century, together with the resistance of the indigenous people and the perception of having a country divided in two parts by an inexpugnably frontier by means of civil colonisation, provoked the political decision of settling these territories by the action of military force. Thus, in the geographical area that appears as an interstice and is known as "The Frontier", the territorial occupation followed defensive lines along the fluvial routes in the form of a series of military forts that developed to become cities such as Collipulli, Mulchen, Negrete and Temuco. This chronic situation of instability could neither allow the consolidation of foundation cities, nor the development of an agricultural economy or a commercial trade economy, which explains the late incorporation of this area to the nation. A country within a country; it neither assumes its rules nor submits to its jurisdiction; it does not even follow the economic model of its time.</t>
  </si>
  <si>
    <t>Los Andes de Bronce: Conscripción Militar de Comuneros Andinos y el Surgimento de las Bandas de Bronce en el Norte de Chile</t>
  </si>
  <si>
    <t>Revista Historia</t>
  </si>
  <si>
    <t>Araya, Alberto Diaz</t>
  </si>
  <si>
    <t>ISSN:00732435</t>
  </si>
  <si>
    <t>This article analyzes the system of military conscription displayed by the Chilean State among its citizens. This is studied within the context of the Conscription Law of 1900, providing a characterization of conscription in Chile but especially in its Northern territories. The article explores the conscription in Northern Andean regions, which made possible the military enrolment of indigenous communities in the Chilean Army. Many of these people assumed roles such as Battalion Musicians, making possible the appearance of new cultural practices at a local level. The best example of this, is the emergence of brass bands which became an integral part of festivities in towns and sanctuaries in the Chilean Andes.</t>
  </si>
  <si>
    <t>Chile's Mapuche: Not Yet "Pacified"</t>
  </si>
  <si>
    <t>32-37</t>
  </si>
  <si>
    <t>Munoz, Luis Campos</t>
  </si>
  <si>
    <t>Deals with the increasing conflict between Chile's indigenous peoples particularly the Mapuche and a series of Chilean governments over questions of land rights and development as of August 2003. Information on Mapuche activists' All lands council which demands self-determination, restitution of lands, greater participation in designing policy and recognition of indigenous autonomy; Discussion of the conflict in the construction of dam in central Chile that threatens to displace Mapuche families; Implication of the Salvador Allende's popular unity coalition in 1973 to the status of the Mapuche; Details on the land legislation and liberalization law.</t>
  </si>
  <si>
    <t>Between Political Worlds: Indigenous Citizenship in Chile's Alto Bio Bio</t>
  </si>
  <si>
    <t>Latin American and Caribbean Ethnic Studies</t>
  </si>
  <si>
    <t>47-71</t>
  </si>
  <si>
    <t>Latta, Alex</t>
  </si>
  <si>
    <t>The formation of a new municipality comprising the Mapuche-Pewenche communities of the Alto Bio Bio region in Chile offers a prime case for analysing the challenges involved in the exercise of meaningful indigenous citizenship at the local level. This work contributes to the literature on indigenous experiences with local government in Latin America, but its main goal is to re-examine notions of hybridization in the formation of indigenous subjects. While hybridity is often invoked as a successful reinvention of indigenous social and political agency, less attention has been paid to the ways in which hybridization can also be associated with less progressive outcomes. The exploration of 'hybrid' indigenous citizenship in the Alto Bio Bio focuses on four nested fields of institutions and socio-political cultures: property rights, community structure, economic development, and municipal government. Despite some counter-tendencies, significant agency in shaping the terms of their encounter with modernity has mostly eluded the Pewenche communities of the region</t>
  </si>
  <si>
    <t>Easter Island and Isla Grande de Tierra del Fuego: Resemblances and Differences in the Links of the Exploitative Societies and the "Indigenous People"</t>
  </si>
  <si>
    <t>45-62</t>
  </si>
  <si>
    <t>Foerster, R.</t>
  </si>
  <si>
    <t>This article supports the idea that the differences and resemblances between Rapanui and Selk'nam in its relations with the "companies or exploitative societies" and the State of Chile, in the context of the flow of persons and of capitals in the colonization process in the context of imperialism, allow a better comprehension of the detonator factors of its destinations as peoples. The central hypothesis is that the double convergence -of colonists and capital- in Tierra del Fuego does superfluously to the Selk'nam (there is the discrepancy and the controversy on its destination), while in Easter Island only the capital flew with which the indigenous population must be transformed in functional, in "colonists" and in "manpower". We explore then the answers of the native societies to this reality.</t>
  </si>
  <si>
    <t>Indigenous Struggles, Environmental Justice, and Community Capabilities</t>
  </si>
  <si>
    <t>Global Environmental Politics</t>
  </si>
  <si>
    <t>12-35</t>
  </si>
  <si>
    <t>Schlosberg, David; Carruthers, David</t>
  </si>
  <si>
    <t>ISSN:15263800</t>
  </si>
  <si>
    <t>Environmental justice is often defined in terms of the distribution (or maldistribution) of environmental goods and bads. Activists and scholars have also focused on issues of cultural recognition and political participation. This article posits a capabilities-based conception of environmental justice. We argue that environmental challenges raised by indigenous communities demonstrate a broad, complex conception of environmental justice focused on a range of capabilities and basic functionings, at both the individual and community levels. We begin with a theoretical justification for a capabilities-based approach to understanding environmental justice. We then offer two in-depth case studies from the US and Chile, to illustrate our argument that indigenous environmental justice struggles clearly articulate themes of community capabilities and functioning, highlighting the importance of social and cultural reproduction</t>
  </si>
  <si>
    <t>Mapuches: Fighting against plunder and marginalization - Interview with Gustavo Quilaqueo</t>
  </si>
  <si>
    <t>437-440</t>
  </si>
  <si>
    <t>Morrissey, Laura Fano</t>
  </si>
  <si>
    <t>An interview with Gustavo Quilaqueo, history teacher and president of indigenous people organization Wallmapuwen is presented. When asked regarding the problems faced by Mapuches in Chile, he refers to territorial rights and Mapuches political recognition. He states that 60% of people who they consider as Mapuches live in urban areas and the 40&amp; live in rural areas. He believes that indigenous people are making great strides at the national level.</t>
  </si>
  <si>
    <t>"I Hē Koe?" Placing Rapa Nui</t>
  </si>
  <si>
    <t>Contemporary Pacific</t>
  </si>
  <si>
    <t>1-30</t>
  </si>
  <si>
    <t>Young, Forrest Wade</t>
  </si>
  <si>
    <t>ISSN:1043898X</t>
  </si>
  <si>
    <t>In August 2010, conflict between indigenous Rapa Nui people and the Chilean state in "Easter Island" escalated as Rapa Nui occupied institutions and lands claimed by the Chilean state. This article introduces competing discourses by which the events of August 2010, as well as subsequent conflicts, might be assessed: archaeological, tourist, Chilean, indigenous, and cosmopolitan ethnography. Ethnographic analysis illuminates the point that the nonindigenous discourses fail to coherently "place" the significance of Rapa Nui people in Easter Island and hence cannot coherently ground the sense of Rapa Nui resistance. By contextualizing the events within indigenous epistemology, the events are shown to be continuous with over a century of rational Rapa Nui resistance to Chilean colonialism on the island. The article thus provides a discursive ground for interpreting recent and ongoing conflict in Rapa Nui in terms of Rapa Nui discursive practice</t>
  </si>
  <si>
    <t>Rethinking Identity and Feminism: Contributions of Mapuche Women and Machi from Southern Chile</t>
  </si>
  <si>
    <t>Hypatia</t>
  </si>
  <si>
    <t>32-57</t>
  </si>
  <si>
    <t>Bacigalupo, Ana Mariella</t>
  </si>
  <si>
    <t>ISSN:08875367</t>
  </si>
  <si>
    <t>Analyzes how machi discourse and the practice of gender and identity contribute to feminist debates about gendered indigenous others. Effects of Western notions of self and other and feminist rhetoric on Mapuche women and machi; Understanding of the way identity and gender are constituted; Relationship between self and other, theory and practice, subject and object, feminism and womanism.</t>
  </si>
  <si>
    <t>Re-thinking the Role of Indigenous Peoples in International Law: New Developments in International Environmental Law and Development Cooperation</t>
  </si>
  <si>
    <t>Goettingen Journal of International Law</t>
  </si>
  <si>
    <t>263-290</t>
  </si>
  <si>
    <t>Ormaza, Maria Victoria Cabrera</t>
  </si>
  <si>
    <t>ISSN:18681581</t>
  </si>
  <si>
    <t>Indigenous Peoples have classically been defined in terms of their situation of vulnerability and discrimination traceable back to colonialism. The first international legal instruments addressing indigenous peoples are based on such an understanding, and emphasize special protection for indigenous peoples in order to preserve their cultural identity. This article describes this approach a human rights-based one, even though, at the national level, the label "indigenous" is sometimes also interpreted as a synonym of political power. Meanwhile, international environmental law has introduced what this author calls a "functional approach" recognizing the participatory role of indigenous communities in supporting environmental conservation and use of biodiversity. From a functional perspective, it is a logical consequence to include other local communities, albeit not "indigenous" in the classical sense. Thirdly, in the sector of development cooperation, international financial institutions (IFIs) have designed policies with the aim of assuring indigenous peoples the opportunity to be consulted when IFIfunded projects could entail a negative impact on indigenous communities. At first glance, it could be said that those policies were inspired by a human rights-based approach. However, from a holistic perspective, the role of indigenous peoples becomes a more functional one. This paper contributes a critical analysis of the role of indigenous peoples from these two approaches: the human rights-based approach and the functional approach. The author argues that a definition of indigenous peoples based on a humanrights approach should be understood as encompassing also other groups living in similarly vulnerable situations. Even though a functional approach to indigenous peoples responds better to the principle of equality, this approach should be more respectful to the cultural and social values of indigenous or local communities, from whom a particular behavior is expected in order to achieve certain goals.</t>
  </si>
  <si>
    <t>Historical memory and present-day oblivion: The Mapuche conflict in post-dictatorial Chile</t>
  </si>
  <si>
    <t>Time &amp; Society</t>
  </si>
  <si>
    <t>55-70</t>
  </si>
  <si>
    <t>Waldman, Gilda M.</t>
  </si>
  <si>
    <t>ISSN:0961463X</t>
  </si>
  <si>
    <t>The conflict between the Chilean state and the Mapuche ethnic minority, and the history of dispossession of land, discrimination and marginalization go back to the end of the nineteenth century. The Pinochet military dictatorship made matters worse by giving their land away to big forest and hydroelectric enterprises. The end of the dictatorship produced expectations that these historical injustices would be addressed. While the post-dictatorship governments have implemented social assistance and cultural recognition policies, they have continued the economic policies put in place under the dictatorship and have criminalized social protests by sections of the Mapuche community. Meanwhile, Chilean society more broadly has remained indifferent towards the plight of Mapuche because of the pervasive narratives that depict Mapuche as standing outside the nation. Neither the state nor non-indigenous society has resolved their relationship with the Mapuche minority</t>
  </si>
  <si>
    <t xml:space="preserve">Yes to equality -- right now! </t>
  </si>
  <si>
    <t>Gender &amp; Development</t>
  </si>
  <si>
    <t>10-11</t>
  </si>
  <si>
    <t>Arteaga, Ana María</t>
  </si>
  <si>
    <t>ISSN:13552074</t>
  </si>
  <si>
    <t>This article relates how Oxfam, through its partner ACTIVA, is empowering women at the grassroots in Chile, who had never even heard of the Millennium Development Goals, to monitor the progress of local authorities towards meeting their commitments, and to hold their government accountable to its promises. A manual is used as a tool for working with other groups affected by discrimination and social exclusion, such as young people, indigenous peoples, and minority groups.</t>
  </si>
  <si>
    <t>Alianzas Geoétnicas en la Segunda Rebelión General: Génesis y Dinámica de los Vutanmapus en la Alzamiento de 1598</t>
  </si>
  <si>
    <t>93-154</t>
  </si>
  <si>
    <t>Goicovich, Francis</t>
  </si>
  <si>
    <t>Year 1598 means a before and an after in the tense interethnic relationship that was growing from fifty years before in the complex geography of the kingdom of Chile. The unexpected native triumph at Curalava established the basis of the frontier world. This article, supported on numerous published and unpublished documentation, tries to show the grounds that allowed indigenous victory, standing out the reche-mapuche's politic capacity to organize wide range alliances, named by the term vutanmapu. Historic dimension of this native confederations is emphasized, pointing out the changes along the big insurrection.</t>
  </si>
  <si>
    <t>Beyond survival: tracing individual empowerment processes in a poor chilean settlement</t>
  </si>
  <si>
    <t>Journal of Community Psychology</t>
  </si>
  <si>
    <t>381-403</t>
  </si>
  <si>
    <t>Turró, Clàudia; Krause, Mariane</t>
  </si>
  <si>
    <t>ISSN:00904392</t>
  </si>
  <si>
    <t>Based on the life histories of residents from La Victoria, a poor settlement in Santiago, Chile, this study reconstructed the central biographic elements in individual empowerment processes, linking them with the sociocultural context in which they occurred. Results show the following main characteristics related to individual empowerment: identification with struggle, coping with poverty, a positive attitude towards learning throughout life, a perception of meaning in life, the search for intimacy, and the desire to help others. The most empowering contextual elements found are the family models regarding work and the context that the La Victoria settlement offers its inhabitants as a protective space in which a sense of community and participation can develop</t>
  </si>
  <si>
    <t>Conservation and community-based development through ecotourism in the temperate rainforest of southern Chile</t>
  </si>
  <si>
    <t>Policy Sciences</t>
  </si>
  <si>
    <t>51-69</t>
  </si>
  <si>
    <t>McAlpin, Maria</t>
  </si>
  <si>
    <t>ISSN:00322687</t>
  </si>
  <si>
    <t>General assessments of ecotourism and community-led development offer conflicting views of these strategies’ potential. Appraisals of successful projects add to the available knowledge that policy makers can use to improve decision-making. The Mapu Lahual Network of Indigenous Parks (RML), an ecotourism development and conservation project in the 10th Region of southern Chile, covers 45,000 ha within the territories of eight indigenous communities, in a part of southern Chile that national and international conservation organizations consider a high priority for ecological conservation. Elected leaders of the indigenous communities established the RML in 2000 with technical assistance from public agencies and financial assistance from national and environmental organizations. The RML’s primary purpose is to increase and diversify per-capita incomes in a way that preserves the area’s environment and culture by establishing tourism based on a system of parks, trails, campgrounds, and local services. This paper appraises the RML with respect to the common interest of the relevant local, national, and international communities. The policy sciences provide a contextual basis for practical recommendations that will help participants build on the project’s strengths and correct its weaknesses. The RML initiative provides a model of a development process that has been constructively supported by members of public agencies and conservation organizations. The strategies employed in the RML could be diffused and adapted in other contexts.</t>
  </si>
  <si>
    <t>El Problema de la Propiedad de la Tierra en el Sur de Chile (1850-1930)</t>
  </si>
  <si>
    <t>5-56</t>
  </si>
  <si>
    <t>Almonacid Z., Fabian</t>
  </si>
  <si>
    <t>This paper analyzes conflicts over land ownership in Southern Chile (Araucanía, Valdivia and Osorno mainly). This conflict had as its main protagonists the State, Chileans and foreigners. After the revision of its background, including the arrival of Chileans and foreigners to the area and the presence of indigenous communities, the article pays attention to the efforts made trough legislation, ministerial work and State policies over indigenous communities to solve the problem. This reveals the attempt made by the State to consolidate rural private ownership. This was made trough expedite recognition of owners in possession of land titles and land settlers, in an effort to put an end to indigenous communities. The success was partial because communal land ownership did not disappear, despite the strengthening of private land ownership.</t>
  </si>
  <si>
    <t>Mapuche Struggles for Land and the Role of Private Protected Areas in Chile</t>
  </si>
  <si>
    <t>149-163</t>
  </si>
  <si>
    <t>Meza, Laura E.</t>
  </si>
  <si>
    <t xml:space="preserve">The Chilean system of public protected areas (PPAs) has several problems that restrict its capacity in the process of biodiversity conservation. Since a large portion of the territory is privately owned, private protected areas are increasingly considered an important element to address national conservation goals. International and local non-governmental organizations (NGOs), companies, communities, and private landowners have created more than 500 private conservation projects in Chile in the last decade. This research describes the conflicts to extend private conservation on indigenous territories. Using interviews with experts from academia, NGOs, business, indigenous communities, and public agencies, the research reveals that conservation is not a "tension-free" terrain and that certain policies could exacerbate conflicts of interest related to Mapuche territory. Indigenous communities can assume control over natural resources for conservation purposes and by creating of indigenous parks. However, the ability of these communities to conduct conservation projects is limited by the lack of funds which compromises the sustainability of the projects. Two questions follow this debate: Is there political resistance to the indigenous parks idea, and what is the role of conservation organizations in sponsoring the creation of indigenous parks? </t>
  </si>
  <si>
    <t>Negotiating Neoliberal Multiculturalism: Mapuche Workers in the Chilean State</t>
  </si>
  <si>
    <t>1319-1339</t>
  </si>
  <si>
    <t>Park, Yun-Joo ; Richards, Patricia</t>
  </si>
  <si>
    <t>ISSN:0037-7732</t>
  </si>
  <si>
    <t>A central component of neoliberal multiculturalism in contemporary Latin America is an increase in indigenous individuals who work for the state, implementing indigenous policy at the municipal, regional and national levels. We explore the consequences of the inclusion of these individuals by analyzing the experiences of Mapuche state workers in Chile. We find that Mapuche workers possess a hybrid subjectivity that leads them to engage in both resistance and consent in their daily work lives. They use state resources strategically for what they feel is movement gain, and are often reflexive about the possibilities of cooptation. Nevertheless, they are often party to actions that are detrimental to the movement. The contradictions in Mapuche workers' actions indicate that the results of neoliberal multiculturalism may be more mixed than many scholars acknowledge. Our findings serve as a corrective on perspectives that attempt to understand neoliberal and multicultural policies without analyzing the roles of the individuals who occupy the state.</t>
  </si>
  <si>
    <t>The division of indigenous communties in the South of Chile, 1925-1958: An unfinished project</t>
  </si>
  <si>
    <t>68</t>
  </si>
  <si>
    <t>243</t>
  </si>
  <si>
    <t>115-150</t>
  </si>
  <si>
    <t>Zapata, F.A.</t>
  </si>
  <si>
    <t>This study is focused on the division of indigenous communities in the South of Chile, between 192 7 and 1958, seeking an explanation for the failure of such endeavour. The grounds and objectives of this measure are considered through parlamentary debates anti the subsequent difficulties to carry out a massive division, due to the mapuches' opposition, as well as to the national political changes. Moreover, the above mentioned state policy is connected with the strengthening of the private rural property in the South.</t>
  </si>
  <si>
    <t>American Behavioral Scientist-2008-Gonz†lez-Parra-1774-89.pdf</t>
  </si>
  <si>
    <t>abs 2008,51,12 - González-Parra and Simon.pdf</t>
  </si>
  <si>
    <t>All That Glitters Is Not Gold : Resettlement, Vulnerability, and Social Exclusion in the Pehuenche Community Ayin Mapu, Chile</t>
  </si>
  <si>
    <t>1774-1789</t>
  </si>
  <si>
    <t>González-Parra, Claudio; Simon, Jeanne</t>
  </si>
  <si>
    <t>ISSN: 1552-3381</t>
  </si>
  <si>
    <t>Can the private or public sector provide the conditions necessary to mitigate the impoverishment associated with relocation caused by induced development in indigenous communities? This article studies the impacts generated by the construction of a hydroelectric dam on the social development, health, and culture of the Pehuenche Indians in Alto Bío Bío, Chile. Dam construction resulted in the resettlement of 77 indigenous families from their ancestral lands to two new communities. The mitigation program has provided the affected families better material conditions, with a new house, potable water, and a sewage system. Unfortunately, the process does not contemplate the immaterial aspects, creating a situation of greater vulnerability and social exclusion. Among the impacts observed are the community’s lack of self-determination, community atomization, irregular practice of traditional ceremonies, alcoholism, and a feeling of incapacity with respect to change.</t>
  </si>
  <si>
    <t>3674538.pdf</t>
  </si>
  <si>
    <t>mrd 2003,23,1 - Castro and Aldunate.pdf</t>
  </si>
  <si>
    <t>Chile, Bolivia</t>
  </si>
  <si>
    <t>Sacred Mountains in the Highlands of the South-Central Andes</t>
  </si>
  <si>
    <t>73-79</t>
  </si>
  <si>
    <t>Castro, Victoria; Aldunate, Carlos</t>
  </si>
  <si>
    <t>ISSN: 1994-7151</t>
  </si>
  <si>
    <t>Drawn by the rich pre-Columbian legacy of the region, we studied the prehistoric groups of peoples who have settled in the high canyons of Atacama (above 3000 m), on the western slopes of the South-Central Andes, for the past 30 years. The traditional culture of the present-day indigenous Andean population enabled us to interpret the material remains left by pre-Columbian peoples, especially their particular way of understanding and occupying the land, knowledge of its flora and fauna, beliefs related to the sacredness that permeates all aspects of their lives, and their way of inhabiting the landscape that surrounds them. Ethnographic research is a priority in the highlands of northern Chile because the harnessing of water for industrial and urban use has dramatically reduced extensive areas of pastureland, springs, and streams. This progressively restricts the possibility for flora, fauna, and humans to survive in traditional settlements and stimulates gradual, forced migration toward the urban enclaves of the desert. Our research aims to present some aspects of our archaeological and ethnographic work and, especially, to explore ideological aspects related to the mountains in this region, from pre-Hispanic to the present.</t>
  </si>
  <si>
    <t>Gender &amp; Society-2007-Richards-553-78.pdf</t>
  </si>
  <si>
    <t>gs 2007,21,4 - Richards.pdf</t>
  </si>
  <si>
    <t>Bravas, Permitidas, Obsoletas : Mapuche Women in the Chilean Print Media</t>
  </si>
  <si>
    <t>Gender &amp; Society</t>
  </si>
  <si>
    <t>553-578</t>
  </si>
  <si>
    <t>ISSN: 1552-3977</t>
  </si>
  <si>
    <t>The author explores how dichotomous representations of women and Indians came into play in Chilean print media representations of Mapuche women from 1997 to 2003, at the height of conflicts between the Mapuche people, the state, and elites in southern Chile. The author finds there were three competing representations of Mapuche women, which reproduce assumptions not just about them but about the people as a whole. Together, they accentuate, and simultaneously complicate, dichotomous views of Indians and women. These media portrayals are significant because they reflect and reinforce the central principles of neoliberal multiculturalism—the prevailing form of governance in contemporary Latin America—which promotes diversity while perpetuating the marginalization of indigenous peoples and many of their rights. This analysis of images in print media contributes to understandings of how race and gender ideologies continue to inform debates over national belonging in contemporary Latin America.</t>
  </si>
  <si>
    <t>30044583.pdf</t>
  </si>
  <si>
    <t>gs 2005,19,2 - Richards.pdf</t>
  </si>
  <si>
    <t>The Politics of Gender, Human Rights, and Being Indigenous in Chile</t>
  </si>
  <si>
    <t>199-220</t>
  </si>
  <si>
    <t>Although the universal human rights paradigm has been problematic for women and indigenous peoples, both groups have made advances by framing their demands within a human rights perspective. Indigenous women, however, have frequently found themselves marginalized by women's movements and indigenous movements alike, particularly when they make demands for rights as indigenous women—not just as members of one group or the other. This article takes the case of Mapuche women in Chile to examine the politics of gender and human rights for indigenous women. Their efforts to articulate their concerns, vis-à-vis Mapuche men, nonindigenous women, and the state, have entailed assertions of their own version of women's rights, one that responds specifically to their reality as Mapuche women.</t>
  </si>
  <si>
    <t>fulltext (2).pdf</t>
  </si>
  <si>
    <t>ahv 2004,21 - Aagesen.pdf</t>
  </si>
  <si>
    <t>Chile, Argentina</t>
  </si>
  <si>
    <t>Burning monkey-puzzle: Native fire ecology and forest management in northern Patagonia</t>
  </si>
  <si>
    <t>233-242</t>
  </si>
  <si>
    <t xml:space="preserve">Aagesen, David </t>
  </si>
  <si>
    <t>ISSN: 0889-048X</t>
  </si>
  <si>
    <t>This article outlines the ecological and ethnobotanical characteristics of the monkey-puzzle tree (Araucaria araucana), a long-lived conifer of great importance to the indigenous population living in and around its range in the southern Andes. The article also considers the pre-Columbian and historical use of indigenous fire technology. Conclusive evidence of indigenous burning is unavailable. However, our knowledge of native fire ecology elsewhere and our understanding of monkey-puzzle’s ecological response to fire suggest that indigenous people probably burned in the past to facilitate the growth of monkey-puzzle trees relative to other species. The obstacles to recovering and redeploying a defunct fire-based production strategy include the vulnerable condition of monkey-puzzle stands after decades of intense logging and burning (by non-indigenous settlers), inadequate access to land and resources by the region’s indigenous inhabitants, livestock pressure, depletion of game animals that were once hunted with fire, and reluctance by indigenous people to embrace old production strategies that have been supplanted by new ones based on domesticated animals and crop cultivation. Prescribed burns in selected areas offer an effective way to assess the feasibility of indigenous burning as an alternative to more conventional development initiatives.</t>
  </si>
  <si>
    <t>css 2007,3,5 - Huang.pdf</t>
  </si>
  <si>
    <t>The Exploration of the Root-source of the Chinese Music“ Er Quan Ying Yue”</t>
  </si>
  <si>
    <t>Canadian Social Science</t>
  </si>
  <si>
    <t>97-98</t>
  </si>
  <si>
    <t>Huang, Renge</t>
  </si>
  <si>
    <t>ISSN 1923-6697</t>
  </si>
  <si>
    <t>This paper tries to explore the root-source of the Chinese music “ Er Quan Ying Yue”. It recalls the life background of the composer, the blind man A Bing and the background of his music career. The paper tries to prove that the contents and style of the music are closely related to the composer’s life experiences, and the vivid music image is just the reflection of the composer’s tragic life and beautiful dream.</t>
  </si>
  <si>
    <t>403.full.pdf</t>
  </si>
  <si>
    <t>isw 2003,46,3 - Smith.pdf</t>
  </si>
  <si>
    <t xml:space="preserve">Social work and ethnic minorities' social development in the People's Republic of China. </t>
  </si>
  <si>
    <t>International Social Work</t>
  </si>
  <si>
    <t>403-419</t>
  </si>
  <si>
    <t>Smith, Alice E.</t>
  </si>
  <si>
    <t>ISSN:00208728</t>
  </si>
  <si>
    <t>China's ethnic minorities may require specific social policies to support their unique development, so that they may share in the country's common development and progress. By integrating principles from social development and social work, this article identifies and discusses strategies with potential for supporting minority development and progress.</t>
  </si>
  <si>
    <t>The ANNALS of the American Academy of Political and Social Science-1959-Clough-20-8.pdf</t>
  </si>
  <si>
    <t>aaapss 1959,321 -Clough.pdf</t>
  </si>
  <si>
    <t>United States China Policy</t>
  </si>
  <si>
    <t>321</t>
  </si>
  <si>
    <t>20-28</t>
  </si>
  <si>
    <t>Clough, Ralph N.</t>
  </si>
  <si>
    <t>ISSN: 1552-3349</t>
  </si>
  <si>
    <t>Communism has taken over much of East Asia and poses a grave military and subversive threat to the free countries of the area. United States policy is aimed at countering this threat by deterring military aggression through a series of security pacts and the development of indigenous Free World military strength; strengthening the economies and the internal security of the free nations; and opposing any action which would contribute to Chinese Communist power to conquer or subvert. Essential to the policy of limiting the external political effectiveness of the Peiping regime is our support of the Republic of China. United States China policy has been strongly supported by the American people, but there have been expressions of doubt as to the validity of the policy for the future. A "two-Chinas" concept has sometimes been proposed as an alternative. However, the concept is vehemently opposed by both Peiping and Taipei. Even if it were practicable, its presumed advantages are highly questionable and its adoption by the United States would seriously injure the Free World position in East Asia.</t>
  </si>
  <si>
    <t>ep 1987,15,1 - Dorian and Clark.pdf</t>
  </si>
  <si>
    <t>China's energy resources: Potential supply, problems, and implications</t>
  </si>
  <si>
    <t>73-90</t>
  </si>
  <si>
    <t>Dorian, James P.; Clark, Allen L.</t>
  </si>
  <si>
    <t>If the People's Republic of China is to achieve its current modernization and economic objectives, primary energy production in the nation must increase significantly by the year 2000. To support and sustain this projected rapid economic growth, indigenous suppfies of primary energy resources will have to be developed at rates greater than those of today. This paper presents a preliminary systematic resource assessment of China's primary energy resources by province. Petroleum, natural gas, coal and uranium are assessed and examined in terms of availability and future production potential. China's policies for long-term development of these energy resources are also analysed, with particular emphasis on the scope of problems that may be encountered during future development.</t>
  </si>
  <si>
    <t>13537119808428532.pdf</t>
  </si>
  <si>
    <t>nep 1998,4,1-2 - Pang.pdf</t>
  </si>
  <si>
    <t>Unforgiven and remembered: The impact of ethnic conflicts in everyday Muslim‐Han social relations on Hainan island</t>
  </si>
  <si>
    <t>142-162</t>
  </si>
  <si>
    <t xml:space="preserve">Pang, Keng‐Fong </t>
  </si>
  <si>
    <t>ISSN: 1557-2986</t>
  </si>
  <si>
    <t>With the availability of two fairly detailed and reliable indigenous accounts of a major 1994 ethnic conflict on Hainan Island, People's Republic of China, this article uses a structuration perspective to analyze the routinization of minor conflicts which are precursors to major ethnic conflicts; the impact of collective memories of past unresolved conflicts on everyday interethnic interaction; and minority agency in confronting local state officials' actions during the 'resolution' of such conflicts, and the impact of broader structural factors such as the implementation of minority policies.</t>
  </si>
  <si>
    <t>4314920.pdf</t>
  </si>
  <si>
    <t>a 1999,28,5 - Shi and Li.pdf</t>
  </si>
  <si>
    <t>Rehabilitation of Degraded Mountain Ecosystems in Southwestern China: An Integrated Approach</t>
  </si>
  <si>
    <t>Ambio</t>
  </si>
  <si>
    <t>390-397</t>
  </si>
  <si>
    <t>Shi, Peili; Li, Wenhua</t>
  </si>
  <si>
    <t>ISSN: 1654-7209</t>
  </si>
  <si>
    <t>The degradation of the mountain ecosystems in south- western China has been unprecedented in speed and scale over the past decades. Deforestation, overgrazing, water and soil erosion, loss of soil fertility and declining or poor crop yields are alarming indicators of unsustainability due to rapid population pressure. Under the conditions of shortage of arable land, more marginal and forest lands are being reclaimed for agricultural use, and this accele- rates the degradation of the fragile mountain ecosystems. Moreover, inaccessibility and a low level of education are preventing development in mountain communities. Agro- forestry provides a promising resource-centered tech- nology to meet the twin goals of productivity and con- servation. This paper discusses the indigenous agro- forestry system practiced in southwestern China, and the promising economic and ecological benefits. People in southwestern China have accumulated abundant know- ledge on the utilization of agroforestry technologies to rehabilitate degraded land and the multiple benefits that follow some indigenous practices. Integrating the agro- forestry system and modern agricultural technologies can be an effective approach for the sustainable development of mountain ecosystems.</t>
  </si>
  <si>
    <t>Sustainability_issues.pdf</t>
  </si>
  <si>
    <t>ijse 1999,26,1/2/3 - Zhuge and Tisdell.pdf</t>
  </si>
  <si>
    <t>Sustainability issues and socio-economic change in the Jingpo communities of China</t>
  </si>
  <si>
    <t>International Journal of Social Economics</t>
  </si>
  <si>
    <t>1/2/3</t>
  </si>
  <si>
    <t>21-45</t>
  </si>
  <si>
    <t>Zhuge, Ren; Tisdell, Clem</t>
  </si>
  <si>
    <t>ISSN: 0306-8293</t>
  </si>
  <si>
    <t>The Jingpo ethnic minority is located almost entirely in Dehong Prefecture in the west of Yunnan. This prefecture borders Myanmar, shares a number of natural characteristics with it, and is dissected by rivers which form the upper reaches of the Irrawaddy River. Its climate is influenced by monsoons originating in the Indian Ocean. The total population of this minority is about 118,000 and they are mainly located in hilly areas. This paper examines the rural economy of the Jingpo people, traditional factors influencing their management of local forest resources such as their religious beliefs, and local means of governance. The Jingpo people possess valuable indigenous knowledge about their local forest resources which should be taken into account in the quest for the sustainable economic development of this community. Today, slash-and-burn agriculture is causing economic sustainability problems for the Jingpo. In addition, land ownership problems and conflicts about property rights threaten their conservation of forests and entail economic sustainability problems as explained in this paper. Whether or not improved access to markets and the use of more productive techniques will relieve the situation and reduce poverty among the Jingpo remains to be seen. Currently, the incidence of poverty among the Jingpo is high, they obtain little education and pursue mainly a subsistence lifestyle. This situation is not dissimilar from that for many hill tribes in parts of India and in Southeast Asia.</t>
  </si>
  <si>
    <t>ts 2000,22 - Turaga.pdf</t>
  </si>
  <si>
    <t>China, India</t>
  </si>
  <si>
    <t>Damming waters and wisdom: protest in the
Narmada River Valley</t>
  </si>
  <si>
    <t>Technology in Society</t>
  </si>
  <si>
    <t>237-253</t>
  </si>
  <si>
    <t xml:space="preserve">Turaga, Uday </t>
  </si>
  <si>
    <t>ISSN: 0160-791X</t>
  </si>
  <si>
    <t>The science, technology, and wisdom of building large dams seem to be deemed unfashionable in the developed world. Developing countries like China and India, however, continue to believe that large dams are rational and legitimate development solutions. The Sardar Sarovar, across the river Narmada, is one such large dam which the Indian government has been building since the early 1960s. The past two decades have, however, spawned a unique, people-based, and non-violent protest against the Sardar Sarovar dam led by the Narmada Bachao Andolan. This paper documents the history of the Narmada Bachao Andolan and the flawed rationale behind the building of Sardar Sarovar.</t>
  </si>
  <si>
    <t>ep 2002,30 - Polenskea and McMichael.pdf</t>
  </si>
  <si>
    <t>A Chinese cokemaking process-flow model for energy and
environmental analyses</t>
  </si>
  <si>
    <t>865-883</t>
  </si>
  <si>
    <t>Polenskea, Karen R.; McMichael, Francis C.</t>
  </si>
  <si>
    <t>The purpose of this paper is to describe the design of a process-flow model that will improve our understanding of the industrial energy use, efficiency, andpollution in the cokemaking sector in the People’s Republic of China (China). We use a modifiedversion of the input–output process model (IOPM), developed by Lin and Polenske. By modifying the design of the IOPM model for use in the cokemaking sector, we have made three key contributions. First, the end result of our design is a generic energy process-flow model that can be easily adapted for use in conducting energy and environmental analyses of cokemaking in China and other countries as well as examining other industrial processes in other sectors. Second, as we constructed our design framework, we have identified the key differences in energy use and pollution generation among three generic cokemaking technologies in China. Third, we have determined the crucial issues, such as changes in iron andsteel making technologies, plant location, andworldcoal and coke trade, that may affect the cokemaking sector in China in the next decade. Our research is a micro-level examination of the production processes and input–output structure of three alternative types of cokemaking technologies (modified indigenous, small machinery, andnonrecovery) in use in Shanxi Province, China, in the year 2000.</t>
  </si>
  <si>
    <t>Nonprofit and Voluntary Sector Quarterly-2002-Hsia-329-51.pdf</t>
  </si>
  <si>
    <t>nvsq 2002, 31,3 - Yuen-Jan Hsia and White III.pdf</t>
  </si>
  <si>
    <t>Working amid Corporatism and Confusion: Foreign NGOs in China</t>
  </si>
  <si>
    <t>Nonprofit and Voluntary Sector Quarterly</t>
  </si>
  <si>
    <t>329-351</t>
  </si>
  <si>
    <t>Yuen-Jan Hsia, Renee; White III, Lynn T.</t>
  </si>
  <si>
    <t>ISSN: 1552-7395</t>
  </si>
  <si>
    <t>Foreign nongovernmental organizations (NGOs) face impediments in the People’s Republic of China. Many such problems result from the NGOs’lack of stable connections to the government. Academic literature on China is rich with data about links between the state and indigenous “civil” organizations, but relations between the government and foreign development NGOs have received less coverage in public. This article bypasses the widely accepted view of the Chinese state as solely corporatist. It describes Chinese regulation of foreign assistants in development and then offers two case studies of recently established NGOs. It concludes that, rather than demonizing the government for its faults in other areas, foreign development workers in China should be willing to work with government structures whenever possible. Only by understanding the political climate and regulatory structure, as well as the available options, can foreign NGOs hope to establish a long-term presence in China and effect lasting change.</t>
  </si>
  <si>
    <t>14631360301649.pdf</t>
  </si>
  <si>
    <t>ae 2003,4,1 - Siu-Woo.pdf</t>
  </si>
  <si>
    <t>Miao Identities, Indigenism and the Politics of Appropriation in Southwest China during the Republican Period</t>
  </si>
  <si>
    <t>Asian Ethnicity</t>
  </si>
  <si>
    <t>Siu-Woo, Cheung</t>
  </si>
  <si>
    <t>ISSN: 2221-1691</t>
  </si>
  <si>
    <t>This paper examines the conception of Miao identities in the writings of three indigenous intellectuals during the Republican period. Being members of three different indigenous groups who are classified as Miao today, these writers imagined the Miao community differently in terms of geographical boundaries, cultural contents, and historical experiences. While these differences need to be explained by the writers’ unique life histories unfolded in particular local, national and transnational contexts, these writers in general appropriated and domesticated Chinese ethnic categories to reformulate their own conceptions of the indigenous community in terms that stretched beyond the boundary of their own local groups, forming part of their political activism to struggle for official recognition of ethnic minority status in the Republican regimes’ nation-building project. This politics of appropriation and recognition constitutes some indigenous groups’ special form of activism in Southwest China to struggle for self-definition in the process of being integrated into the modern Chinese state. It shaped the historical conditions for indigenous responses to the Communist Party’s minority policies, showing that indigenous people were not waiting passively for their historical fate of being classified according to some state-imposed supra-local ethnic identities after the Communist takeover.</t>
  </si>
  <si>
    <t>China Information-2003-Selina Ching Chan-66-91.pdf</t>
  </si>
  <si>
    <t>ci 2003,17,1 - Ching Chan.pdf</t>
  </si>
  <si>
    <t>Memory Making, Identitity Building: The Dynamics of Economics and Politics in the New Territories of Hong Kong</t>
  </si>
  <si>
    <t>China Information</t>
  </si>
  <si>
    <t>66-91</t>
  </si>
  <si>
    <t>Ching Chan, Selina</t>
  </si>
  <si>
    <t>ISSN: 1869-1919</t>
  </si>
  <si>
    <t>Hong Kong has reunited with China and this unique decolonization process has facilitated a distinctive discourse in the remembrance of the past and the negotiation of identity. This article considers how the highest representative organization of the indigenous inhabitants in the New Territories—the Heung Yee Kuk—remembers their past. I argue that this recollection of the past is not solely for the people themselves, but also for different targeted audiences. This article demonstrates that the memory of the past is about a contestation of economic interests, as embedded in the discourse of changing land values in the process of urbanization. It is shown that social memory is framed for the sake of bargaining for economic, social, and political benefits.</t>
  </si>
  <si>
    <t>j.1523-1739.2004.00075.x.pdf</t>
  </si>
  <si>
    <t>cb 2004,18,4 - Wang et al.pdf</t>
  </si>
  <si>
    <t>Participatory Approach for Rapid Assessment of Plant Diversity through a Folk Classification System in a Tropical Rainforest: Case Study in Xishuangbanna, China</t>
  </si>
  <si>
    <t>1139-1142</t>
  </si>
  <si>
    <t>Wang, JinXiu; Liu, HongMao; Hu, HuaBin; Gao, Lei</t>
  </si>
  <si>
    <t>Rural indigenous people are often very knowledgeable about plant and animal species, including their identification and ecology. The use of indigenous knowledge has increasingly attracted attention in scientific circles. The Dai people, a dominant nationality in southwestern Yunnan, China, have developed their own traditional plant classification system. In a case study in Xishuangbanna, we compared the differences in number of plant species identified between scientific and Dai folk classification. The Dai people identified more than 80% of the plant species, and the correspondence between folk and scientific plant species was 87.7%. Our results indicate that folk plant classification could be used in rapid assessment of plant species in certain regions. The use of folk systems of plant classification for rapid biodiversity assessment will contribute to conservation of both indigenous knowledge and regional biodiversity.</t>
  </si>
  <si>
    <t>4256923.pdf</t>
  </si>
  <si>
    <t xml:space="preserve">eb 2004,58 - Huai and Pei.pdf </t>
  </si>
  <si>
    <t>Plants Used Medicinally by Folk Healers of the Lahu People from the Autonomous County ofJinping Miao, Yao, and Dai in Southwest China</t>
  </si>
  <si>
    <t>58</t>
  </si>
  <si>
    <t>S265-S273</t>
  </si>
  <si>
    <t>Huai, Hu-Yin; Pei, Sheng-Ji</t>
  </si>
  <si>
    <t>The Ku-cong, a branch of Lahu and an indigenous ethnic group living in Jinping County, Yunnan Province, China, have a very short history of settled village life (about 40 years). According to the data of ethnobotanical investigation, 118 species of medicinal plants belonging to 57 families and 98 genera used by Lahu healers have been inventoried. The characteristics of medicinal plants coming from a great number offamilies and genera relate to the traditional life-style of the Lahu. The more common the diseases are, the more abundant the related medicinal knowledge is. The most frequently used parts of medicinal plants are the leaf (35.22%) and root (32.08%). The disappearance of environments related to the traditional life-style of the Lahu threatens the existence of their traditional medicinal knowledge, similar to threats facing many other traditional medicines. Collection and inventory should be essential research fields in studies of traditional medicine.</t>
  </si>
  <si>
    <t>tssj 2005,42 - Ostrov.pdf</t>
  </si>
  <si>
    <t>Something of value: the religious response to de-Maoization in China</t>
  </si>
  <si>
    <t xml:space="preserve">Ostrov, Benjamin C. </t>
  </si>
  <si>
    <t>ISSN: 0049-089X</t>
  </si>
  <si>
    <t>The title of this paper is taken from a novel written by Robert Ruark several decades ago concerning the Mau Mau uprising in Kenya. Ruark’s contention was that when the British conquered and colonized Kenya, they destroyed the indigenous culture but failed to replace it with an alternative. The result was an ineffective search by the native population for a value system and the barbarism of the Mau Mau uprising. A similar phenomenon has been occurring in China over the past nearly 25 years. Following the death of Mao Zedong in 1976 and the end of the Cultural Revolution, Deng Xiaoping became China’s paramount leader. He launched a series of economic reforms which allowed for a limited capitalism. This required formal ideological justification by the Communist Party of China (CPC). The Resolution on CPC history in 1981was duly adopted. It attempted unsuccessfully to separate Mao Zedong Thought from Mao Zedong the man. Consequently, the Party’s legitimacy rests solely on economic success and power. However, many people in China find this lacking and are searching for new belief systems. This paper seeks to establish the hypothesis that this search is the primary reason for the formation of new religious movements in China (Christian and other, such as Falundafa) which have not been officially recognized and accepted.</t>
  </si>
  <si>
    <t>4423592.pdf</t>
  </si>
  <si>
    <t>grss 2007 - Kun et al.pdf</t>
  </si>
  <si>
    <t>Land Use and Land Cover Changes and Farmer Vulnerability in Xishuangbanna Prefecture in Southwestern China</t>
  </si>
  <si>
    <t>Conference paper from Geoscience and Remote Sensing Symposium, 2007. IGARSS 2007. IEEE International</t>
  </si>
  <si>
    <t>Kun, Fu; Xingpeng, Chen; Qingguan, Liu</t>
  </si>
  <si>
    <t>Xishuangbanna, located in southwest China neighboring Laos and Myanmar, is a biologically diverse region that covers only 0.2% of the land area of China, yet contains 25% of all plant species in the entire country. Over the last decades, forest cover in this area has decreased dramatically from 63% to 34%. Previously, cleared lands have been largely converted into rubber plantations. The valleys have a tropical monsoon climate and the hills are subtropical. The study combined remote sensing analyses with secondary data and in-field interviews in order to understand the coupling between land use and land cover changes, and farmer vulnerability in light of the geographic, historical, and sociopolitical situation. This project integrated the development of socioeconomic and spatial databases with information collected through household interview, land use and land cover mapping, and policy reviews. After interpretation, the overlays were digitized and registered to the UTM coordinate system and WGS 84 datum using 60 control points obtained from the 1:50,000 scale topographic maps. The digitized land units were attributed in the GIS according to the six classes assigned during the interpretation. Through an analysis of the sociopolitical situation, this study has shown how upland resources, people, and space are dominated by the state and by lowland-based monoculture-cropping technologies. Furthermore, the greater part of benefits derived from the exploitation of mountain resources flowed down to lowland economies and political centers. Challenges exist for both state and lowland institutions to design policies and marketing systems that are more transparent for indigenous people and that are more supportive of indigenous knowledge, cultures, and livelihoods. This can be achieved through decentralized state policies, transparent markets, capacity building, and participatory land use planning at local and watershed levels. Capacity building for indigenous people to enable them to cope with environmental variability and socioeconomic changes can be achieved through endowment, empowerment, entitlement, and enfranchisement. These provide a counterbalance to the ongoing political– economic processes that produce vulnerability. Land use and land cover changes can serve as an indicator of the politicaleconomic causes of environmental change and vulnerability.</t>
  </si>
  <si>
    <t>ctts 2007,5,2 - Thorsteinsdóttir et al.pdf</t>
  </si>
  <si>
    <t>China, Brazil, Cuba, Egypt, India, South Africa, and South Korea</t>
  </si>
  <si>
    <t>178–201</t>
  </si>
  <si>
    <t>ISSN: 1542-0132</t>
  </si>
  <si>
    <t>he 2007,35 - Davies and Wismer.pdf</t>
  </si>
  <si>
    <t>Sustainable Forestry and Local People: The Case of Hainan’s Li Minority</t>
  </si>
  <si>
    <t>415–426</t>
  </si>
  <si>
    <t>Davies, Evan G.R.; Wismer, Susan K.</t>
  </si>
  <si>
    <t>On the island of Hainan, China, the provincial government has recently committed itself to sustainable development, which requires the integration of social, environmental, and economic factors in decision making. However, while Hainan’s recent Eco-province designation establishes environmental and economic factors as the basis of policy development, it overlooks the equally important social component of sustainability, in which social needs and values are key considerations. This paper presents the results of a study on Hainan in 2002, with government officials, forestry workers, and the Li, an indigenous minority group, and places the province’s situation within the context of both the larger changes underway in China, and the theory and practice of sustainable forestry. The research results show that the government of Hainan has not yet been able to manage both social welfare and environmental and economic issues, demonstrating the difficulty of implementing sustainable forestry and of balancing short- with long-term goals. The inclusion of Li communities in forestry-related decision making could reduce tensions between local communities and forestry management and also improve the sustainability of the government’s forestry practices.</t>
  </si>
  <si>
    <t>09585190701249198.pdf</t>
  </si>
  <si>
    <t>ijgrm 2007,18,5 - Tung.pdf</t>
  </si>
  <si>
    <t>The human resource challenge to outward foreign direct investment aspirations from emerging economies: the case of China</t>
  </si>
  <si>
    <t>The International Journal of Human Resource Management</t>
  </si>
  <si>
    <t>868-889</t>
  </si>
  <si>
    <t xml:space="preserve">Tung, Rosalie L. </t>
  </si>
  <si>
    <t>ISSN: 1466-4399</t>
  </si>
  <si>
    <t>The continued influx of foreign investment into China and the growing desire by indigenous Chinese companies to invest abroad have created an unprecedented demand for people who possess competencies to compete successfully in a global economy. Without this pool of human talent, China’s economic growth will slow and its outward foreign direct investment aspirations will be thwarted. This paper presents two inter-related studies that can shed light on China’s ability to meet this human resource challenge in the years ahead. The first study pertains to the intention of a sample of Chinese university students in Canada to return to work in China upon graduation. Most Chinese students were receptive to the idea of returning to China. The second study examines the willingness of non-Chinese university students to work for Chinese firms overseas or in China. In general, non-Chinese students were more willing to work in the North American operations of Chinese companies and less so in relocating to China. These two surveys are supplemented by in-depth interviews with Chinese who have returned to work in China and those who chose to remain overseas. The implications of these findings, both theoretical and practical, are discussed.</t>
  </si>
  <si>
    <t>20192_ftp.pdf</t>
  </si>
  <si>
    <t>jrst 2007,44,9 - Chinn.pdf</t>
  </si>
  <si>
    <t>China, Japan, Malaysia, Indonesia, Thailand, Korea, Philippines, United States</t>
  </si>
  <si>
    <t>Decolonizing Methodologies and Indigenous Knowledge: The Role of Culture, Place and Personal Experience in Professional Development</t>
  </si>
  <si>
    <t>Journal of Research in Science Teaching</t>
  </si>
  <si>
    <t>1247–1268</t>
  </si>
  <si>
    <t xml:space="preserve">Chinn, Pauline W.U. </t>
  </si>
  <si>
    <t>ISSN: 1098-2736</t>
  </si>
  <si>
    <t>This study reports findings from a 10-day professional development institute on curricular trends involving 19 secondary mathematics and science teachers and administrators from Japan, Malaysia, Indonesia, Thailand, Korea, Philippines, the United States, and People’s Republic of China. Participants explored the roles of culture, place, and personal experience in science education through writings and group discussions. Initially, Asian participants tended to view indigenous knowledge and practices more negatively than U.S. peers. After a presentation on indigenous Hawaiian practices related to place and sustainability, they evaluated indigenous practices more positively and critiqued the absence of locally relevant science and indigenous knowledge in their national curricula. They identified local issues of traffic, air, and water quality they would like to address, and developed lessons addressing prior knowledge, place, and to a lesser extent, culture. These findings suggested critical professional development employing decolonizing methodologies articulated by indigenous researchers Abbott and Smith has the potential to raise teachers’ awareness of the connections among personal and place-based experiences, cultural practices and values, and teaching and learning. An implication was the development of a framework for professional development able to shift science instruction toward meaningful, culture, place, and problembasedlearning relevant to environmental literacy and sustainability.</t>
  </si>
  <si>
    <t>tm 2007,28 - Wang and Wall.pdf</t>
  </si>
  <si>
    <t>Administrative arrangements and displacement compensation in top-down tourism planning—A case from Hainan Province, China</t>
  </si>
  <si>
    <t>Tourism Management</t>
  </si>
  <si>
    <t>70-82</t>
  </si>
  <si>
    <t>Wang, Yang; Wall, Geoffrey</t>
  </si>
  <si>
    <t>ISSN: 0261-5177</t>
  </si>
  <si>
    <t>Forced population displacement is a process that often accompanies contemporary tourism development. When widespread economic benefits are expected, relocation of existing communities may occur in the expected interests of the majority. This paper assesses the social impacts of a tourism-caused displacement case at a destination where tourism is being promoted as a regional development strategy and planned in a top-down fashion. Deficiencies in implementation and compensation resulting from the administrative arrangements are pointed out and planning-oriented recommendations are offered to help to mitigate the pain of indigenous populations in future tourism development and related dislocation projects.</t>
  </si>
  <si>
    <t>sdarticle (8).pdf</t>
  </si>
  <si>
    <t>jtemb 2008,22 - Ren et al.pdf</t>
  </si>
  <si>
    <t>An environmental approach to correcting iodine deficiency: Supplementing iodine in soil by iodination of irrigation water in remote areas</t>
  </si>
  <si>
    <t>Journal of Trace Elements in Medicine and Biology</t>
  </si>
  <si>
    <t>1-8</t>
  </si>
  <si>
    <t>Ren, Qiang; Fan, Jie; Zhang, Zhizhong; Zheng, Xiaoying; DeLong, G. Robert</t>
  </si>
  <si>
    <t>ISSN: 0946-672X</t>
  </si>
  <si>
    <t>Objective: Iodine deficiency disorders continue to be a severe problem in many parts of Central Asia, causing delayed mental development and cretinism in indigenous populations. In some areas, iodized salt has not succeeded in controlling this problem. In southern Xinjiang Province of China, we tried a new method of supplying iodine to rural populations by dripping potassium iodate into irrigation water canals. By this means iodine was distributed into soil, crops, animals and people. This proved feasible and cost effective; it reached all the people, required no medical expertise, required no continuing effort after the initial dripping, and had the important added benefit of improving livestock production.
Methods: We serially monitored iodine concentrations in soil, crops, animal products and human urine for several years after the last dripping. In a similar project in Inner Mongolia, total soil iodine was determined in addition. Here, iodine concentrations in soil, crops, animals and people have been monitored for 4 years after supplementation.
Results: After dripping, total iodine increased two-fold, while soluble iodine increased 4–5-fold. Iodine added to soil is available for more than 4 years after a single application.
Conclusions: Potassium iodate added to soil appears to increase soluble iodine out of proportion to the amount added. This effect and the long persistence of dripped iodate in soil contribute to the efficacy and cost effectiveness of this method of iodine supplementation.</t>
  </si>
  <si>
    <t>sdarticle (9).pdf</t>
  </si>
  <si>
    <t>rp 2008,33 - Gordon and Tilton.pdf</t>
  </si>
  <si>
    <t>Mineral economics: Overview of a discipline</t>
  </si>
  <si>
    <t>Resources Policy</t>
  </si>
  <si>
    <t>4-11</t>
  </si>
  <si>
    <t>Gordona, Richard L.; Tilton, John E.</t>
  </si>
  <si>
    <t>ISSN: 0301-4207</t>
  </si>
  <si>
    <t>Mineral economics is the academic discipline that investigates and promotes understanding of economic and policy issues associated with the production and use of mineral commodities. While its origins can be traced back at least 200 years to the writings of David Ricardo and other early Classical economists, it emerged as a separate academic field only after World War II and then primarily in the United States. As a separate academic discipline, its roots are found in mining schools that needed to consider the milieu in which minerals are sold. While geologists, mining engineers, and others with technical backgrounds were largely responsible for creating the first stand-alone mineral-economics programs, ultimately trained economists became participants as well. Moreover, even after the rise of mineral-economics departments, most of the research in the field continued and continues to be carried out in other academic units, including traditional economic departments and engineering schools, as well as in government agencies, nonprofit research organizations, consulting firms, and international organizations.
In the decades following World War II, after early fears of a new depression and excess capacity evaporated, mineral economics focused on the long-run availability of nonrenewable commodities and the threat of supply interruptions for strategic and critical minerals from the Middle East, the Soviet Union, and southern Africa, concerns that persisted at least through the 1980s. The relationship between mineral companies and governments (with particular attention on taxes and other ways of sharing the benefits from mining) was another important issue, as were more traditional interests, including market analysis (mainly, price and demand forecasts), project evaluation, and monopoly and antitrust issues. Since then, the discipline has spread from its early North American base around the globe. The range of topics addressed has grown as well and now includes the environmental impact of mineral production and use, the resource curse, the rise of China and India as major consumers, the concerns of indigenous people and local communities, and a host of other economic and policy issues associated with mineral commodities. This article examines the nature of mineral economics, its emergence as a distinct academic discipline following World War II, and its more recent evolution. It concludes with a few observations about the future.</t>
  </si>
  <si>
    <t>fulltext (4).pdf</t>
  </si>
  <si>
    <t>bc 2010,19 - Shengji et al.pdf</t>
  </si>
  <si>
    <t>Conservation and development through medicinal plants: a case study from Ludian (Northwest Yunnan, China) and presentation of a general model</t>
  </si>
  <si>
    <t>2619–2636</t>
  </si>
  <si>
    <t>Shengji, Pei; Hamilton, Alan C.; Lixin, Yang; Huyin, Huai; Zhiwei, Yang; Fu, Gao; Quangxin, Zhang</t>
  </si>
  <si>
    <t>A model for community-based conservation and development is presented, potentially applicable wherever communities rely on locally collected medicinal plants. The motivational foundation for conservation offered by these plants relates to people’s interests in health support, financial income and cultural identity. The model is based on experiences in the Medicinal Plants Conservation Initiative, a four-year programme (2005–2008) of Plantlife International with national partners, involving 14 projects in 8 countries in East Africa and the Himalayas. All projects provide evidence on the question ‘‘How best can communities conserve their medicinal plants?’’. One of the projects (in China) is described to illustrate the types of evidence offered by the projects. The model consists of three social elements (community groups, project teams, policy makers), the relationships between them, and types of activity suggested for each group. Not all types of activity are relevant in all contexts. It is suggested that faith-based organisations, women’s associations and indigenous people’s groups are often well placed to take the model forward in terms of practical application at the landscape scale. The (on-going) project in China is at Ludian, a Naxi community in Northwest Yunnan. There is a secondary project site at Yongzhi, a Tibetan and Lisu village. The Ludian project is notable within the modern Chinese context for establishment of the first community group concerned specifically with the conservation of medicinal plants and the first community protected areas for medicinal plants.</t>
  </si>
  <si>
    <t>5886738.pdf</t>
  </si>
  <si>
    <t>2011 - Shiju.pdf</t>
  </si>
  <si>
    <t>The Research about Sustainable Development of Rural Tourism Based on Taoist perspective on ecological ethics in China</t>
  </si>
  <si>
    <t>Language: Chinese</t>
  </si>
  <si>
    <t>1-4</t>
  </si>
  <si>
    <t xml:space="preserve">Shiju, Lu </t>
  </si>
  <si>
    <t>Rural tourism as an important component of eco-tourism has become a new growth point of China's tourism industry. But one problem should not be ignored is that the contradiction between the development of current domestic rural tourism and the maintenance of the ecological environment is highlighting, which became a serious threat to the sustainable development of rural tourism. Taoism is Chinese indigenous religion, their ideological beliefs had infiltrated the traditional Chinese social life. Reviewing of Taoism's "nature" and other ecological ethics, reflects the wishes of people to be back to nature, the pursuit of harmony between man and nature, which has also provided some valuable enlightenments about how to develop the modern rural tourism, how to the protect the ecological environment and how to promote sustainable rural tourism development.</t>
  </si>
  <si>
    <t>bc 2011,144 - Hua et al.pdf</t>
  </si>
  <si>
    <t>Values of village fengshui forest patches in biodiversity conservation in the Pearl River Delta, China</t>
  </si>
  <si>
    <t>144</t>
  </si>
  <si>
    <t>1553-1559</t>
  </si>
  <si>
    <t>Hua, Liang; Li, Zhen; Liao, Wen-bo; Fan, Qiang</t>
  </si>
  <si>
    <t>Chinese village fengshui forests (VFF) are small remnant forest patches that coexist with natural villages. The indigenous residents protect the forest patches under traditional Chinese geomancy beliefs (namely fengshui). However, the VFF community features and conservation values and relationships with the indigenous people remain poorly understood. In this study, we evaluated tree species diversity conservation of regional VFF patches by sampling a 1200 m2 transect within each patch. We also tested our hypothesis that patch size did not significantly impact interior forest community features of well protected VFF patches. Thirty-two well-protected VFF patches in the Pearl River Delta, China were investigated. The average coefficient of similarity between transects (CS) was employed to evaluate community heterogeneity. Five forest community parameters (tree species richness per 1200 m2, tree stem density, tree basal area density, Shannon–Wiener diversity index (SWI), and Simpson diversity index (SI)) were measured and compared with regional well-developed evergreen broadleaved, coniferous and coniferous-broadleaved mixed forests. The relationships between the five parameters versus patch size and elevation were analyzed. A total of 266 tree species comprised of 57 families were recorded in 32 transects, of which 258 (97%) species were indigenous and eight (3%) were exotic. Ten tree species were endangered, rare or nationally protected by the Chinese government, and 57 species were endemic to China. The average CS was 0.38; and the average five forest community parameter values were as follows: 46.8 for tree species richness; 3403 plants/ha for stem density, 49.1 m2/ha for basal area, 4.04 for SWI and 0.90 for SI. These values were consistent with well-developed evergreen broad leaved forests and greater than coniferous and coniferous-broadleaved forests. No significant correlation was detected between the five community parameters and patch area or elevation. We conclude that VFF patches preserve abundant tree species and heterogeneous habitats, which are important for maintaining regional biodiversity. The interior community features of VFF patches were not significantly affected by patch size. We recommend protection of both large and small VFF patches, which can be substantially enhanced by the preservation of associated traditional relic village cultures.</t>
  </si>
  <si>
    <t>Current Sociology-2011-Chee-Beng-135-45.pdf</t>
  </si>
  <si>
    <t>cs 2011,59,2 - Chee-Beng.pdf</t>
  </si>
  <si>
    <t>China, Malaysia</t>
  </si>
  <si>
    <t>Capitalist market values in East Malaysia and China</t>
  </si>
  <si>
    <t>59</t>
  </si>
  <si>
    <t>135-145</t>
  </si>
  <si>
    <t xml:space="preserve">Chee-Beng, Tan </t>
  </si>
  <si>
    <t>ISSN: 0011-3921</t>
  </si>
  <si>
    <t>This article discusses the ecological and political bases of values, and their significance in our understanding of cultural life, through an ethnographic reflection of an indigenous minority in East Malaysia, the Badeng Kenyah’s, encounter with capitalist markets. In addition, post-Mao China’s encounter with the global capitalist market is also discussed to show the nature of values and social change and the need to reinvent values and create institutions to reinforce relevant values that will shape new cultural forms. Human values, including values that emphasize social welfare and harmony with nature, have their roots in the principle of reciprocity in egalitarian small-scale societies. However, values embedded in human cultural traditions are swept away by market forces in an increasingly globalized world. Ecological humanism is an emerging new worldview that influences the reinvention of values and fosters the formation of new cultural forms.</t>
  </si>
  <si>
    <t>sdarticle (6).pdf</t>
  </si>
  <si>
    <t>wpi 2011,33 - Finetti.pdf</t>
  </si>
  <si>
    <t>Traditional knowledge and the patent system: Two worlds apart?</t>
  </si>
  <si>
    <t>World Patent Information</t>
  </si>
  <si>
    <t>58-66</t>
  </si>
  <si>
    <t xml:space="preserve">Finetti, Claudia </t>
  </si>
  <si>
    <t>ISSN: 0172-2190</t>
  </si>
  <si>
    <t>Traditional knowledge is a very broad definition which embraces technical concepts about a local environment, wherein said knowledge derives from the long-standing traditions and practices of certain regional, indigenous, or local communities. These technical concepts, which are intrinsically connected with the spiritual meanings and beliefs of the communities which had developed them, are the way indigenous people have in order to survive in the surrounding environment. The increasing awareness of the importance of this kind of knowledge brought about the necessity of the definition, classification and legal protection of traditional knowledge. As a consequence, after giving a brief overview of the main legal basis developed in the attempt at the protection of traditional knowledge, this paper deals with the problems associated with the codification in registers and databases, and gives some remarks about the Indian, Korean and Chinese traditional knowledge databases. Finally, a case study on a chemical patent search approached from a traditional knowledge point of view is presented.</t>
  </si>
  <si>
    <t>lup 2003,20 - Hunter et al.pdf</t>
  </si>
  <si>
    <t>Stabilising forest margins by growing non-timber forest products: a novel example from Hainan Island, China</t>
  </si>
  <si>
    <t>225-230</t>
  </si>
  <si>
    <t>Hunter, I.; von Hahn, C.-G.; Zhaohua, Zhu; Yanhua, Zhou</t>
  </si>
  <si>
    <t>ISSN: 0264-8377</t>
  </si>
  <si>
    <t>This paper discusses the use of rattan plantations in the margins of the remaining natural forest in Hainan as a way to reverse deforestation. It is argued that the early success of this project is due to a number of features:the local indigenous knowledge of working with rattan; the still existing resources of rattan and the strong demand for rattan cane from basket and furniture industry. A unique feature of this project is, however, the way it has tackled the land tenure issue by granting government-issued licences to manage and utilise the rattan resources from a ﬁnite patch of secondary forest to individual farming families.</t>
  </si>
  <si>
    <t>10371391003639138.pdf</t>
  </si>
  <si>
    <t>js 2010,30,1 - Barclay.pdf</t>
  </si>
  <si>
    <t>China, Japan</t>
  </si>
  <si>
    <t>Peddling Postcards and Selling Empire: Image-Making in Taiwan under Japanese Colonial Rule</t>
  </si>
  <si>
    <t>Japanese Studies</t>
  </si>
  <si>
    <t>81-110</t>
  </si>
  <si>
    <t>Barclay, Paul D.</t>
  </si>
  <si>
    <t>ISSN: 1469-9338</t>
  </si>
  <si>
    <t>Picture postcards were an important element of Japanese imperial propaganda, though they have yet to receive the scholarly attention they deserve. This paper argues that the Taiwan Government-General played an active role in the production and dissemination of picture postcards to propagate a particular view of life in the ‘Aborigine Territory’. To promote ethnic tourism in the wake of the bloody 1930 Wushe Uprising, and to construct Taiwan’s majority Han population as ‘inauthentic’ as part of a wider ideological offensive against China, Japanese colonial postcards portrayed Taiwan Indigenous Peoples as isolated, culturally intact, and indebted to a benevolent state. The most widely circulated picture-postcard images of Taiwan Indigenous Peoples were produced by a coterie that included photographer Segawa Ko¯kichi, publisher Katsuyama Yoshisaku, watercolorist Lan Yinding and Aborigine Affairs Chief Suzuki Hideo. The documentary traces they left behind reveal a series of cross-cutting social and professional ties that bound them together as an ‘interpretive community’. Their location in centers of colonial culture, commerce, and government, along with the internal consistency of their vision, well positioned them to not only peddle postcards, but to sell an empire.</t>
  </si>
  <si>
    <t>14631360802628442.pdf</t>
  </si>
  <si>
    <t>ae 2009,10,1 - Michaud.pdf</t>
  </si>
  <si>
    <t>China, Vietnam, Lao PDR</t>
  </si>
  <si>
    <t>Handling mountain minorities in China, Vietnam and Laos: from history to current concerns</t>
  </si>
  <si>
    <t>25-49</t>
  </si>
  <si>
    <t>Michaud, Jean</t>
  </si>
  <si>
    <t>ISSN: 1469-2953</t>
  </si>
  <si>
    <t>This paper is an overview of issues pertaining to highland minorities in the three socialist countries sharing portions of the Southeast Asian Massif, namely China, Vietnam and Laos. It presents the historical complexity of highland minority policy in these countries. The paper thus depicts prevalent state strategies that aimed, and largely still aim, to handle highland minorities in the most eﬀective and economical way, to ensure that the nation will progress steadily forward. The six current issues of borders and transnationality, taxonomy, indigenous peoples’ status, customary land tenure, tourism and environmental issues are then explored critically.</t>
  </si>
  <si>
    <t>j091v16n03_01.pdf</t>
  </si>
  <si>
    <t>jsf 2003,16,3-4 - McNeely.pdf</t>
  </si>
  <si>
    <t>Colombia, Brazil, Venezuela, Melanesia, Vietnam, China, India</t>
  </si>
  <si>
    <t>Biodiversity, War, and Tropical Forests</t>
  </si>
  <si>
    <t>3-4</t>
  </si>
  <si>
    <t>1-20</t>
  </si>
  <si>
    <t xml:space="preserve">McNeely, Jeffrey A. </t>
  </si>
  <si>
    <t>Tropical forests are one of the world’s last remaining frontiers. Like all frontiers, they are sites of dynamic social, ecological, political, and economic changes. Such dynamism involves constantly changing advantages and disadvantages to different groups of people, which not surprisingly leads to armed conflict, and all too frequently to war. Many governments have contributed to conflict by nationalizing their forests, so that traditional forest inhabitants have been disenfranchised while national governments sell trees to concessionaires to earn foreign exchange. Biodiversity-rich tropical forests in Papua New Guinea, Indonesia, Indochina, Myanmar, Sri Lanka, Central Africa, the Amazon, Colombia, Central America, and New Caledonia have all been the sites of armed conflict, sometimes involving international forces. While these conflicts have frequently, even invariably, caused negative impacts on biodiversity, peace is often even worse, as it enables forest exploitation to operate with impunity. Because many of the remaining tropical forests are along international borders, international cooperation is required for their conservation; as a response, the concept of international “peace parks” is being promoted in many parts of the world as a way of linking biodiversity conservation with national security. The Convention on Biological Diversity, which entered into force at the end of 1993 and now has nearly 180 State Parties, offers a useful framework for such cooperation.</t>
  </si>
  <si>
    <t>ActaN9v2Art4.pdf</t>
  </si>
  <si>
    <t>acdp 2006,9,2 - Samudio.pdf</t>
  </si>
  <si>
    <t>Medicina Indígena y Salud Mental</t>
  </si>
  <si>
    <t>Acta Colombiana de Psicología</t>
  </si>
  <si>
    <t>39-46</t>
  </si>
  <si>
    <t>Samudio, Álvaro Roberto Vallejo</t>
  </si>
  <si>
    <t>ISSN: 1909-9711</t>
  </si>
  <si>
    <t>Las diferentes alternativas médicas con que hoy cuenta la humanidad enriquecen tanto la profi laxis, como los diagnósticos y los tratamientos mismos de las enfermedades, cuando éstas se abordan desde un marco multicausal. El siguiente artículo hace una refl exión alrededor de dos alternativas: la medicina occidental y la medicina indígena. Se focaliza en la concepción de salud que manejan estas dos formas de conocimiento, se hace hincapié en la necesidad de revalorar la medicina indígena, y se plantea a grosso modo cómo desde la medicina indígena se ven las alteraciones en la salud mental. El autor resalta que para comprender la concepción de salud mental que puedan tener los pueblos indígenas, se hace necesario entender la cosmogonía y cosmología propia de esos pueblos.</t>
  </si>
  <si>
    <t>Journal of Social Archaeology-2006-Ammann-227-54.pdf</t>
  </si>
  <si>
    <t>jsa 2006,6 - Ammann.pdf</t>
  </si>
  <si>
    <t>Golden alienation: The uneasy fortune of the Gold Museum in Bogotá</t>
  </si>
  <si>
    <t>227-254</t>
  </si>
  <si>
    <t xml:space="preserve">Ammann, Felipe Gaitán </t>
  </si>
  <si>
    <t>Is Prehispanic gold a commodity or a gift? In the process of becoming a first-tier icon of Colombian identity, the Gold Museum in Bogotá has attempted to formulate an answer to this thorny question. Far from encouraging the valuation of gold artifacts as ancient commodities related to mundane aspects of social life, the Museum has focused its curatorial mission on enhancing the symbolic and spiritual meaning of its archaeological collections. In this article, I trace back the historical reasons leading the Museum to take such a path at the risk of favoring an essentialized understanding of Prehispanic goldwork in the present. Although maintaining this choice in a multicultural nation such as the one the Republic of Colombia officially claims to be today is a problematic decision, the Museum can build upon a refined understanding of the materiality of gold to overcome this impasse andbridge past and present in a socially productive way.</t>
  </si>
  <si>
    <t>j%2E1467-8306%2E2007%2E00544%2Ex.pdf</t>
  </si>
  <si>
    <t>aaag 2007,97,2 - Radcliffe.pdf</t>
  </si>
  <si>
    <t>Latin American Indigenous Geographies of Fear: Living in the Shadow of Racism, Lack of Development, and Antiterror Measures</t>
  </si>
  <si>
    <t>Annals of the Association of American Geographers</t>
  </si>
  <si>
    <t>385-397</t>
  </si>
  <si>
    <t>Radcliffe, Sarah A.</t>
  </si>
  <si>
    <t>ISSN: 1467-8306</t>
  </si>
  <si>
    <t>U.S.-dominated geographies of fear after 11 September 2001 represent indigenous peoples as potential security threats and destabilizing influences on Latin American nation-states. This article contextualizes these narratives by outlining the geographies of fear to which Latin American indigenous populations have been subjected in nation-building, resulting in restricted development opportunities and insecure livelihoods. As recent neoliberal development restructures indigenous rights, indigenous geographies of hope remain only unevenly realized. Yet, as a proclaimed alternative to development, postdevelopment approaches only partially capture the nature of indigenous geographies of hope. By critically evaluating neoliberal and postdevelopment approaches, the article ends by outlining the specific perspective geography brings to development.</t>
  </si>
  <si>
    <t>j.1470-9856.2007.00219.x.pdf</t>
  </si>
  <si>
    <t>blar 2007,26,2 - Williams.pdf</t>
  </si>
  <si>
    <t>Adaptation and Appropriation on the Colonial Frontier: Indigenous Leadership in the Colombian Chocó, 1670 – 1808</t>
  </si>
  <si>
    <t>181-199</t>
  </si>
  <si>
    <t>Williams, Caroline A.</t>
  </si>
  <si>
    <t>This article explores the consequences for the native population of the Colombian Chocó of the emergence, over the course of the eighteenth century, of an elite of caciques and indios mandones or principales whose functions of powers far exceeded those of the warrior chiefs that had traditionally acted as leaders of their people. Appointed for the purpose of facilitating the collection of tribute and the supply of labour to European settlers, caciques and mandones were almost universally rejected by native communities during the early phases of Spanish colonisation (c. 1630 – 1690), and they disappear from the historical record after Independence. Eighteenth-century sources, however, not only record the existence of a clearly defined elite of mandones or principales in villages across the region, but show these individuals engaging actively with the colonial authorities, on behalf of their communities, at local and audiencia levels. This article argues that, at a time of a much strengthened European presence in the region, caciques and mandones came to understand their roles in ways that were entirely different from those intended by the Spanish, and in so doing acquired the legitimacy that had eluded their seventeenth-century predecessors. Far from serving merely as intermediaries between settlers and indigenous populations, indios mandones acted as negotiators on behalf of the indigenous population, whose task was to defend and/or advance the interests of the communities they had been appointed to control.</t>
  </si>
  <si>
    <t>Latin American Perspectives-2009-Hristov-41-63.pdf</t>
  </si>
  <si>
    <t>lap 2010,36,4 - Hristov.pdf</t>
  </si>
  <si>
    <t>Social Class and Ethnicity/Race in the Dynamics of Indigenous Peasant Movements: The Case of the CRIC in Colombia</t>
  </si>
  <si>
    <t>41-63</t>
  </si>
  <si>
    <t xml:space="preserve">Hristov, Jasmin </t>
  </si>
  <si>
    <t>Examination of the experiences of one contemporary Latin American indigenous rural
movement, the Indigenous Regional Council of Cauca (CRIC), demonstrates the centrality
to those experiences of resource expropriation, exploitation, and military repression. At the
same time, it draws attention to the ways in which the cultural history of the indigenous
people of Cauca has shaped their strategies of resistance. Out of this analysis arises the argument
that forms of oppression along the lines of class and ethnicity/race are inextricably
linked and that an intersectional approach is required to capture the dynamics and complexities
of these movements.</t>
  </si>
  <si>
    <t>Reflections of an Indigenous Student on the Realities of His People</t>
  </si>
  <si>
    <t>94-96</t>
  </si>
  <si>
    <t>Tróches, Lorenzo Muelas</t>
  </si>
  <si>
    <t>SN:0276-4741</t>
  </si>
  <si>
    <t>1Lorenzo Muelas Tróchezis a member of the younger generation of the indigenous Guambiano people, who have lived together with the Paeces in Colombia since time immemorial, in the valley of Cauca, which means “Mother of forests.” His family played a leading role in the successful struggle to recuperate parts of their ancestral territories and revive the spiritual foundations of Guambiano culture. Lorenzo Muelas Tróchez grew up learning to see, feel, and behave according to the cosmovision he describes here. His voice allows us to overcome conventional forms of “mute anthropology”—outsiders writing about member of other cultural groups—and permits insight into the feelings and reflections that emerge from contact with formal university education. Listening to Lorenzo Muelas Tróchez reminds us that the knowledge and attitudes produced at our universities, although of some significance for indigenous people, are still too distant from the aims, content and methods of indigenous notions of development, according to which education is understood as a simultaneous and interdependent process of knowledge and community building. By calling attention to this ethical aspect of knowledge production, the author helps us to recover a fundamental and often underestimated quality of people from other social and cultural backgrounds engaged in promoting sustainable mountain development.</t>
  </si>
  <si>
    <t>agora12_2f_velasquez_y_campos.pdf</t>
  </si>
  <si>
    <t>a 2010,12,2 - Velásquez Arjona and Campos Polo.pdf</t>
  </si>
  <si>
    <t>Análisis de la Motricidad en la Cultura Indígena Sikuani: Un Estudio Para El Departamento Del Meta (Colombia)</t>
  </si>
  <si>
    <t>Ágora</t>
  </si>
  <si>
    <t>201-222</t>
  </si>
  <si>
    <t>Velásquez Arjona, Alberto; Campos Polo, Fernando</t>
  </si>
  <si>
    <t>ISSN: 2247-2401</t>
  </si>
  <si>
    <t>The Indian community Sikuani confined for forty years in the indigenous reserve Wayoko, Colombian Orinoco region, was concentrated there, even against their nomadic tradition. Despite its vicissitudes, the members of the community have been characterized by its tight attachment to the preservation of their traditions. 
The process of transformation of the community Sikuani, which has been called acculturation, takes several years to devastate the native idiosyncrasies, although many communities have "awakened" and begin to study himself, it is necessary to professional intervention and accompaniment with the purpose of preserving what's left and from there, move to the implementation of intercultural education processes which safeguard the traditions. 
From the elderly to young people have come to be under threat of disruption and destruction of their traditions, rites and customs, are the youngest precisely those most at risk of acculturation. 
The community's cultural identity is played from the new experiences prefixed to the young. They are the hardest hit with the problems stated above, those having contact with a culture, supposedly more "evolved" starting to address the behaviors that until recently were unknown to them, agreeing to change their habits, lood, clothing and including leisure activities, leisure and recreation. 
Analyze the response of members of ethnic Sikuani intervention and interference in their daily activities, practices and customs, as well as the possible effects his movements, is the reason for this study. While indigenous people have been alienated, it is clear that their traditions are still observed in many of its members, and many of its practices and physical activity. 
To establish to what degree and how it is feasible to rescue the motor elements, patrimonial and exclusive to Sikuani is an urgent need for this Native American culture. 
The materials and methods used in the study were: social mapping, participant observation, focus groups and interviews. Harvesting techniques for each of the methods were the diary, the log and semi-structured interview format, respectively. 
Given the above, The research was divided inio Three stages: pre-configuraiian, configuration and reconfiguration of reality. 
The preconfiguration formulation intended research proiect, the approach to the descriptors of the problematic scenarios deductive and inductive, formal theory and the substantive theory. Which was developed to guide the preconfiguration for fieldwork, as well as the implementation of social mapping on stage inductive categories were identified as formal, substantive and projected a first stage on the realìty that it was intended observe. 
The second stage, known as configuration, proposed the implementation of a guide also delved into the defined categories and apply the techniques and instruments where participant observation, focus groups ond indepth interviews were vital as a means of collection of information that validated it. 
The third stage of the procedure relates to the reconfiguration, where the development of new scenarios on situations actually enabled the detection of the rites and traditions in the context of articulating the Sikuani culture as a whole. 
Finally, the triangulation as a final step intended to suhiect to analysis and tormal critique, the realities of substance for the construction of meaning in the final report.</t>
  </si>
  <si>
    <t>j.1467-9930.2009.00297.x.pdf</t>
  </si>
  <si>
    <t>lp 2009,31,3 - Bocarejo.pdf</t>
  </si>
  <si>
    <t>Deceptive Utopias: Violence, Environmentalism, and the Regulation of Multiculturalism in Colombia</t>
  </si>
  <si>
    <t>Law &amp; Policy</t>
  </si>
  <si>
    <t>307-329</t>
  </si>
  <si>
    <t>Bocarejo, Diana</t>
  </si>
  <si>
    <t>ISSN: 1467-9930</t>
  </si>
  <si>
    <t>Multiculturalism, constructed as a liberal utopia intended to recognize marginal populations, commonly draws upon deceptive mechanisms that reify the old trope of anthropological “savage slots” (a term borrowed from Trouillot 2003). Such slots conﬁgure the relationship between politics and places: the ﬁxation of ethnicity in a territory and the creation of strong frontiers—both physical and symbolic—between grantees and nongrantees of differential citizenships. In the case analyzed in this article, those frontiers reify the distinction between peasants and indigenous peoples; two group categories widely mobilized in the context of indigenous land expansion in the northern region of Colombia (South America). This article explores how an environmental “utopic space” used by state institutions and nongovernmental organizations (NGOs), has turned into a fetish that hides a segment of Colombia’s most dramatic reality: the violent context wherein paramilitary threats force small peasant landholders to sell and leave their land.</t>
  </si>
  <si>
    <t>Media Culture Society-2007-Rodríguez-449-68.pdf</t>
  </si>
  <si>
    <t>mcs 2007,29,3 - Rodríguez and El Gazi.pdf</t>
  </si>
  <si>
    <t>The poetics of indigenous radio in Colombia</t>
  </si>
  <si>
    <t>Media, Culture &amp; Society</t>
  </si>
  <si>
    <t>449-468</t>
  </si>
  <si>
    <t>Rodríguez, Clemencia; El Gazi, Jeanine</t>
  </si>
  <si>
    <t>ISSN: 1460-3675</t>
  </si>
  <si>
    <t>In 2002, 14 indigenous radio stations began operating in Colombia, reaching 78.6 percent of the national indigenous population (Ministerio de Cultura, 2002: 10). In this article we intend to shed light on the complex relationships and interactions behind Colombian indigenous radio stations. Colombian indigenous radio can only be understood as a product of intricate relationships between indigenous social movements, armed conflict, the state and media activism. In the following pages we will explain how Colombian indigenous peoples articulate a strong and highly developed response toward the presence of media technologies among their communities. This response is framed by new legislative frameworks made possible by the constitutional reform of 1991, by indigenous peoples’ critique of Colombian mainstream media and, finally, by discussions among indigenous peoples about the adoption of radio – what we call a poetics of radio. The data for this article comes mostly from unpublished documents, archives and recordings kept at the Ministry of Culture (Unidad de Radio/Office of Radio).</t>
  </si>
  <si>
    <t>aar 1990,8 - Denbow.pdf</t>
  </si>
  <si>
    <t>Congo to Kalahari: Data and Hypotheses about the Political Economy of the Western Stream of the Early Iron Age</t>
  </si>
  <si>
    <t>The African Archaeological Review</t>
  </si>
  <si>
    <t>139-175</t>
  </si>
  <si>
    <t>Denbow, James</t>
  </si>
  <si>
    <t>ISSN:02630338</t>
  </si>
  <si>
    <t>This paper provides a preliminary account of archaeological research on sites of early pottery-using people in the coastal region of the Congo Republic. The results obtained are compared with observations from Botswana and used to amplify archaeological and linguistic data relevant to the transformations in social and productive forces that occurred across the western part of sub-equatorial Africa during the period when food production, metallurgy and long-distance trade were established. Particular attention is paid to evidence for developing economic and social relations between indigenous foragers and immigrant food producers.</t>
  </si>
  <si>
    <t>76622920.pdf</t>
  </si>
  <si>
    <t>a 2012,86,332 - Denbow.pdf</t>
  </si>
  <si>
    <t>Pride, prejudice, plunder and preservation: archaeology and the re-envisioning of ethnogenesis on the Loango coast of the Republic of Congo</t>
  </si>
  <si>
    <t>Antiquity</t>
  </si>
  <si>
    <t>86</t>
  </si>
  <si>
    <t>332</t>
  </si>
  <si>
    <t>383</t>
  </si>
  <si>
    <t>ISSN: 0003-598X</t>
  </si>
  <si>
    <t>This is the first description of the prehistory of the coastal Congo, won by the author and his colleagues against considerable odds: war, exploitation by big business and, above all, by the entrenched assumption that this part of the world had no history to save. Here is a first glimpse of that history: 3300 years of prehistoric settlement, movement and change chronicled by radiocarbon dating and a new ceramic typology.</t>
  </si>
  <si>
    <t>1467-825X.00179.pdf</t>
  </si>
  <si>
    <t>arbpscs 2003,40,5 - collaboration.pdf</t>
  </si>
  <si>
    <t>Pygmies Beg UN For Action</t>
  </si>
  <si>
    <t>Article, flie is a full publication</t>
  </si>
  <si>
    <t>15325-</t>
  </si>
  <si>
    <t>Reports on the appeal made by African Pygmy tribes for the United Nations to set up an international tribunal to prosecute the government and rebel fighters from the Democratic Republic of Congo. Retribution for acts of cannibalism against their people; Conditions of the Pygmy tribes during the Congo civil war.</t>
  </si>
  <si>
    <t>16401122.pdf</t>
  </si>
  <si>
    <t>go 2005,40,2 - Reno.pdf</t>
  </si>
  <si>
    <t>The Politics of Violent Opposition in Collapsing States</t>
  </si>
  <si>
    <t>Government and Opposition</t>
  </si>
  <si>
    <t>127-151</t>
  </si>
  <si>
    <t>Reno, William</t>
  </si>
  <si>
    <t>ISSN:0017257X</t>
  </si>
  <si>
    <t>In violent conflicts in places like Congo, Liberia and Sierra Leone, economic interests have crowded out ideologically articulate mass-based social movements for reform or revolutionary change to a degree that was not apparent during earlier anti-colonial struggles. Some scholars offer a‘looting model’ of rebellion that explains the predations of politicians and warlords but it is not clear why people who receive few benefits from this– or even suffer great harm from them– fail to support ideologues instead, or why self-interested violent entrepreneurs do not offer political programmes to attract more followers. Yet some groups defy this‘looting model’. Explaining why armed groups vary so greatly in their behaviour provides a means to address important questions: is it possible to construct public authorities out of collapsed states in the twenty-first century, or do local predations and global conditions preclude indigenous state-building in these places? Why do social movements for reform there seem so ineffective? What conditions have to be present for them to succeed? This article considers the nature of rebellion in failing states, focusing on Nigeria to find clues to explain variations in the organization of armed groups.</t>
  </si>
  <si>
    <t>pdf.htm</t>
  </si>
  <si>
    <t>arbefts 2005,42,10 - collaboration.htm</t>
  </si>
  <si>
    <t>CONGO: Hunting Ban</t>
  </si>
  <si>
    <t>Africa Research Bulletin: Economic, Financial &amp; Technical Series</t>
  </si>
  <si>
    <t>16715-</t>
  </si>
  <si>
    <t>ISSN:00019852</t>
  </si>
  <si>
    <t>The article reports on the hunting ban in the timber-concession areas enforced by the Congo government, Congolese Wood Industries, and the Wildlife Conservation Society. The ban has made life even more difficult for the Baka community, an indigenous hunter-gatherer group living in that areas. It resulted in increased malnutrition among children and vulnerable adults. The Baka and human rights groups said the ban jeopardized the Baka traditional way of life and threatens their food security.</t>
  </si>
  <si>
    <t>j.1467-6346.2007.01231.x.pdf</t>
  </si>
  <si>
    <t>arbefts 2007,44,9 - Greenpeace.pdf</t>
  </si>
  <si>
    <t>TIMBER: Republic of Congo</t>
  </si>
  <si>
    <t>17569</t>
  </si>
  <si>
    <t xml:space="preserve">Greenpeace </t>
  </si>
  <si>
    <t>The article reports that two-thirds of the rainforest in Congo (Brazzaville) may disappear in fifty years. A report by environmental organization Greenpeace reveals that timber logging concessions are being handed over in exchange for bags of sugar. A Danish logging subsidiary called CIB in the town of Pokola has a logging camp with 13,000 employees. Pokola is the sole provider of timber that has been accredited by the Forest Stewardship Council. The semi-nomadic communities of Mbendjele Pygmies are using satellite mapping technology to stake a claim to the rainforest. Ninety percent of the timber is exported to China by illegal means.</t>
  </si>
  <si>
    <t>31793970.pdf</t>
  </si>
  <si>
    <t>ni 2008,410 - collaboration.pdf</t>
  </si>
  <si>
    <t>Arise!</t>
  </si>
  <si>
    <t>410</t>
  </si>
  <si>
    <t>18-20</t>
  </si>
  <si>
    <t>ISSN: 0305-9529</t>
  </si>
  <si>
    <t>This section offers news briefs on the activities of indigenous people. In May 2006, Mexican women from the 400 Pueblos movement wore masks and marched naked to protest against the government of President Vicente Fox on a land conflict issue. The World Bank's financing of forestry reforms in the Congo has led to the deforestation of the Congo Basin and has affected the survival of 300,000-400,000 indigenous people. In December 2007 the Lakota Freedom Movement announced its withdrawal from all treaties signed with the U.S.</t>
  </si>
  <si>
    <t>37220687.pdf</t>
  </si>
  <si>
    <t>hir 2009,30,4 - Fofana.pdf</t>
  </si>
  <si>
    <t>A Crisis of Belonging</t>
  </si>
  <si>
    <t>Harvard International Review</t>
  </si>
  <si>
    <t>34-38</t>
  </si>
  <si>
    <t>Fofana, Idriss</t>
  </si>
  <si>
    <t>ISSN: 0739-1854</t>
  </si>
  <si>
    <t>This article discusses the outbreak of conflict in the eastern regions of the Democratic Republic of Congo (DRC) in 2008. It attributes the tensions between indigenous groups, Tutsis and Hutus. It highlights the local aspect of the Kivu crisis without ignoring the international factors necessary to transition the region out of its unstable state. It blames the breakdown of peacekeeping efforts in the region for the outbreak of the region. In addition, the article looks at the position of the international community on efforts to resolve the conflict.</t>
  </si>
  <si>
    <t>38897699.pdf</t>
  </si>
  <si>
    <t>qm 2009,53,5 - Rubinstein.pdf</t>
  </si>
  <si>
    <t>The Biases of Genocide Studies - Part III: Alleged Colonial Genocides</t>
  </si>
  <si>
    <t>Quadrant Magazine</t>
  </si>
  <si>
    <t>56-59</t>
  </si>
  <si>
    <t>Rubinstein, William D.</t>
  </si>
  <si>
    <t>ISN:0033-5002</t>
  </si>
  <si>
    <t>The article examines allegations of genocide by colonial powers against indigenous populations particularly, the British on Australian aborigines and the Belgians on the Congolese people. It argues that the decline in aboriginal population from 1788-1900 was not an example of genocide by any definition, but was due plainly to other causes including virulent diseases. It also claims that the massive deaths in Congo between 1885-1908 was largely due to the sleeping sickness epidemic that spread in the country and not a genocidal act by the Belgians.</t>
  </si>
  <si>
    <t>42538734.pdf</t>
  </si>
  <si>
    <t>as 2009,40,1 - Whitehouse.pdf</t>
  </si>
  <si>
    <t>Discrimination, Despoliation and Irreconcilable Difference: Host-Immigrant Tensions in Brazzaville, Congo</t>
  </si>
  <si>
    <t>39-59</t>
  </si>
  <si>
    <t>Whitehouse, Bruce</t>
  </si>
  <si>
    <t>ISSN 0002-0397</t>
  </si>
  <si>
    <t>For generations, immigrants from other African countries have comprised a significant minority of residents in Brazzaville, capital of the Republic of Congo. These immigrants constitute several distinct “stranger” populations within Congolese society. While they play a significant role in the Congolese economy, they also encounter discrimination in their daily lives and face hostility from indigenous Congolese. Popular discourses in Brazzaville widely represent African foreigners as a malevolent presence and a threat to Congolese interests. Such discourses fit into broader conflicts over identity, belonging, and access to resources on the continent. This paper, based on ethnographic and survey research carried out in Brazzaville, examines the case of that city’s immigrants from the West African Sahel. It situates tensions between them and their hosts in the context of contemporary political and economic dynamics in post-colonial Congo, and specifically links them to exclusionary place-based identity as a political force in contemporary Africa.</t>
  </si>
  <si>
    <t>download_pdf.pdf</t>
  </si>
  <si>
    <t>ahss 2009,64,4 - Santos.pdf</t>
  </si>
  <si>
    <t>Écrire le pouvoir en Angola. Les archives ndembu (XVII-XX siècles)</t>
  </si>
  <si>
    <t>Annales: Histoire, Sciences Sociales</t>
  </si>
  <si>
    <t>767-795</t>
  </si>
  <si>
    <t>Santos, Catarina Madeira</t>
  </si>
  <si>
    <t>ISSN: 1953-8146</t>
  </si>
  <si>
    <t>The article discusses the state archives created from the 17th through 20th centuries by the Ndembu, a subgroup of the Mbundu people of Angola, traditionally regarded as societies without writing practices. Documents discussed include correspondence with the kingdom of Congo, with the Angolan colonial government, and between African chiefs and other dignitaries. The organization of the archives is discussed, as are the ways this written communication disrupted traditional Ndembu social hierarchies. The language of the documents is also subjected to a sociolinguistic analysis.</t>
  </si>
  <si>
    <t>58535114.pdf</t>
  </si>
  <si>
    <t>e 2011,40,1 - Musolo.pdf</t>
  </si>
  <si>
    <t>Encountering Pygmy Peoples as a Challenge to Mission in the Democratic Republic of the Congo</t>
  </si>
  <si>
    <t>Exchange</t>
  </si>
  <si>
    <t>71-88</t>
  </si>
  <si>
    <t>Musolo W'Isuka, Paul Kamuha</t>
  </si>
  <si>
    <t>ISSN: 1572-543X</t>
  </si>
  <si>
    <t xml:space="preserve">Encountering Pygmy peoples, the forest dwellers, has been identified as a challenge to mission in the Democratic Republic of the Congo. In this country, mission encounters efforts target more cities and villages than forest areas where indigenous Pygmies live. Such a selective and exclusive way of mission is probably the result of the non-Pygmies' attitude of superiority, prejudice and stigmatization towards indigenous Pygmy communities. To remedy the challenge identified in order to implement the mission in a holistic and comprehensive perspective, this article suggests the missionary encounter as a way forward to address Pygmy peoples and, by extension, all other groups living alike. Therefore, missionary encounter should be implemented through a humble conversion of non-Pygmy peoples. Conversion is thus a necessary starting point for missionary encounter as it involves a two-fold liberation that consists of breaking both the prejudices of non-Pygmies towards Pygmy peoples, and the suspicions of Pygmy peoples towards non-Pygmies. </t>
  </si>
  <si>
    <t>Ituri Forest Peoples Fund: Assisting Indigenous Peoples in Conflict Areas</t>
  </si>
  <si>
    <t>37-38</t>
  </si>
  <si>
    <t>Wilkie, David S.; Morelli, Gilda</t>
  </si>
  <si>
    <t>Focuses on the involvement of the Ituri Forest Peoples Fund in assisting the Efe and Lese peoples who are affected by the civil wars in the Democratic Republic of the Congo. Description of the social conditions in the Ituri Forest under former President Mobutu Sese Seko; Establishment a primary school and a clinic in 1992 to prevent the impact of infectious diseases; Crimes committed by the warring paramilitary groups against indigenous peoples and the civilian population.</t>
  </si>
  <si>
    <t>Life Amidst Chaos</t>
  </si>
  <si>
    <t>20-23</t>
  </si>
  <si>
    <t>Wilkie, David S.</t>
  </si>
  <si>
    <t>Reports on the impact of the violence in the Democratic Republic of the Congo on the Efe foragers and Lese farmers of the Ituri Forest as of March 2005. Relationship between the Efe and Lese; Influence of Arab slave traders on the Ituri; Impact of the rebellion in the province of Kivu on the Efe and Lese.</t>
  </si>
  <si>
    <t>History</t>
  </si>
  <si>
    <t>Background Notes</t>
  </si>
  <si>
    <t>Background Notes on Countries of the World</t>
  </si>
  <si>
    <t>The article presents information on the history of the Republic of Congo. It is said that the country was first inhabited by indigenous people and later settled by the Bantu groups. Its first European contacts were reported in the late 15th century, and commercial relationships were also established quickly with the kingdoms. This entry also includes information on the country's French sovereignty in the 1880s, economic development, and transition to multi-party democracy.</t>
  </si>
  <si>
    <t>3596824.pdf</t>
  </si>
  <si>
    <t>si 2000,6,2 - Kassam.pdf</t>
  </si>
  <si>
    <t>When Will we be People as Well? Social Identity and the Politics of Cultural Performance: The Case of the Waata Oromo of East and Northeast Africa</t>
  </si>
  <si>
    <t>189-206</t>
  </si>
  <si>
    <t>Kassam, Aneesa</t>
  </si>
  <si>
    <t>ISSN: 1350-4630</t>
  </si>
  <si>
    <t xml:space="preserve">This essay describes the struggle of an indigenous rights activist to obtain ethnic status and political representation for the Waata, former hunter-gatherers who belong to the Oromo-speaking people of East and Northeast Africa. It discusses how this leader is trying to positively redefine the label of `caste' attributed to the Waata by scholars to explain the ambivalent position occupied by the group in traditional Oromo society. The essay examines how this social activist used a dance ritual which is performed annually by the Waata to commemorate their myth of origin as a way to gain political and moral legitimacy for his campaign. As Abner Cohen's studies suggest, there exists an intrinsic link between cultural performances and political processes in contexts of socio-economic change. The essay explores these interrelated themes of culture, politics and social change through the case of the Waata. </t>
  </si>
  <si>
    <t>22186322.pdf</t>
  </si>
  <si>
    <t>aa 2006,105,420 - Igoe.pdf</t>
  </si>
  <si>
    <t>Becoming Indigenous Peoples: Difference, Inequality, and the Globalization of East African Identity Politics</t>
  </si>
  <si>
    <t>420</t>
  </si>
  <si>
    <t>339-420</t>
  </si>
  <si>
    <t>Igoe, Jim</t>
  </si>
  <si>
    <t>ISSN: 1468-2621</t>
  </si>
  <si>
    <t>Although the term 'indigenous' implies a state preceding that which is foreign or acquired, indigenous movements in Africa are a recent phenomenon. Drawing from the author's research of the Tanzanian indigenous peoples' movement in the 1990s, this article argues that indigenous identity in Tanzania does not represent miraculously preserved pre-colonial traditions or even a special sort of marginalization. Rather, it reflects the convergence of existing identity categories with shifting global structures of development and governance. Specifically, it reflects a combination of 'cultural distinctiveness' and effective strategies of extraversion in the context of economic and political liberalization. The Maasai, who are 'culturally distinct', and who have a long tradition of enrolling outsiders in their cause, naturally dominate this movement.</t>
  </si>
  <si>
    <t>22758104.pdf</t>
  </si>
  <si>
    <t>e 2006,53,4 - Owens.pdf</t>
  </si>
  <si>
    <t>The Shomvi: A Precursor to Global Ethnoscapes and Indigenization in Precolonial East Africa</t>
  </si>
  <si>
    <t>715-752</t>
  </si>
  <si>
    <t>Owens, Geoffrey Ross</t>
  </si>
  <si>
    <t>ISSN: 00141801</t>
  </si>
  <si>
    <t xml:space="preserve">This article examines the precolonial history of the region surrounding Dar es Salaam, Tanzania, through oral traditions and memories about the Shomvi people, who lived in the seventeenth through nineteenth centuries. Elite members of Shomvi settlements claimed ‘foreign’ origins in the Middle East, Yemen, and Persia and viewed themselves as highly mobile, continually ‘founding’ settlements throughout the region and moving back and forth between them. Traditions also suggest that the growth, maintenance, and reproduction of coastal communities were premised on a conceptual bifurcation of the community into the foreign and highly mobile Shomvi elite and others claiming to be ‘indigenous’ residents of the region, who drew privilege and prestige from their role as first peoples and hosts to the Shomvi. A discussion of precolonial traditions and memories of the region supports what more and more scholars are recognizing: discourse concerning ‘globalization’ and ‘indigenous’ peoples, usually thought to be characteristic of the postcolonial period, may have had analogues that antecede the penetration of industrial capitalism and the entrenchment of European colonialism. </t>
  </si>
  <si>
    <t>36671083.pdf</t>
  </si>
  <si>
    <t>vs 2008,51,1 - Wisnicki.pdf</t>
  </si>
  <si>
    <t>Charting the Frontier: Indigenous Geography, Arab-Nyamwezi Caravans, and the East African Expedition of 1856-59</t>
  </si>
  <si>
    <t>Victorian Studies</t>
  </si>
  <si>
    <t>103-137</t>
  </si>
  <si>
    <t>Wisnicki, Adrian S.</t>
  </si>
  <si>
    <t>ISSN: 0042-5222</t>
  </si>
  <si>
    <t>This article develops a cross-cultural and material analysis of the work of the East African Expedition of 1856-59, during which Richard Burton and John Speke "discovered" Lakes tanganyika and Victoria. It explores the well-developed Arab-African trading network within which the EAE operated and suggests that the network, while facilitating the expedition's survey work, likewise circumscribed its findings. the result, best evidenced in the EAE's four published maps, was an attempt to efface the Arab- African basis of the expedition's cartography by writing the narrative of the EAE in place of existing Arab-African material and cultural reality. In this way the EAE's maps showcase the early development of a key imperial cartographical strategy that would, later in the century, have a profound impact on the colonial partitioning of Africa.</t>
  </si>
  <si>
    <t>f_0017099_14623.pdf</t>
  </si>
  <si>
    <t>jpia 2008,19 - Goldstein.pdf</t>
  </si>
  <si>
    <t>Embracing "Open Access" in East Africa: A Common Internet Infrastructure Policy Agenda for Human Security and Economic Development</t>
  </si>
  <si>
    <t>Journal of Public &amp; International Affairs</t>
  </si>
  <si>
    <t>139-150</t>
  </si>
  <si>
    <t>Goldstein, Joshua</t>
  </si>
  <si>
    <t>ISSN: 1070521X</t>
  </si>
  <si>
    <t>In East Africa, development practitioners, economists, and local entrepreneurs believe the Internet can be a catalyst for economic growth and human development. However, these three communities lack a common agenda to make increased access a reality. This article attempts to find common language among these communities, and suggests they support a policy framework called Open Access, which aims to provide Internet access to the most people at the lowest cost through market-based solutions and limited public financing.</t>
  </si>
  <si>
    <t>Historical Journal of Film, Radio &amp; Television</t>
  </si>
  <si>
    <t>ISSN: 0143-9685</t>
  </si>
  <si>
    <t>Tribe or nationality? The Sudanese diaspora and the Kenyan Nubis</t>
  </si>
  <si>
    <t>Journal of Eastern African Studies</t>
  </si>
  <si>
    <t>112-131</t>
  </si>
  <si>
    <t>Johnson, Douglas H.</t>
  </si>
  <si>
    <t>ISSN: 1753-1063</t>
  </si>
  <si>
    <t xml:space="preserve">The settlement of Sudanese soldier colonists throughout British East Africa was a legacy of colonial expansion and pacification. These settlements were developed from the institution of military slavery, which was marked by a close association of slave soldiers with the state and the isolation of military slave communities from the general populace. But once pacification was complete new policies representing new interests made the presence of these non-indigenous Africans redundant. Terms of settlement altered after World War One, and the right of Sudanese, or Nubis, to remain in their original settlements came under attack. The largest, and most problematic, Sudanese colony in </t>
  </si>
  <si>
    <t>gec 2010,20 - Gil-Romera et al.pdf</t>
  </si>
  <si>
    <t>Long-term resilience, bush encroachment patterns and local knowledge in a Northeast African savanna</t>
  </si>
  <si>
    <t>612-626</t>
  </si>
  <si>
    <t>Gil-Romera, Graciela; Lamb, Henry F.; Turton, David; Sevilla-Callejo, Miguel; Umer, Mohammed</t>
  </si>
  <si>
    <t>ISSN: 0959-3780</t>
  </si>
  <si>
    <t>Bush encroachment is a signiﬁcant phenomenon in savanna environments as it affects wildlife and local livelihoods by preventing new pasture generation. In this article we present a 2000-year record of vegetation change in the Dara range of the Mago National Park, southwestern Ethiopia, an area inhabited by Mursi agro-pastoralists. We use an interdisciplinary approach to understand whether bush encroachment in this area is a recent event or a transitional state of the savanna and describe the local understanding of encroachment as a species-speciﬁc process. The vegetation record was obtained from a fossil hyrax midden, a type of sediment already used in Southern Africa but never before in East Africa. Six encroaching phases, led by Capparaceae and Grewia, were found over the last two millennia. The system proved to be resilient, with alternating open and encroached phases, and showed a non-linear response to environmental change, thereby ﬁtting the control theory hypothesis for hysteresis loops. Determining the thresholds conditioning the system’s resilience could help to improve savanna management for both local people and National Park authorities.</t>
  </si>
  <si>
    <t>1-s2.0-S0738059310000696-main.pdf</t>
  </si>
  <si>
    <t>eqsjijed 2010,31,1 - Aikman.pdf</t>
  </si>
  <si>
    <t>East Africa, Tanzania</t>
  </si>
  <si>
    <t>Educational and indigenous justice in Africa</t>
  </si>
  <si>
    <t>Education Quality for Social Justice, International Journal of Educational Development</t>
  </si>
  <si>
    <t>15-22</t>
  </si>
  <si>
    <t>Aikman, Sheila</t>
  </si>
  <si>
    <t>ISSN: 0738-0593</t>
  </si>
  <si>
    <t>This article examines the way in which some of the most discriminated against, disadvantaged and marginalised groups on the African continent, are re-defining education through strategies aimed at recognition of rights and social justice. It uses Fraser's analysis of social justice – distribution, recognition and participation – to examine the demands of the indigenous movement in Africa for rights to education. Over the past 10 years the concept of ‘indigenous’ has become embedded in African regional resolutions and reports while communities self-identifying as indigenous have been shaping new political and educational spaces for their participation and decision making about their development and their education. Taking the example of the East African pastoralists and the Maasai of Ngorongoro District in Tanzania, it looks at indigenous communities’ initiatives to define and achieve a qualitative education which is relevant and meaningful for their lives today. It concludes with a discussion of the potential for the indigenous movement in Africa to ‘reframe’ education for the benefit of not only indigenous communities but for all learners.</t>
  </si>
  <si>
    <t>45.full.pdf</t>
  </si>
  <si>
    <t>lap 2012,39,5 - Becker.pdf</t>
  </si>
  <si>
    <t>The Limits of Indigenismo in Ecuador</t>
  </si>
  <si>
    <t>ISSN: 0094582X</t>
  </si>
  <si>
    <t>Although Ecuador is home to a large number of indigenous peoples, the country failed to produce the number of internationally recognized indigenista intellectuals or governmental policies that emerged in Mexico or Peru, countries with similar demographic profiles. Despite being one of the first countries to endorse proposals that emerged out of the Instituto Indigenista Interamericano (Inter-American Indian Institute) formed at Pátzcuaro, Mexico, in 1940, indigenista institutions were unable to gain traction in Ecuador. The shortcomings of a national indigenista institute in Ecuador were due to the failure of its liberal leaders to present a sufficiently radical critique of indigenous realities. Their failure opened spaces that allowed a grassroots movement to grow, leading to the organization of militant indigenous federations that pressed for economic and social justice.</t>
  </si>
  <si>
    <t>The Indigenous People of Central America. Focus: The Pipils of El Salvador</t>
  </si>
  <si>
    <t>Central America in the Classroom</t>
  </si>
  <si>
    <t>ISSN: 1048-3543</t>
  </si>
  <si>
    <t>This issue focuses on the historical and contemporary reality of the indigenous Pipils native group of El Salvador. This information is presented to help Salvadoran students living in the United States and their classmates learn about the history of the Salvadoran people. Spanish excerpts are included. This serial is put forth by the Network of Educators on the Americas, whose mission is "to work with school communities to develop and promote pedagogies, resources, and cross-cultural understanding for social and economic justice in the Americas."</t>
  </si>
  <si>
    <t>547.full.pdf</t>
  </si>
  <si>
    <t>aa 2004,103,413 - Wood.pdf</t>
  </si>
  <si>
    <t>Business and Politics in a Criminal State: The Case of Equatorial Guinea</t>
  </si>
  <si>
    <t>103</t>
  </si>
  <si>
    <t>413</t>
  </si>
  <si>
    <t>547-567</t>
  </si>
  <si>
    <t>Wood, Geoffrey</t>
  </si>
  <si>
    <t>ISSN: 00019909</t>
  </si>
  <si>
    <t>This article assesses the changing nature of the contemporary political economy of Equatorial Guinea. It provides an overview of the complex and dynamic web of elite rent-generation and explores the extent to which the development of an oil industry has contributed to a monoculture of accumulation. It is concluded that, despite the oil windfall, other, 'illicit', modes of elite rent-generation persist and have even intensified.</t>
  </si>
  <si>
    <t>51653147.pdf</t>
  </si>
  <si>
    <t>ns 2010,139,5006 - Eshelby.pdf</t>
  </si>
  <si>
    <t>Ain't worth a dam</t>
  </si>
  <si>
    <t>New Statesman</t>
  </si>
  <si>
    <t>139</t>
  </si>
  <si>
    <t>5006</t>
  </si>
  <si>
    <t>Eshelby, Kate</t>
  </si>
  <si>
    <t>ISSN: 1364-7431</t>
  </si>
  <si>
    <t>In this article the author examines the Gibe III dam, part of a hydroelectric plan to be constructed on the Omo River in Ethiopia. It is noted that the system will bring the greatest benefit to the inhabitants of cities and cost the livelihood of the Mursi people. The Mursi are one of fifteen indigenous groups who live downriver of the Omo River.</t>
  </si>
  <si>
    <t>_MOA_MOA37_02_S0022278X9900302Xa[1].pdf</t>
  </si>
  <si>
    <t>jmas 1999,37,2 - Young.pdf</t>
  </si>
  <si>
    <t>Along Ethiopia’s western frontier: Gambella and Benishangul in transition</t>
  </si>
  <si>
    <t>321-346</t>
  </si>
  <si>
    <t>Young, John</t>
  </si>
  <si>
    <t>ISSN: 1469-7777</t>
  </si>
  <si>
    <t>The lowland Ethiopian regions of Gambella and Benishangul, bordering Sudan, form a classic frontier zone. ‘Modern’ politics dates from the 1974 Ethiopian revolution, and has been shaped by developments on either side of the frontier, as well as by the complex relations among indigenous peoples, and between them and immigrants and oﬃcials from highland areas of Ethiopia. The implementation of the post-1991 Ethiopian government’s programme of ethnic regionalism has intensiﬁed local rivalries, and regional governments remain weak, being highly dependent on professionals from highland Ethiopia. Education, transport links, and other indicators of development remain poor. None the less, local political power, in sharp contrast to earlier periods, has to an appreciable extent passed into the hands of indigenous leaders.</t>
  </si>
  <si>
    <t>10.1.1.17.1483.pdf</t>
  </si>
  <si>
    <t>prwp 1999 - Mengistae.pdf</t>
  </si>
  <si>
    <t>Indigenous Ethnicity and Entrepreneurial Success in Africa: Some Evidence from Ethiopia</t>
  </si>
  <si>
    <t>World Bank Policy Research Working Paper</t>
  </si>
  <si>
    <t>Mengistae, Taye</t>
  </si>
  <si>
    <t>Recently researchers have been asking why Asian or European minorities in Africa seem to be more successful in business than are people of indigenous ethnicity. This paper draws attention to significant disparity in business ownership and performance that seems to exist among African ethnic groups as well. Having analyzed a random selection of small-to-medium sized manufacturers in Ethiopia, I find that establishments owned by an indigenous minority ethnic group, namely, the Gurage, typically perform better than those of members of major groups or other minorities. Other things being equal, Gurage-owned businesses are normally larger, partly because they start-up bigger, and partly because they grow faster. This could be part of the reason why the Gurage have a higher business ownership rate than any other group in the country. And yet Gurage business owners are the least educated ethnic group in the sample. Because the size and growth rate of a business also increases with the entrepreneur’s education, the relative performance of other businesses would have been worse were it not for the higher level of schooling of their owners compared to the Gurage. Indeed, dropping education variables from the size determination equation drastically reduces the estimated advantage of Gurage-run businesses. This suggests that the observed ethnicity effect could be indicative of inter-group differences in unmeasured ability. More importantly, it also means that whether or not the effect will persist in the long run will depend on the trend in inter-ethnic differences in investment in education.</t>
  </si>
  <si>
    <t>1360081032000146636.pdf</t>
  </si>
  <si>
    <t>ods 2003,31,4 - Dea and Scoones.pdf</t>
  </si>
  <si>
    <t>Networks of knowledge: how farmers and scientists understand soils and their fertility: a case study from Ethiopia</t>
  </si>
  <si>
    <t>Oxford Development Studies</t>
  </si>
  <si>
    <t>Dea, Data; Scoones, Ian</t>
  </si>
  <si>
    <t>ISSN: 1469-9966</t>
  </si>
  <si>
    <t>This paper explores knowledge about soils and their fertility from the perspective of different players, including both scientists and farmers. Different understandings of soils and their management are seen to be bound up with the contexts within which knowledges about soils are created—the networks of players engaged in building knowledge, the settings within which ideas about soils are tested and examined, and the wider assumptions and beliefs that different people carry with them. The contrasting, and sometimes overlapping, understanding of soils by farmers, scientists and development practitioners in Ethiopia is focused on. Drawing on a range of documentary material and detailed ﬁeldwork carried out in Wolayta, southern Ethiopia, over a number of years, the paper argues that a focus on the contexts for the generation of different knowledges helps avoid the unhelpful distinctions often made between indigenous and scientiﬁc knowledges, and moves analytical attention towards an assessment of who is involved in knowledge creation and the power relations implied. The paper concludes with a discussion of how multiple knowledges about soils and their fertility might interact in the context of meeting agricultural development challenges and the potential for a productive engagement between different actors and networks.</t>
  </si>
  <si>
    <t>1467-7660.00306.pdf</t>
  </si>
  <si>
    <t>dc 2003,34,2 - Watson.pdf</t>
  </si>
  <si>
    <t>Examining the Potential of Indigenous Institutions for Development: A Perspective from Borana, Ethiopia</t>
  </si>
  <si>
    <t>287-309</t>
  </si>
  <si>
    <t>Watson, E.E.</t>
  </si>
  <si>
    <t>ISSN: 1467-7660</t>
  </si>
  <si>
    <t>This article examines an institutional approach to development in which indigenous institutions are viewed as a resource for achieving development. It concentrates on indigenous natural resource management (NRM) institutions which have been seen by some development agencies to be a means to address the needs of people and the environment in a way that is also participatory. Using material from Borana, Ethiopia, the article describes the indigenous NRM institutions and examines the outcome of one attempt to work with them. In the process, it shows that partnerships between development agencies and indigenous NRM institutions are often fragile, and tend to dissolve when they fail to meet the preconceptions of the developers. Through an examination of this approach to development, the article also examines the usefulness of recent broad approaches to institutions.</t>
  </si>
  <si>
    <t>1771880.pdf</t>
  </si>
  <si>
    <t>jacs 1998,11,2 - Leyew.pdf</t>
  </si>
  <si>
    <t>Code-Switching: Amharic-English</t>
  </si>
  <si>
    <t>Journal of African Cultural Studies</t>
  </si>
  <si>
    <t>197-216</t>
  </si>
  <si>
    <t>Leyew, Zelealem</t>
  </si>
  <si>
    <t>ISSN: 1369-6815</t>
  </si>
  <si>
    <t>A worthwhile area of research in bilingual and multilingual communities which allow codeswitching is whether there are any constraints on why and how the alternation of codes may take place and which grammatical categories are more sensitive to such a phenomenon. It is also true that the implications of codeswitching are sociolinguistically important inasmuch as one can describe the bilingual person, group or society. Since Ethiopia is a multilingual country, codeswitching is a widespread phenomenon among speakers of different indigenous languages. As a result, it is  very common to hear the alternation of codes, especially from one other language to Amharic. Among educated people, codeswitching frequently occurs from Amharic to English. In this paper, some of the major sociolinguistic and related linguistic issues in Amharic-English code-switching are raised and discussed.</t>
  </si>
  <si>
    <t>182803.pdf</t>
  </si>
  <si>
    <t>jah 1990,31,1 - Crummey.pdf</t>
  </si>
  <si>
    <t>Society, State and Nationality in the Recent Historiography of Ethiopia</t>
  </si>
  <si>
    <t>The Journal of African History</t>
  </si>
  <si>
    <t>103-119</t>
  </si>
  <si>
    <t>Crummey, Donald</t>
  </si>
  <si>
    <t>ISSN: 1469-5138</t>
  </si>
  <si>
    <t>Events since 1974 have challenged fundamental assumptions about Ethiopian history, calling in question the country's borders and internal coherence, the nature of its social order, the centrality of its monarchy and Zionist ideology to the maintenance of the polity, and the viability of the peasant way of life. In so doing they challenge a young, but vigorous, historiography, one founded in the 1960s with the creation of a History Department at what is now Addis Ababa University and of an international coterie of scholars. Its early stages were marked by archivally-based studies of Ethiopia‘s international emergence in the nineteenth and early twentieth centuries and of trade and politics. Its later stages were marked by a steady growth in the number of contributors and in the emergence of major new themes many of which depend on the use of indigenous sources, both oral and written. Class and class relations; economy, state, and society; the Kushitic- and Omotic-speaking peoples; the use of social anthropology—such are the concerns of contemporary historians of Ethiopia. These concerns inform new work on agrarian issues and on the roots of famine, on urbanization, on the nature of the twentieth-century state, on the revolution itself and on the roots of resistance and social unrest, and on ethnicity. Meanwhile, more traditional work continues to glean insights from the manuscript tradition and to bring to light major new texts both Ethiopian and foreign. The article surveys this material and concludes by noting the persistence of certain limitations—the lack of work on women or on pastoralism, the scarcity of it on Islam, the heavy emphasis on that part of the country lying west of the Rift Valley, and the absence of an integrating synthesis—and the prospective integration of work on Ethiopia into the mainstream of African historiography.</t>
  </si>
  <si>
    <t>40-50.pdf</t>
  </si>
  <si>
    <t>pjn 2011,10,1 - Feyssa et al.pdf</t>
  </si>
  <si>
    <t>Wild Edible Fruits of Importance for Human Nutrition in Semiarid Parts of East Shewa Zone, Ethiopia: Associated Indigenous Knowledge and Implications to Food Security</t>
  </si>
  <si>
    <t>40-50</t>
  </si>
  <si>
    <t>Feyssa, Debela Hunde; Njoka, Jesse T.; Asfaw, Zemede; Nyangito, M.M.</t>
  </si>
  <si>
    <t>ISSN: 1680-5194</t>
  </si>
  <si>
    <t>Nutrient value assessments and ethnobotanioal studies of three wild edible fruit species [Ziziphus spina-christi (L. ) Desf., Balaniŕes aegyptiaca (L.) Del., Grewia flavescens A. Juss.], were Carried out from October 2009 through June 2010 in east Shewa Zone, Ethiopia. Field data Collection was Combined with laboratory food Content analyses With the aim of identifying promising Wild edible fruit plants. Also, optimal use of preferred Wild edibles particularly in addressing future food security issues of rural people in the drylands was assessed. Composite fruit samples randomly collected in six sites of Fantalle and Boosast districts Were subjected to standard laboratory chemical analyses­ Values for total carbohydratesl crude protein, crude lipid, moisture and total ash contents of the fruit pulps ranged from 76.67-86.12%, SSB-4.02%, 35.18-57.41%, 8.11-16.40% for Z. spina-Christi, 85.55-89.61%, 0.001-003, 49.03-68.26%, 10.18-12.88% for B. aegyptiaca; 83.74-93.68%, 18.90-61.35%, 3.16-7.25% for G. flavescens, respectively. The calculated energy (based on total carbohydrates) was highest for G. flavescens (373.6 Kcal/100 g), followed by B. aegyptfaca (354.24) and Z. Spina-Christi (344.48 Kcal/100 g). The results indicated that these fruit species, Which are popularly used by the local communities, contain appreciable amounts of nutrients and energy and thus are useful food supplements. These species should be integrated into dryland agroforestry systems for sustainable use and conservation, as well as preservation of the associated knowledge through the positive practice of the indigenous bio-cultural knowledge. In this case, lessons can be drawn from some farmers of Boosat District, Who are currently using two of the species in traditional agroforestry practices.</t>
  </si>
  <si>
    <t>77093.pdf</t>
  </si>
  <si>
    <t>prslb 1976,194,1114 - Pawson.pdf</t>
  </si>
  <si>
    <t>Ethiopia, Peru, Nepal</t>
  </si>
  <si>
    <t>Growth and Development in High Altitude Populations: A Review of Ethiopian, Peruvian, and Nepalese Studies</t>
  </si>
  <si>
    <t>Proceedings of the Royal Society of London. Series B, Biological Sciences</t>
  </si>
  <si>
    <t>194</t>
  </si>
  <si>
    <t>1114</t>
  </si>
  <si>
    <t>83-98</t>
  </si>
  <si>
    <t>Pawson, I.G.</t>
  </si>
  <si>
    <t>ISSN: 0080–4649</t>
  </si>
  <si>
    <t>The effects of altitudinal variation on child growth and development have long been a focus of research for students of biocultural mechanisms of adaptation to high altitude. Early studies in Peru showed that children born and raised at altitudes above 3500 m tended to exhibit reduced birth mass, slower growth rate, longer overall period of growth, poorly defined adolescent growth spurt, and delayed onset of certain aspects of psychomotor development; it is difficult to state with certainty whether these phenomena reflected developmental acclimatization to hypoxia or represented an inherited pattern of development. In contrast, more recent studies in Ethiopia showed that children living at high altitudes were taller and heavier, and matured earlier than their genetically similar counter-parts living at low altitudes. The degree of hypoxic stress encountered at the altitude of the highland communities in Ethiopia (3000 m) may not be great enough to adversely affect growth; however, other environmental variables, such as the increased incidence of infectious disease at lower elevations, may be involved. In order to further clarify the effects of genetic and environmental influences on growth among high altitude populations, the growth characteristics of peoples of Tibetan origin living in Nepal were studied. Anthropometric, radiographic, and demographic data were collected from residents of various Sherpa communities in the Everest region of Nepal, and from a group of Tibetan refugees living in the vicinity of Kathmandu. Results of this study indicate that the growth of both groups is extremely retarded by U.S. and European standards. Although the refugee children were slightly more advanced in most growth indicators than the Sherpas, the difference was probably not as great as that existing between high and low altitude populations in Peru. Moreover, the refugee children lived under more favourable conditions in terms of nutritional and health benefits than the conditions of the Sherpas, but were considerably more retarded in all growth indicators than the indigenous inhabitants of highland Peru or Ethiopia. The Nepal data demonstrate that the growth characteristics of Himalayan peoples may reflect the presence of an extremely ancient Tibetan gene pool. A comparison of the three studies shows that, while hypoxia and other environmental agents do influence certain growth parameters, specific effects demonstrated in one high altitude population cannot be directly applied to another. Some differences in the growth characteristics of these populations may be caused by the interaction of as yet undetermined environmental agents, but genetic influences on growth may be more important among high altitude populations than hitherto suspected.</t>
  </si>
  <si>
    <t>Journal of Black Studies-2009-Jalata-189-214.pdf</t>
  </si>
  <si>
    <t>jbs 2009,40,2 - Jalata.pdf</t>
  </si>
  <si>
    <t>Being in and out of Africa: The Impact of Duality of Ethiopianism</t>
  </si>
  <si>
    <t>Journal of Black Studies</t>
  </si>
  <si>
    <t>189-214</t>
  </si>
  <si>
    <t>Jalata, Asafa</t>
  </si>
  <si>
    <t>ISSN: 0021-9347</t>
  </si>
  <si>
    <t>This article critically examines how the duality inherent in the concept of Ethiopianism shifts back and forth between claims of a “Semitic” identity when appealing to the White, Christian, ethnocentric, occidental hegemonic power center and claims of an African identity when cultivating the support of sub-Saharan Africans and the African diaspora while, at the same time, ruthlessly suppressing the history and culture of non-Semitic Africans of the various colonized peoples, such as Oromos. Successive Ethiopian state elites have used their Blackness to mobilize other Africans and the African diaspora for their political projects by confusing original Africa, Ethiopia, or the Black world with contemporary Ethiopia (former Abyssinia) and at the same time have allied with Euro-American powers and practiced racism, state terrorism, genocide, and continued subjugation on the indigenous Africans who are, today, struggling for self-determination and multinational democracy. Exposing the racist discourse of Ethiopianism and liberating the mentality of all Africans and the African diaspora from this “social cancer” must be one of the tasks of a critical paradigm of Afrocentricity. Developing Oromummaa (Oromo culture, identity, and nationalism), the Oromo national movement engages in such a liberation project.</t>
  </si>
  <si>
    <t>Journal of Contemporary Ethnography-2004-Yedes-675-703.pdf</t>
  </si>
  <si>
    <t>jce 2004,33,6 - Yedes et al.pdf</t>
  </si>
  <si>
    <t>Ethiopia, Kenya, Tanzania</t>
  </si>
  <si>
    <t>Buna: Oromo Women Gathering For Coffee</t>
  </si>
  <si>
    <t>Journal of Contemporary Ethnography</t>
  </si>
  <si>
    <t>675-703</t>
  </si>
  <si>
    <t>Yedes, Janet; Clamons, Robbin; Osman, Amal</t>
  </si>
  <si>
    <t>ISSN: 1552-5414</t>
  </si>
  <si>
    <t>Coffee, indigenous to Oromo lands in Ethiopia, is an essential cultural and spiritual element in people’s lives. Oromo who resettled in the United States have adapted ancient coffee traditions in indigenous, Christian, and Muslim contexts. This in-depth ethnographic study looks at buna for several generations of Muslim Oromo. The authors explore interpersonal and ritual ways that the women communicate support for one another and promote harmony in their families and community through this ancient tradition. They highlight previous ethnographic studies of Oromo groups (1962-1998) to place this urban coffee gathering in a broader historical, political, economic, and social context. The coffee gathering provides important opportunities for women to communicate with Allah, saints, and each other. Interactions during buna involve greetings, honoring, respecting the elders, praying, sharing stories, and sustenance.</t>
  </si>
  <si>
    <t>ba 1986,4 - Steinkraus.pdf</t>
  </si>
  <si>
    <t>Fermented Foods, Feeds and Beverages</t>
  </si>
  <si>
    <t>Biotechnology Advances</t>
  </si>
  <si>
    <t>219-243</t>
  </si>
  <si>
    <t>Steinkraus, Keith H.</t>
  </si>
  <si>
    <t>ISSN: 0734-9750</t>
  </si>
  <si>
    <t>World population reached 5 billion people in 1986 and is expected to rise to 6 particularly severe in parts of Africa, particularly Ethiopia. Hunger and malnutrition accompany the poverty that is characteristic of the masses of the people in the developing world. Even in the United States, one of the most affluent countries, there has been a considerable increase in the number of homeless people including mothers and children living in the streets or in substandard housing. The indigenous fermented foods and beverages already consumed for centuries by hundreds of millions of the world's masses can be used in many cases to improve and extend the world's food and nutrition supply at a relatively low cost. Fermented foods, feeds and beverages are getting ever increasing attention particularly in  the developing world and also in the developed world. This paper summarizes activities and advances related to fermented foods, feeds, and beverages over the past several years.</t>
  </si>
  <si>
    <t>ssm 1981,15B - Kloos et al.pdf</t>
  </si>
  <si>
    <t>Intestinal Parasitism in Seminomadic Pastoralists and Subsistence Farmers in and around Irrigation Schemes in the Awash Valley, Ethiopia, with Special Emphasis on Ecological and Cultural Associations</t>
  </si>
  <si>
    <t>15B</t>
  </si>
  <si>
    <t>457-469</t>
  </si>
  <si>
    <t>Kloos, Helmut; DeSole, Guiseppe; Lemma, Aklilu</t>
  </si>
  <si>
    <t>The prevalence of intestinal parasitism in seminomadic pastoralists affected by river basin and irrigation developments is studied in relation to cultural and ecological factors. Five ethnic groups representing six cultural-ecological situations are studied in the Awash Valley of eastern Ethiopia. Sanitation level and other parasite transmission parameters in each of the six study populations are assessed by using a simplified semiquantitative system of scoring for variables. Results are examined to analyze the occurrence of infection in pastoralists largely continuing their traditional way of life and in tribesmen who settled in and around irrigation schemes and became farmers or farm laborers, and to evaluate some disease control measures. Prevalence of infection in the indigenous peoples IS compared with that in migrant farm laborers from the Ethiopian highlands and the physical and cultural environment of the schemes and the Awash flood plains is examined to assess disease hazards created by the new farms and to make recommendations for parasitic disease control.</t>
  </si>
  <si>
    <t>je 1986,18 - Abebe.pdf</t>
  </si>
  <si>
    <t>A Survey of Prescriptions Used in Traditional Medicine in Gondar Region, Northwestern Ethiopia: General Pharmaceutical Practice</t>
  </si>
  <si>
    <t>147-165</t>
  </si>
  <si>
    <t>Abebe, Worku</t>
  </si>
  <si>
    <t>A survey of prescriptions used in traditional medicine in Gondar region, northwestern Ethiopia, was undertaken and some aspects of general pharmaceutical practice are described. Results obtained regarding sources, preparation and application or usage of medicines are discussed with respect to modem pharmaceutical or medical practice and their significance to health care delivery among the indigenous people is also pointed out.</t>
  </si>
  <si>
    <t>sdarticle,1.pdf</t>
  </si>
  <si>
    <t>ssm 2003,56 - Mariam.pdf</t>
  </si>
  <si>
    <t>Indigenous social insurance as an alternative ﬁnancing mechanism for health care in Ethiopia (the case of eders)</t>
  </si>
  <si>
    <t>1719-1726</t>
  </si>
  <si>
    <t>Mariam, Damen Haile</t>
  </si>
  <si>
    <t>With increasing demand for services further propagated by population growthand by people’s response to newly emerging pathologies, nations in sub-Saharan Africa are faced with insurmountable problems in sustaining their health systems. Realizing the inadequacy of solely relying on the public sector, these countries are seeking alternative mechanisms for health ﬁnancing. Among the alternatives suggested are risk-sharing mechanisms that include community-based schemes that tap the potential of indigenous social arrangements.
In Ethiopia, eders are major forms of indigenous arrangements utilized mainly for assisting victims in bereavement and executing funeral-related activities. These associations are also called upon in various self-help activities and sometimes provide health insurance, even though mostly in an informal manner. Therefore, they have the potential to serve as social ﬁnancing mechanisms. Since these are already functioning groups, the administrative cost for the extra health-related activity will not be as high as in the case of forming a new insurance entity. In addition, the fact that eders are based on mutual understanding among members minimizes the possibility of adverse selection.
Based on the above background, an exploratory study was conducted in 40 villages distributed in various parts of Ethiopia to assess the possible roles eders might play in providing insurance for health ﬁnancing. Both qualitative and quantitative (household and health facility exit interview surveys) methods of data collection were utilized.
The study concludes that eder-based schemes are, indeed, options for experimentation as mechanisms for ﬁnancing health care in rural Ethiopia. It was also found that 21.5% of respondents in the household and 16% of those in the exit surveys were already utilizing eders to ﬁnance part of their health expenditure. In addition, 86% of the respondents in the household and 90% of those in the exit survey were willing to participate in eder-based health insurance schemes.</t>
  </si>
  <si>
    <t>S0940739199770645a[1].pdf</t>
  </si>
  <si>
    <t>Finland</t>
  </si>
  <si>
    <t>The Lapps in Finland</t>
  </si>
  <si>
    <t>133-150</t>
  </si>
  <si>
    <t>Modeen, Tore</t>
  </si>
  <si>
    <t>ISSN: 1465-7317</t>
  </si>
  <si>
    <t>The Lapps of Scandinavia constitute a small indigenous ethnic community divided between four states: Norway, Sweden, Finland and Russia. The Lapps used to depend on reindeer farming and lacked their own schools. Because of their low social status and the lack of governmental understanding for their cultural needs, most of the Finnish Lapps had been assimilated with the majority population. Only in recent years an effort has been made by the government to encourage the Preservation of the Lapp language and the Lapp civilization. A Lapp parliament has heen created and the Lapp Language Act makes it possible for the Lapps to communicate in their own language with the authorities. It is to be hoped that these measures will hring positive results in a situation where only few Lappish speaking people remain in Finland, many of them having difficulties finding a livelihood in their homeland, the northernmost part of Finland.</t>
  </si>
  <si>
    <t>Body &amp; Society-2000-INGOLD-183-96.pdf</t>
  </si>
  <si>
    <t>Perceiving the Environment in Finnish Lapland</t>
  </si>
  <si>
    <t>Body &amp; Society</t>
  </si>
  <si>
    <t>183-196</t>
  </si>
  <si>
    <t>Ingold, Tim; Kurttila, Terhi</t>
  </si>
  <si>
    <t>ISSN: 1460-3632</t>
  </si>
  <si>
    <t>We contrast two understandings of traditional knowledge: as enframed in the discourse of modernity (MTK), and as generated in the practices of locality (LTK). Where `indigenous knowledge' is opposed to science, it always appears in the guise of MTK. This modernist understanding rests on a genealogical model of transmission that separates the acquisition of knowledge from environmentally situated practice. For local people, by contrast, traditional knowledge is inseparable from the practices of inhabiting the land that both bring places into being and constitute persons as of those places. To illustrate the meaning of LTK, we describe how Saami people in northernmost Finland perceive their environment, focusing on their experiences of the weather. These are shown to be embedded in life-histories, dependent on tasks of travel, multisensory, crucial to spatial orientation and the co-ordination of activities, and seasonally periodic. To regard people's knowledge of the weather as an aspect of tradition means thinking of tradition as process rather than substance, as part of a way of life conceived not as the enactment of a received script but as the continual negotiation of a path through the world. Here there is no contradiction between continuity and change. LTK, we show, is tantamount to skill: a property of the whole organism-person, having emerged through a history of involvement in an environment. From the perspective of LTK, there is no opposition between traditional knowledge and science. For science is itself a form of LTK, differing from other forms in the practices through which it is generated, rather than in the epistemological status of the knowledge itself.</t>
  </si>
  <si>
    <t>Finland, United States</t>
  </si>
  <si>
    <t>Arctic Wilderness Policy in the United States and Finland</t>
  </si>
  <si>
    <t>367-376</t>
  </si>
  <si>
    <t>Gladden, James N.</t>
  </si>
  <si>
    <t>The United States and Finland have passed laws to classify and manage Arctic wilderness areas, but their national policies are based on different nature ideologies. Finns tend to perceive wilderness as a human-centered idea, while Americans are inclined to see the same land from a nature-based point of view. Rural residents in the Arctic, and especially indigenous peoples, use motorized vehicles for hunting and gathering in wilderness areas. Attempts of southern-based environmental groups to restrict motor use by imposing a nature-based ideology on rural residents in northern Alaska will result in high levels of political conﬂict. Alaska land managers need to respect the minority rights of rural residents and a study of wilderness policies in Finnish Lapland is instructive toward this end.</t>
  </si>
  <si>
    <t>Book Reviews</t>
  </si>
  <si>
    <t>325-329</t>
  </si>
  <si>
    <t>Fitzmaurice, Malgosia</t>
  </si>
  <si>
    <t>ISSN: 1571-8115</t>
  </si>
  <si>
    <t>The first book under review consists of two main parts, the first entitled ‘About the Saami and the Domestic Legislation on their Language Rights;’ and the second entitled ‘International Norms and Principles Relevant to the Language Rights of the Saami in Finland.’ The first part deals with the particular features of the Sami as indigenous people and with the domestic organization, the structure and legislation concerning the Sami in Finland, while the second is devoted to relevant international instruments to which Finland is a party. Finally, the authors assess the extent to which the present status of the Sami language meets the needs of the Sami themselves, as well as the extent to which it fulfils Finland’s international obligations. There are, further, two annexes appended to the book: Annex 1 Domestic Norms relevant to the Language Rights of the Sami and Annex 2 International Provisions Relevant to the Language Rights of the Sami.</t>
  </si>
  <si>
    <t>Education, Social Integration and Minority-majority Group Intermarriage</t>
  </si>
  <si>
    <t>Sociology</t>
  </si>
  <si>
    <t>235-254</t>
  </si>
  <si>
    <t>O'Leary, Richard; Finnäs, Fjalar</t>
  </si>
  <si>
    <t>ISSN: 1469-8684</t>
  </si>
  <si>
    <t>This article challenges the well-established finding that persons with higher levels of education are more likely to marry outside their own ethnic group. The empirical research upon which that finding is based has been dominated by studies of groups of either immigrant or or low socio-economic status. We revisit the question by examining census of population data on two minorities – Protestants in the Republic of Ireland and the Swedish-speaking Finns – which are indigenous, traditionally of high socio-economic status and have strong communal institutions. For this type of minority, we reject the hypothesis that persons with higher levels of education are more likely to form intermarriages. We explain our findings in terms of the association between level of education and social integration into the minority sub-culture. Our findings also provide insights into the process whereby after national independence the high socio-economic status of formerly politically dominant minorities is maintained.</t>
  </si>
  <si>
    <t>Journal of Adolescent Research-2004-Kvernmo-512-32.pdf</t>
  </si>
  <si>
    <t>Ethnic Identity and Acculturation Attitudes among Indigenous Norwegian Sami and Ethnocultural Kven Adolescents</t>
  </si>
  <si>
    <t>Journal of Adolescent Research</t>
  </si>
  <si>
    <t>512-532</t>
  </si>
  <si>
    <t>Kvernmo, Siv; Heyerdahl, Sonja</t>
  </si>
  <si>
    <t>ISSN: 1552-6895</t>
  </si>
  <si>
    <t>Ethnic identity and acculturation attitudes were studied in indigenous Sami (earlier named Lapps) and ethnocultural Kvens (descendants of early Finnish-speaking immigrants from the northern part of Sweden and Finland) in Northern Norway. The sample consisted of 674 Sami and 347 Kven high school students ages 16 to 19 years. Ethnic identity was examined by Multigroup Ethnic Identity Measure (MEIM) and acculturation attitudes by acculturation strategies. Among important findings was the result that ethnic language competence had a strong impact on ethnic identity and acculturation attitudes across the two groups, whereas contextual difference in the population of indigenous Sami was strongly related to acculturation strategies and ethnic identity. The authors’ findings may be transferable to other indigenous groups, such as Native Americans, Inuit, and long-standing immigrants, such as Hispanics in the United States.</t>
  </si>
  <si>
    <t>aa.2006.108.1.135.pdf</t>
  </si>
  <si>
    <t>Finland, Sweden, Norway</t>
  </si>
  <si>
    <t>Prehistory, Identity, and Archaeological Representation in Nordic Museums</t>
  </si>
  <si>
    <t>135-147</t>
  </si>
  <si>
    <t>Levy, Janet E.</t>
  </si>
  <si>
    <t>In this article, I examine the variable representation of Saami (Lapp) prehistory in several Nordic museums. The analysis is situated at the intersection of (1) the examination of the ideology of archaeological practice, (2) the discourse about creation of indigenous identity, and (3) the visual culture of museum exhibitions. I describe and analyze displays about archaeology and prehistory from seven museums in Sweden, Finland, and Norway. The presentation of Saami prehistory differs signiﬁcantly between majority community museums and those run by Saami communities. These presentations reﬂect ideologies implicated in building indigenous, nationalist, and pannational identities as well as in establishing legitimacy of Saami claims to land and heritage. Representations of the past are inevitably political because they are about linking people, place, and legitimacy. Ambiguities in these uses of prehistory are discussed, as is the globalizing role of the European Union.</t>
  </si>
  <si>
    <t>S0032247406005286a[1].pdf</t>
  </si>
  <si>
    <t>Indigenous peoples as international political actors: presenting the INDIPO project</t>
  </si>
  <si>
    <t>One-page announcement</t>
  </si>
  <si>
    <t>221</t>
  </si>
  <si>
    <t>Indigenous self-determination in Finland: a case study in normative change</t>
  </si>
  <si>
    <t>222</t>
  </si>
  <si>
    <t>229-238</t>
  </si>
  <si>
    <t>Forrest, Scott</t>
  </si>
  <si>
    <t>Indigenous rights have gained considerable prominence in international forums over the last few decades, and are now being institutionalised through emerging norms within the international system. This paper examines the factors affecting the adoption of the norm of self-determination for indigenous peoples in the Finnish case using current constructivist models of normative change. Explanations for Finland’s difﬁculty in adopting this norm, as symbolised by the ratiﬁcation process of International Labour Organization Convention No. 169, are found in both the international normative context in which it emerged and in domestic factors within Finland itself. The concept of a ‘corrupt’ norm is introduced as a theoretical device in cases where norms have strong moral- or value-based appeal, but are weak in terms of the clarity of how they will work. This is an INDIPO project paper (Tennberg 2006).</t>
  </si>
  <si>
    <t>20573574[1].pdf</t>
  </si>
  <si>
    <t>The Dialectic of Identities in the Field of Tourism. The Discourses of the Indigenous Sámi in Defining their own and the Tourists’ Identities</t>
  </si>
  <si>
    <t>Scandinavian Journal of Hospitality and Tourism</t>
  </si>
  <si>
    <t>25-36</t>
  </si>
  <si>
    <t>Tuulentie, Seija</t>
  </si>
  <si>
    <t>ISSN: 1502-2250</t>
  </si>
  <si>
    <t>The modernity of indigenous people has often been denied, and this is especially true in the field of tourism where indigeneity works as a part of tourism marketing. From the more critical angle tourism has been seen as a cause of decline in preexisting local indigenous identities. However, these perspectives neglect the fact that the indigenous people themselves know nowadays what it is to be a tourist and how to act in the field of tourism. This article deals with the case of indigenous Sámi people and shows that instead of being passive victims the Sámi are active participants in constructing their own identities as well as the identities of the tourists visiting their home regions. The article analyses the discourses of the Sámi focus groups interviewed in Finland, Sweden and Norway.</t>
  </si>
  <si>
    <t>j.1745-5871.2007.00448.x.pdf</t>
  </si>
  <si>
    <t>gr 2007,45,2 - Lawrence.pdf</t>
  </si>
  <si>
    <t>Corporate Social Responsibility, Supply-chains and Saami Claims: Tracing the Political in the Finnish Forestry Industry</t>
  </si>
  <si>
    <t>Geographical Research</t>
  </si>
  <si>
    <t>167-176</t>
  </si>
  <si>
    <t>Lawrence, Rebecca</t>
  </si>
  <si>
    <t>ISSN: 1745-5871</t>
  </si>
  <si>
    <t>At the heart of debate surrounding Corporate Social Responsibility (CSR) lies an inherent anxiety over the division of responsibility between states and corporations. Commonly taken for granted is a natural and a priori separation of government and market activities. This paper provides a critique of the conceptual division of responsibility between ‘state’ and ‘market’ actors, and explores the politically ambivalent roles of state ﬁnanced companies in global CSR dialogues on the rights of Indigenous Peoples. It uses a case concerning logging on Saami reindeer herding territory, and explores a particularly Finnish articulation of CSR and supply-chain management in the Finnish forestry and paper sector.</t>
  </si>
  <si>
    <t>09557570701828402.pdf</t>
  </si>
  <si>
    <t>Finland, Norway, Sweden, Russia</t>
  </si>
  <si>
    <t>The continuous process of recognition and implementation of the Sami people's right to self-determination</t>
  </si>
  <si>
    <t>Cambridge Review of International Affairs</t>
  </si>
  <si>
    <t>27-40</t>
  </si>
  <si>
    <t>Henriksen, John B.</t>
  </si>
  <si>
    <t>ISSN: 1474-449X</t>
  </si>
  <si>
    <t>This paper explores the status of the recognition and implementation of the Sami people’s right to self-determination. The Sami are the indigenous people of Finland, Norway, Sweden and the Kola Peninsula in the north-western region of Russia. They are one people residing across national borders, enjoying a distinctive identity, language, history, culture and social structure, as well as unique traditions, livelihoods and aspirations. Their distinctiveness has given rise to their claim to self-determination based on conventional principles and instruments of international law. But where their right to self-determination has been gradually recognized by Finland, Norway and Sweden, Russia remains reluctant. And where Sami self-determination has been implemented through indigenous Sami parliaments, in Nordic states, the process of recognizing and implementing their right within these states has only taken place incrementally within existing democratic and constitutional mechanisms. It is a continuous process without a predeﬁned outcome.</t>
  </si>
  <si>
    <t>08941920701860516.pdf</t>
  </si>
  <si>
    <t>snr 2008,21,4 - Bell et al.pdf</t>
  </si>
  <si>
    <t>Person, Place, and Knowledge in the Conservation of the Saimaa Ringed Seal</t>
  </si>
  <si>
    <t>277-293</t>
  </si>
  <si>
    <t>Bell, Sandra; Hampshire, Kate; Tonder, Mika</t>
  </si>
  <si>
    <t>ISSN: 0894-1920</t>
  </si>
  <si>
    <t>There is a strong connection between people’s knowledge of nature and their relationship to place. Local environmental knowledge is multifaceted and influenced by changing social and economic circumstances that affect the way people come to know and relate to nature. A case study from Finland demonstrates how locality, personhood, and environmental perceptions cohere to challenge conservation practices. In this instance, local people fully uphold the conservationists’ desire to save a threatened endemic mammal, the Saimaa ringed seal (Phoca hispida saimensis nordq), from extinction. However, local people are far less enthusiastic about the conservationists’ chosen means for achieving conservation of the seal. They fail to engage with many aspects of the conservation program because its design and implementation fail to acknowledge local people’s collective and personal experiences of place. The case study demonstrates the need for conservation programs to take seriously local people’s ‘‘place-based’’ observations and theories.</t>
  </si>
  <si>
    <t>1475-2875-8-94.pdf</t>
  </si>
  <si>
    <t>The decline of malaria in Finland – the impact of the vector and social variables</t>
  </si>
  <si>
    <t>Malaria Journal</t>
  </si>
  <si>
    <t>94</t>
  </si>
  <si>
    <t>Hulden, Lena; Hulden, Larry</t>
  </si>
  <si>
    <t>ISSN: 1475-2875</t>
  </si>
  <si>
    <t>Background: Malaria was prevalent in Finland in the 18th century. It declined slowly without deliberate counter-measures and the last indigenous case was reported in 1954. In the present analysis of indigenous malaria in Finland, an effort was made to construct a data set on annual malaria cases of maximum temporal length to be able to evaluate the significance of different factors assumed to affect malaria trends.
Methods: To analyse the long-term trend malaria statistics were collected from 1750–2008. During that time, malaria frequency decreased from about 20,000 – 50,000 per 1,000,000 people to less than 1 per 1,000,000 people. To assess the cause of the decline, a correlation analysis was performed between malaria frequency per million people and temperature data, animal husbandry, consolidation of land by redistribution and household size.
Results: Anopheles messeae and Anopheles beklemishevi exist only as larvae in June and most of July. The females seek an overwintering place in August. Those that overwinter together with humans may act as vectors. They have to stay in their overwintering place from September to May because of the cold climate. The temperatures between June and July determine the number of malaria cases during the following transmission season. This did not, however, have an impact on the longterm trend of malaria. The change in animal husbandry and reclamation of wetlands may also be excluded as a possible cause for the decline of malaria. The long-term social changes, such as land consolidation and decreasing household size, showed a strong correlation with the decline of Plasmodium.
Conclusion: The indigenous malaria in Finland faded out evenly in the whole country during 200 years with limited or no counter-measures or medication. It appears that malaria in Finland was basically a social disease and that malaria trends were strongly linked to changes in human behaviour. Decreasing household size caused fewer interactions between families and accordingly decreasing recolonization possibilities for Plasmodium. The permanent drop of the household size was the precondition for a permanent eradication of malaria.</t>
  </si>
  <si>
    <t>13621025%2E2010%2E506709.pdf</t>
  </si>
  <si>
    <t>Borders, citizenship and change: the case of the Sami people, 1751-2008</t>
  </si>
  <si>
    <t>543-556</t>
  </si>
  <si>
    <t>Lantto, Patrik</t>
  </si>
  <si>
    <t>The Sami, an indigenous people in north-western Europe, today faces the challenge of having their territory, Sápmi, partitioned among four nation states; Norway, Sweden, Finland and Russia. Whereas borders and citizenship are generally used to defend cultures, interests and territories, separating those who belong from those who do not, this perspective does not include how a non-dominant indigenous people such as the Sami is affected by the partitioning of their territory. Initially, when the ﬁrst borders were established, the states showed respect and consideration for the Sami and their rights, but during the following centuries, more and more restrictions were being placed on the transborder movement of the Sami people. In this process, the Sami also had to become citizens in one of the states, and even though the process of changing citizenship remained relatively uncomplicated up until the early twentieth century, the partitioning of the Sami into separate national arenas caused divisions within the people. This article focuses on how the establishment of state borders partitioning Sápmi and the enforced citizenship in the states affected the Sami, and how they acted in response to this development.</t>
  </si>
  <si>
    <t>1804-6771-1-PB.pdf</t>
  </si>
  <si>
    <t>n 2011,27 - Gaski.pdf</t>
  </si>
  <si>
    <t>Song, Poetry and Images in Writing: Sami Literature</t>
  </si>
  <si>
    <t>Nordlit</t>
  </si>
  <si>
    <t>33-54</t>
  </si>
  <si>
    <t>Gaski, Harald</t>
  </si>
  <si>
    <t>ISSN: 1503-2086</t>
  </si>
  <si>
    <t>The article is an overview of Sami literature, past and present, with a specific emphasis on the connection between tradition and innovation, in which literature is regarded in a broader sense than only limited to the written word. Thus the relationship between the traditional epic yoik songs and contemporary poetry is being dealt with, as is the multimedia approach that several Sami artists have chosen for their creative expression. It is almost more the rule than an exemption that Sami artists express themselves through the use of more than only one medium. Through the introduction to Sami literature, the reader also gets acquainted with the history and the culture of the Sami, who are the indigenous people of the northern regions of Scandinavia, Finland and the Kola peninsula in Russia.</t>
  </si>
  <si>
    <t>472_ftp[1].pdf</t>
  </si>
  <si>
    <t>ijc 2000,29 - Lee et al.pdf</t>
  </si>
  <si>
    <t>Observed Climate Variations During The Last 100 Years In Lapland, Northern Finland</t>
  </si>
  <si>
    <t>International Journal of Climatology</t>
  </si>
  <si>
    <t>329-346</t>
  </si>
  <si>
    <t>Lee, Susan E.; Press, M.C.; Lee, J.A.</t>
  </si>
  <si>
    <t>ISSN: 1097-0088</t>
  </si>
  <si>
    <t>Many general circulation models (GCMs) predict that high latitutde environments will experience substantial warming over the next 100 years, which will be particularly pronounced during the winter months. Precipitation is also expected to increase but there is uncertainty as to the amount and spatial variation.
The flora and fauna of the arctic and subarctic regions, together with indigenous peoples, such as the Saami, are particularly vulnerable to rising temperatures and changing precipitation. Mean monthly temperature and precipitation data were examined for the last 100 years for northern Finland. These data were further analysed for the first and second half of the 20th century.
There was no discernible warming trend between 1876 and 1993, but a significant annual warming (r = 0.344, p &lt; 0.05) occurred in the period 1901-1945, together with a significant summer warming (r = 0.381, p &lt; 0.05). Warming has occurred consistently in May and June over the last 100 years and there appears to be a current (i.e. post 1990) annual trend, mostly due to winter warming. The greatest temperature anomaly increase for the period 1901-1945 was in the winter months (+ 0.72 degrees C). The degree of temperature variation in the winter is greater than in the summer and has risen from 3.98 decrees C for December in the period 1901-1945 to 4.37 degrees C in the period 1946-1990. This is attributed to the recent high variability in the North Atlantic Oscillation (NAO) Index.
Annual precipitation has increased significantly during the period 1880-1993. The period 1946-1990 was wetter than 1901-1945, with greater variability particularly in the summer months, which contribute most to the annual precipitation in Lapland.</t>
  </si>
  <si>
    <t>heroic.pdf</t>
  </si>
  <si>
    <t>f 2005,29 - Salve.pdf</t>
  </si>
  <si>
    <t>Finland, Russia, Estonia, Latvia, Lithuania</t>
  </si>
  <si>
    <t>A Heroic Tale's Travel From Siberia To The Balto-Finnic Peoples</t>
  </si>
  <si>
    <t>Folklore</t>
  </si>
  <si>
    <t>25-44</t>
  </si>
  <si>
    <t>Salve, Kristi</t>
  </si>
  <si>
    <t>ISSN: 1469-8315</t>
  </si>
  <si>
    <t>The article concerns a fairy tale from A. Andreiev’s fairy-tale index, namely AA 967, which has greatly interested Russian researchers because of its connection with bylina. However, this story is not of East Slavic origin but has enetered the Russians’ repertoire as a substrate. The case is even more interesting since the same story is also known in far East Siberia, among the Paleoasiatic Kets and Samoyed Selkups. The Ket stories are vividly Siberian narratives of inter-tribal feud. The same applies to the story’s western distribution’s periphery - it has been told as a true story in Finland and P.-L. Rausmaa has indexed it as a historical legend. Finnish and Ket versions are similar, while Karelian, Vepsian and probably also the version spread to Russians from them has obtained fairy tale motifs. Undisputable is the common origin of all these stories: coinciding facts are too complex to assume random similarity. The article also discusses whether the narrative is hostile towards women.</t>
  </si>
  <si>
    <t>Occup Environ Med-2010-Kurttio-737-43.pdf</t>
  </si>
  <si>
    <t>oem 2010,67 - Kurttio et al.pdf</t>
  </si>
  <si>
    <t>Radiation doses from global fallout and cancer incidence among reindeer herders and Sami in Northern Finland</t>
  </si>
  <si>
    <t>Occupational and Environmental Medicine</t>
  </si>
  <si>
    <t>67</t>
  </si>
  <si>
    <t>737-743</t>
  </si>
  <si>
    <t>Kurttio, Päivi; Pukkala, Eero; Ilus, Taina; Rahola, Tua; Auvinen, Anssi</t>
  </si>
  <si>
    <t>ISSN: 1470-7926</t>
  </si>
  <si>
    <t>Objectives: People in the Arctic regions are one of the most heavily exposed population from the global fallout from atmospheric atomic bomb testing of the 1950s and 1960s due to their diet rich in reindeer meat in which radionuclides accumulate. We estimated the effect of the radioactive fallout and ethnicity on the cancer incidence in Northern Finland.
Methods: A cohort of the Arctic population in Finland (n = 34 653) was identiﬁed through the Population Register Centre with grouping by reindeer herding status, ethnicity and radiation exposure. Annual average radiation doses, based on Cs whole-body measurements, were assigned by birth year, gender and reindeer herder status. Incident cancer cases of a priori selected cancer types in the study cohort during 1971 - 2005 were identiﬁed from the Finnish Cancer Registry.
Results: A total of 2630 cancer cases were observed versus 3073 expected on the basis of incidence rates in Northern Finland (standardised incidence ratio (SIR) was 0.86 with 95% CI of 0.82 to 0.89). For the indigenous Sami people SIR was even lower, 0.60 (95% CI 0.50 to 0.71). None of the cancer sites was signiﬁcantly associated with the lifetime cumulative radiation dose. The SIR for the combined group of radiation-related cancer sites increased with the cumulative radiation dose received before 15 years of age (p = 0.004).
Conclusion: Despite the low overall cancer incidence in the Arctic population and ethnic Sami people in Finland and lack of association between the lifetime cumulative radiation exposure from global radioactive fallout and cancer incidence, we found some indication of an increased cancer risk associated with radiation exposure received during childhood. Potential underestimation and misclassiﬁcation of the radiation dose may affect the results and the ﬁndings should be interpreted with caution.</t>
  </si>
  <si>
    <t>css 2008,4,3 - Wenjing.pdf</t>
  </si>
  <si>
    <t>France</t>
  </si>
  <si>
    <t>The Impact of Social Security in Labour Market: Evidence from France</t>
  </si>
  <si>
    <t>96-101</t>
  </si>
  <si>
    <t>Wenjing, Gu</t>
  </si>
  <si>
    <t>ISSN: 1923-6697</t>
  </si>
  <si>
    <t>This paper investigates the relationship between social security and laobour market in France and calculates the regression relation among social security expenditure,social security contribution,enterprise investment and unemployment rate.The results Indicated that the labour market has a closed relevance with social security. Reducing the social security contribution of enterprise is an important means to control the unemployment. And the proper level social security expenditure is the most crucial factor to keep the beneficial cycle between social security and laobour market.</t>
  </si>
  <si>
    <t>1601231.pdf</t>
  </si>
  <si>
    <t>ipsr 1994,15,1 - Safran.pdf</t>
  </si>
  <si>
    <t>Non-separatist Policies Regarding Ethnic Minorities: Positive Approaches and Ambiguous Consequences</t>
  </si>
  <si>
    <t>61-80</t>
  </si>
  <si>
    <t>Safran, William</t>
  </si>
  <si>
    <t>ISSN: 01925121</t>
  </si>
  <si>
    <t>This paper provides a tour d'horizon of institutional and other nonseparatist responses to ethnic minority claims, including affirmative action, ethnic recruitment, ethnic language maintenance and instruction, communalism, multiculturalism, supranationalism, and ‘corporatist’ arrangements. It is suggested that these responses may have positive as well as unintended or perverse consequences both for society at large and for the minority ethnic group. These consequences depend on a variety of factors, among them the degree of economic and political development; the rootedness and cohesion of the ethnic minority community; the nature and attitudes of the ethnic elite; the intensity of ethnic cultural commitment; and the sincerity of national policy makers. Finally, the paper sets Out the conditions conducive to combining ‘national integration’ with ethnic minority accommodation.</t>
  </si>
  <si>
    <t>315.full.pdf</t>
  </si>
  <si>
    <t>sc 2001,48,3 - Mary.pdf</t>
  </si>
  <si>
    <t>From One Syncretism to Another: Culture of Trance and Charisma of Deliverance</t>
  </si>
  <si>
    <t>Social Compass</t>
  </si>
  <si>
    <t>315-331</t>
  </si>
  <si>
    <t>Mary, André</t>
  </si>
  <si>
    <t>ISSN: 0037-7686</t>
  </si>
  <si>
    <t>The author illustrates alternative forms of syncretic procedure at work in three forms of "trance culture" which act as sources of diagnosis and divine healing for African residents of Gabon today: initiation into prophecy and visionary experience in a syncretic cult (Bwiti); clairvoyance from a minister in an independent African church (Celestial Christianity); charisma of deliverance from exorcizing pastors in Brazilian pentecostal churches. These three figures, examples of African religious hybridization, are not intended to lead to a new typology of syncretisms or to any theological judgement about the Christian or pagan authenticity of the religions. If the term syncretism continues to be applied to certain religions which reject it or is used to single out certain processes which are not the result of simple mixing or addition, it is simply because the ambiguity of these configurations goes along with the productive ambivalence of the symbolic work of initiated prophets, visionaries, or exorcising pastors.</t>
  </si>
  <si>
    <t>detail.htm</t>
  </si>
  <si>
    <t>ni 2001,335 - Saavedra.txt</t>
  </si>
  <si>
    <t>Oilwatch! A Southern-based activist network takes on petroleum dependency</t>
  </si>
  <si>
    <t>335</t>
  </si>
  <si>
    <t>Saavedra, Luis Angel</t>
  </si>
  <si>
    <t>It was this resistance that sparked the formation of Oilwatch. In February 1996, 15 organizations from Nigeria, South Africa, Cameroon, Gabon, Thailand, Sri Lanka, East Timor, Mexico, Guatemala, Peru, Colombia and Brazil met in Ecuador with the goal of connecting and supporting these peoples. `Indigenous people here were battling to force companies to pay for damages or stop drilling in their territories. This attracted the attention of groups in other countries, initially from Peru and Nigeria. Soon there was sharing of strategies,' says Esperanza Martinez from Oilwatch's Quito headquarters. Oilwatch works to keep the oil frontier from expanding and to force oil companies to consider the conservation of the planet.</t>
  </si>
  <si>
    <t>4.1rich.pdf</t>
  </si>
  <si>
    <t>fch 2003,4,1 - Rich.pdf</t>
  </si>
  <si>
    <t>"Une Babylone Noire": Interracial Unions in Colonial Libreville, c. 1860-1914</t>
  </si>
  <si>
    <t>French Colonial History</t>
  </si>
  <si>
    <t>145-169</t>
  </si>
  <si>
    <t>Rich, Jeremy</t>
  </si>
  <si>
    <t>ISSN: 1543-7787</t>
  </si>
  <si>
    <t>This essay explores discourses on cross-cultural relationships, and the ways single women in Libreville negotiated with stereotypes surrounding Euro-African relationships in the town. Contemporary American, French, and Mpongwe observers testified to the prevalence of interracial liaisons, but disagreed violently on how to categorize them, the motivations of their participants, and their social consequences. “Prostitution” became linked closely with mixed-race unions to the point that they were synonymous terms in colonial Libreville between 1860 and 1914. In discussions of mixed-race unions, missionaries, visiting travelers, and officials used images of Mpongwe women, whether as whores or as victims, to criticize local society. Priests employed the trope of uncontrolled female sexuality to mock anti-clerical administrators, whereas traders and state employers pointed to the same relationships as proof of the supposed damage that mission education caused to colonized peoples. However, African and European townspeople did not agree on whether African women involved sexually with whites sought out men on their own, or were pawns of family and foreign exploitation.</t>
  </si>
  <si>
    <t>15192070.pdf</t>
  </si>
  <si>
    <t>aa 2004,37,2 - Levin.pdf</t>
  </si>
  <si>
    <t>Sculpted Posts: Architectural Decoration on Gabonese Stamps</t>
  </si>
  <si>
    <t>62-96</t>
  </si>
  <si>
    <t>Levin, Jessica</t>
  </si>
  <si>
    <t>ISSN: 0001-9933</t>
  </si>
  <si>
    <t>Levin comments on the use of architectural decorations on Gabonese stamps. Postal images of architectural decoration offer the opportunity to examine issues of image selection and the production of meaning in striking ways.</t>
  </si>
  <si>
    <t>48730334.pdf</t>
  </si>
  <si>
    <t>ral 2010,41,10 - Toman.pdf</t>
  </si>
  <si>
    <t>Fang Culture in Gabonese Francophone Women's Writing: Reading Histoire d'Awu by Justine Mintsa</t>
  </si>
  <si>
    <t>121-132</t>
  </si>
  <si>
    <t>Toman, Cheryl</t>
  </si>
  <si>
    <t>ISSN: 0034-5210</t>
  </si>
  <si>
    <t>Gabonese author Justine Mintsa may write in French, but her approach to decolonizing the literary text includes the skillful and artistic infusion of elements of her native Fang culture and language. In her three works to date, Un seul tournant Makôsu (1994), Premières lectures (1997), and Histoire d'Awu (2000), Mintsa's prose mixes with poetry clearly inspired by the m'vet, the renowned epic of the Fang. In Histoire d'Awu, Mintsa challenges certain oppressive traditions, such as the treatment of Fang widows by their sister-in-laws. Yet, Mintsa rewrites in the same text a contemporary version of a Fang creation myth that serves to pay homage to the rich history of her culture. In all of her texts, Mintsa succeeds in praising what is positive about Fang tradition while questioning other customs. While Western feminist theory often equates "tradition" with "oppression," Mintsa defies this notion in her Afrocentric approach to writing in French.</t>
  </si>
  <si>
    <t>53918434.pdf</t>
  </si>
  <si>
    <t>tijahs 2010,43,2 - Rich.pdf</t>
  </si>
  <si>
    <t>"White Coronations and Magical Boycotts": Omyènè Political Strategies, Clan Leaders, and French Rule in Coastal Gabon, 1870-1920</t>
  </si>
  <si>
    <t>The International Journal of African Historical Studies</t>
  </si>
  <si>
    <t>207</t>
  </si>
  <si>
    <t>ISSN: 0361-7882</t>
  </si>
  <si>
    <t xml:space="preserve">This essay investigates varied efforts to incorporate Europeans into Omyènè clan political systems in Gabon. Omyènè-speaking peoples occupied coastal Gabon and controlled the Ogooué River, the main trade route in 19th-century Gabon, from its entrance into the Atlantic Ocean to Lambarènè over 100 miles from the coast. Between the mid-19th century and 1918, Omyènè clans appointed Westerners as leaders to build trade alliances and to act as intermediaries with the encroaching colonial government. Another tactic that proved more effective was the use of boycotts backed by recourse to supernatural power. Omyènè clan chiefs used recourse to supernatural threats to ensure that Gabonese people respected the boycotts. These boycotts arose in response to high prices at European stores and taxes. While most Omyènè clans gradually abandoned the coronation of whites by the early 20th century, boycotts continued to serve as a vehicle of protest, particularly in the face of increased French taxes and the establishment of concessionary companies. Boycotts and white coronations show how Omyènè clans tried to overcome the economic and political challenges that came with French colonization between 1860 and the 1920s. </t>
  </si>
  <si>
    <t>tcsm 2010 - Heitman.htm</t>
  </si>
  <si>
    <t>The Masque of Africa</t>
  </si>
  <si>
    <t>The Christian Science Monitor</t>
  </si>
  <si>
    <t>Heitman, Danny</t>
  </si>
  <si>
    <t>ISSN: 0882-7729</t>
  </si>
  <si>
    <t>In a series of novels, essays, and travelogues that was recognized with the Nobel Prize for Literature in 2001, Naipaul has drawn upon his personal origins to explore what happens when two worlds meet. Glimpses of African Belief, Naipaul travels to Uganda, Ghana, Nigeria, the Ivory Coast, Gabon, and South Africa, exploring how indigenous religions, as well as Christianity and Islam, are faring as Africa faces the 21st century.</t>
  </si>
  <si>
    <t>Project MUSE - Journal of Colonialism and Colonial History - “’Tata otangani, oga njali, mbiambiè!’ Hunting and Colonialism in Southern Gabon, ca_ 1890–1940”.htm</t>
  </si>
  <si>
    <t>jcch 2010,10,3 - Rich.htm</t>
  </si>
  <si>
    <t>"Tata otangani, oga njali, mbiambiè!": Hunting and Colonialism in Southern Gabon, ca. 1890-1940</t>
  </si>
  <si>
    <t>Journal of Colonialism &amp; Colonial History</t>
  </si>
  <si>
    <t>ISSN: 1532-5768</t>
  </si>
  <si>
    <t>European hunting practices in British and German territories valorized the command of white men over African labor and landscapes.5 Gun laws and hunting regulation in French and Portuguese colonies, by contrast, have hardly been examined.6 Even in the literature on French conservation policy in Africa, Gabon appears strikingly different than French colonies elsewhere in Africa. French authorities used conservation as a rationale to restrict land use and control the labor of colonial subjects in Algeria, Guinea, and Madagascar.7 In contrast, administrators in Gabon rarely expressed concern for animals or the environment before the 1950s: ensuring that timber companies paid fees and only cut trees within their concessions was the main task.8 Low-ranking officials even ignored the very laws designed to protect animals they supposedly were charged to enforce.</t>
  </si>
  <si>
    <t>13.rich.pdf</t>
  </si>
  <si>
    <t>fch 2012,13,1 - Rich.pdf</t>
  </si>
  <si>
    <t>Gabonese Men for French Decency: The Rise and Fall of the Gabonese Chapter of the Ligue des Droits de l'Homme, 1916–1939</t>
  </si>
  <si>
    <t>23-53</t>
  </si>
  <si>
    <t>ISSN: 1539-3402</t>
  </si>
  <si>
    <t>De 1916 à 1939, un petit groupe d’intellectuels gabonais organisèrent une cellule de la Ligue des Droits de l’Homme et du Citoyen, la plus grande organisation de défense des droits de l’homme en France durant la première moitié du XXe siècle. La plupart des historiens considèrent la ligue comme une association qui ne s’intéressait pas aux questions coloniales, mais le comité central de la ligue à Paris soutint le chapitre gabonais de la ligue durant les années 1920. Les ligueurs gabonais critiquèrent les abus et la politique arbitraire des administrateurs au Gabon. Ils se présentaient comme les défenseurs courageux et disciplinés des libertés républicaines. Selon eux, les administrateurs français ne possédaient pas la discipline nécessaire pour maitriser leurs désirs sexuels et leur colère. Des administrateurs répondirent à ces critiques que les ligueurs gabonais n’étaient que des déracinés. La question de la masculinité était un aspect important des conflits entre l’état colonial et les ligueurs. Le chapitre gabonais de la ligue se délita durant les années trente, en raison des privilèges accordés aux métis et [End Page 23] des réformes modérées initiées par l’administration français vis-à-vis des élites gabonaises.</t>
  </si>
  <si>
    <t>Letters</t>
  </si>
  <si>
    <t>Published correspondence</t>
  </si>
  <si>
    <t>458</t>
  </si>
  <si>
    <t>ISSN: 0142-9345</t>
  </si>
  <si>
    <t xml:space="preserve">  Surely, funds for the purchase of these volumes are available at the African Development Bank and the central banks of Nigeria, Angola, Libya and Gabon-all raking at least 200m petrodollars a day. The land issue is raised continuously like a theme from one article to the next, connecting them all to the truth which one of your letter writers highlighted: when the white skin is being evicted from black land, the white skin globally joins forces.</t>
  </si>
  <si>
    <t>Gabon, Africa, Madagascar, Australia</t>
  </si>
  <si>
    <t>Other Uses of the Baobab</t>
  </si>
  <si>
    <t>Book chapter</t>
  </si>
  <si>
    <t>Baobabs: Pachycauls of Africa, Madagascar &amp; Australia</t>
  </si>
  <si>
    <t>Wickens, Gerald E.</t>
  </si>
  <si>
    <t>ISBN: 9781402064302</t>
  </si>
  <si>
    <t>The use of a plant is, like that of any other product, governed by custom, need and availability. Thus, the indigenous population of Gabon made little use of the baobab, which had been introduced, because they were unfamiliar with its qualities (Walker 1953). The choice of what is used reflects the quantity and seasonal availability, the economics in monetary or non-monetary terms, and the relative advantages and disadvantages of the available alternatives. The baobabs are no exception to this law of supply and demand. Thus, because of its relative rarity the baobab is little exploited in Dhofar, Oman (Miller and Morris 1988), while in Madagascar, despite their relative abundance, the baobabs have fewer uses than the baobabs in Africa and Australia.In order to understand these regional differences it is necessary to consider the cultural development of a nation before the influence of European culture. In Africa the baobab is widespread through the savannas and semi-arid regions. The range of uses and demands on the baobab increases towards the semi-arid regions of the Sahel and Kalahari because there are relatively few alternatives available.The first inhabitants of Madagascar are believed to have arrived from Indonesia in the 2nd century BC (Straka 1996), although some writers claim that they did not come until AD 300–800. It was then a fertile and well-vegetated country, agriculture was productive and the people relatively sophisticated. The relative abundance of natural resources meant that the baobabs were not a vital resource, and this is suggested as the reason for the relatively little use made of them. The eight species of Adansonia are sufficiently similar for the Madagascar species to have all or most of the same potential uses as A. digitata and A. gregorii, had there been a need.</t>
  </si>
  <si>
    <t>Dominance-dependence realities in post-colonial Africa</t>
  </si>
  <si>
    <t>Dissertation for Webster University</t>
  </si>
  <si>
    <t>Hiebaum, Nikolaus</t>
  </si>
  <si>
    <t>ISBN: 9780549567370</t>
  </si>
  <si>
    <t>Despite 40 years of independence, Africa is still synonymous with failed development. This work's hypothesis is that dominance-dependence hindered the sustainable development of Africa. European powers, such as France and Britain, expanded their empire to Africa in order to gain access to cheap raw materials and to markets for their finished products. In the Neomarxist view, dominance-dependence is a consequence of capitalist development. A key argument in this work is that dominance-dependence continued despite African states' formal independence. The aim of this research is to show the mechanisms of post-colonialism by looking at two case studies: Post-colonial relations of France-Gabon and Britain-Nigeria. Despite being oil-rich countries, Gabon and Nigeria did not achieve sustainable development. Dependency Theory and 'Culture Matters' Theory serve as two frameworks which try to explain Africa's failed development. Multilateralism and good governance efforts since the 1990s have reduced the post-colonial influence of France and Britain, but a new 'Scramble for Africa' is taking place. China is becoming a colonial power under the disguise of 'brother help.' Due to China's economic development, it is securing its (energy) interests in Africa. This development confirms the initial statement that dominance-dependence is a consequence of a capitalist development.</t>
  </si>
  <si>
    <t>Power, patronage and "presence": How France preserved its influence in the former "Afrique equatoriale francaise," 1960-1995</t>
  </si>
  <si>
    <t>Dissertation for Rutgers, The State University of New Jersey - New Brunswick</t>
  </si>
  <si>
    <t>Rutgers The State University of New Jersey - New Brunswick</t>
  </si>
  <si>
    <t>Milburn, Sarah Stafford</t>
  </si>
  <si>
    <t>ISBN: 9781109459166</t>
  </si>
  <si>
    <t>Calls for imperial control of the disorganized periphery are still heard from major powers, and even from smaller states under threat. France has maintained an unmatched level of postcolonial control in many of its former sub-Saharan African colonies since their independence in 1960, demonstrating a masterful combination of military and economic power, for which long-cultivated political and cultural influences have been as important as force projection and financial support. Four dimensions of French "présence " are examined (military, political, economic, and cultural), requiring a historical understanding of the inherently unequal power relationships between France and its African clients. This dissertation provides comparative analysis of France's relationships with four former colonies: Gabon, Republic of Congo, Central African Republic, and Chad. These countries of the former French Equatorial Africa are interesting because, although less prosperous, stable and politically connected to France than West Africa, and less strategically important than North Africa, they were valuable enough to receive consistent attention from the Elysée , military bases, intervention troops, the Franc Zone's bank, and a large contingent of French military, intelligence, financial, and administrative personnel. This quasi-feudal pattern of patronage poses ethical and political dilemmas for a proud European power that sees itself as the womb of democracy. Gaullist political philosophy articulated clear goals of preponderant power and cultural greatness, which bore direct relation to the postcolonial continuity of French policy. In spite of accusations of neocolonialism and imperialism over the past four decades, France's interventions in its chasse gardée have rarely been called breaches of sovereignty because they were covered since independence by extensive military and economic cooperation agreements. "Patronage" refers to protection and support, but one's patron can demand services in return that can be either reasonable or exploitative. In French, the word "patron" means "boss," but can also mean "pattern." France's intention was to shape these nations as well as to rule them. If France could no longer rule Africa in the ancient imperial manner of subsuming whole peoples under its own sovereignty, it remained able to exert enough control to keep its sub-Saharan clients in a condition of useful dependency.</t>
  </si>
  <si>
    <t>13510347.2011.pdf</t>
  </si>
  <si>
    <t>d 2012,19,4 - Zollinger and Bochsler.pdf</t>
  </si>
  <si>
    <t>Georgia</t>
  </si>
  <si>
    <t>Minority representation in a semi-democratic regime: the Georgian case</t>
  </si>
  <si>
    <t>611-641</t>
  </si>
  <si>
    <t>Zollinger, Daniel; Bochsler, Daniel</t>
  </si>
  <si>
    <t>ISSN: 1351-0347</t>
  </si>
  <si>
    <t>This article suggests that in most semi-democracies, the same solution might not be that favourable to minorities. Many semi-democratic countries either restrict party competition or limit parties of ethnic minorities, including: Azerbaijan, Georgia, Kazakhstan, Kirgistan, Cameron, Equatorial Guinea, Tanzania, Gabon, Kenya, Mauritania, and Congo (Brazzaville). This article highlights the impact of the electoral system and the importance of political plurality and electoral district design in such contexts. The article argues that the interests of minorities are best protected if they can elect their representatives in small, ethnically homogeneous electoral districts. Plurality or majority voting systems offer minorities the possibility to run with independent candidates. The case study in this article elections to municipal councils in Georgia in 2006 under a mixed electoral system seem to reflect the hypothesized pattern</t>
  </si>
  <si>
    <t>4036345.pdf</t>
  </si>
  <si>
    <t>eja 2000,65,1 - Lentz.pdf</t>
  </si>
  <si>
    <t>Ghana</t>
  </si>
  <si>
    <t>Colonial Constructions and African Initiatives: The History of Ethnicity in Northwestern Ghana</t>
  </si>
  <si>
    <t>Ethnos: Journal of Anthropology</t>
  </si>
  <si>
    <t>107-136</t>
  </si>
  <si>
    <t>Lentz, Carola</t>
  </si>
  <si>
    <t>ISSN: 00141844</t>
  </si>
  <si>
    <t xml:space="preserve">The article discusses the colonial construction of ethnic categories, their linkage with precolonial models of identity and the multiple meanings which ethnicity has assumed for different groups over the past decades, using the example of northwestern Ghana – a region which, in the precolonial period, was neither politically centralized nor knew distinct ‘tribes’. The article analyses how ethnic categories, boundaries and institutions were created and continually redefined by colonial officials, anthropologists, chiefs, labour migrants and educated elites, and how the different ethnic discourses fed into each other. It also draws on some of the older literature on ethnicity in Africa because it can still contribute to our understanding of the making of ethnic identities when framed in a deeply historical approach. </t>
  </si>
  <si>
    <t>3876102.pdf</t>
  </si>
  <si>
    <t>jmas 2006,44,1 - MacGaffey.pdf</t>
  </si>
  <si>
    <t>Death of a king, death of a kingdom? Social pluralism and succession to high office in Dagbon, northern Ghana</t>
  </si>
  <si>
    <t>Journal of Modern African Studies</t>
  </si>
  <si>
    <t>79-99</t>
  </si>
  <si>
    <t>MacGaffey, Wyatt</t>
  </si>
  <si>
    <t>ISSN: 0022278X</t>
  </si>
  <si>
    <t>The article examines the political and cultural tensions in the kingdom of Dagbon that led to the killing of King Ya Na in Ghana. Experts claimed that the cause of the dispute is the pluralism of the society and the existence of two or more social systems. Another contributory factor to the dispute is the question of succession of leaders. This situation will result to the stagnation of the community and later fade away as a kingdom.</t>
  </si>
  <si>
    <t>26ArizJIntlCompL303.pdf</t>
  </si>
  <si>
    <t>ajicl 2009,26,2 - Davies.pdf</t>
  </si>
  <si>
    <t>The Role and Future of Customary Tort Law in Ghana: A Cross-Cultural Perspective</t>
  </si>
  <si>
    <t>Arizona Journal of International &amp; Comparative Law</t>
  </si>
  <si>
    <t>303-333</t>
  </si>
  <si>
    <t>Davies, Julie A.; Dagbanja, Dominic N.</t>
  </si>
  <si>
    <t>ISSN: 07436963</t>
  </si>
  <si>
    <t>The article discusses the customary tort laws in Ghana. Customary law is recognized as official laws of the country in the Constitution of the Republic of Ghana. Due to globalization and urbanization, Ghana's tort law reflects the common law of England. The author looks at the history and evolution of the Ghanaian customary law and the role of Ghanaian tort law for the future. He believes that Ghana's customary law has preserved the country's ethnicity and diversity during times of social and political difficulties.</t>
  </si>
  <si>
    <t>35650492.pdf</t>
  </si>
  <si>
    <t>at 2009,55,2 - Opoku.pdf</t>
  </si>
  <si>
    <t>Political Dilemmas of Indigenous Capitalist Development in Africa: Ghana under the Provisional National Defence Council</t>
  </si>
  <si>
    <t>Africa Today</t>
  </si>
  <si>
    <t>24-50</t>
  </si>
  <si>
    <t>Opoku, Darko K.</t>
  </si>
  <si>
    <t>ISSN: 00019887</t>
  </si>
  <si>
    <t xml:space="preserve">The neoliberal capitalist project in Africa was supposed to foster a state-capital alliance, in which indigenous capitalists would play a vital role, but this result has not materialized. As in the past, political considerations hinder the development of indigenous capitalists. Using Ghana, which emerged as the star reformer in Africa under the Provisional National Defence Council, as a case study, this paper highlights the political obstacles to African capitalism. </t>
  </si>
  <si>
    <t>37351939.pdf</t>
  </si>
  <si>
    <t>jid 2009,21,4 - Jönsson.pdf</t>
  </si>
  <si>
    <t>The overwhelming minority: Inter-ethnic conflict in Ghana's Northern Region</t>
  </si>
  <si>
    <t>507-519</t>
  </si>
  <si>
    <t>Jönsson, Julia</t>
  </si>
  <si>
    <t>ISSN: 09541748</t>
  </si>
  <si>
    <t>In Ghana historical and modern legal and political circumstances have contributed to violent conflicts being structured around chiefs and tradition. Horizontal inequalities and local rivalries provide material for conflict narratives which in turn interact with national party politics, giving rise to the threat of inter and intra-ethnic violence being triggered by contentious events. By analysing the background to the series of inter-ethnic conflicts in the Northern Region which culminated in the 1994–1995 ‘Guinea Fowl War’ this paper examines how traditional and modern politics interact in Ghana and how they generate the categories and dynamics that fuel conflict.</t>
  </si>
  <si>
    <t>37351943.pdf</t>
  </si>
  <si>
    <t>jid 2009,21,4 - Langer and Ukiwo.pdf</t>
  </si>
  <si>
    <t>Ghana, Nigeria</t>
  </si>
  <si>
    <t>Subjective realities: Perceptions of identity and conflict in Ghana and Nigeria</t>
  </si>
  <si>
    <t>483-494</t>
  </si>
  <si>
    <t>Langer, Arnim; Ukiwo, Ukoha</t>
  </si>
  <si>
    <t>Drawing on perceptions survey research conducted in Ghana and Nigeria, this article explores whether differences in the salience of ethnic and religious identities and interethnic and religious attitudes and interaction, might contribute to explaining the different histories of violence and conflict in these two countries. Based on the finding that ethnic identities are more salient in the Nigerian sampled communities than in the Ghanaian ones, whereas national and occupational identities are more salient in Ghana than in Nigeria, the authors suggest that ethnic mobilisation is more likely to be successful in Nigeria than in Ghana. The authors argue that this finding could possibly explain why Nigeria has experienced more incidents of violent conflicts along ethnic lines than Ghana; although the causality is likely to go both ways.</t>
  </si>
  <si>
    <t>48490332.pdf</t>
  </si>
  <si>
    <t>e 2010,9,1 - Langer.pdf</t>
  </si>
  <si>
    <t>The Situational Importance of Ethnicity and Religion in Ghana</t>
  </si>
  <si>
    <t>Langer, Arnim</t>
  </si>
  <si>
    <t>ISSN: 17449057</t>
  </si>
  <si>
    <t>Although ethnicity is an important identity marker in many countries, people have multiple identities relating to (among others things) ethnicity, religion, region of origin, occupation and gender. None of these identities exists in isolation and they are usually linked in intricate ways and sometimes overlap, partially or completely. This study investigates the hypothesis that religious and ethnic affiliations can be and are held concomitantly, but that the relative importance attached to a specific dimension cannot only vary between different groups but also fluctuate between different contexts. While religious identification may be ascriptively or prescriptively considered relatively more important in certain social settings, ethnic identification may take on prime importance in other contexts. This hypothesis is examined through an analysis of survey data of attitudes and perceptions towards identity in Ghana.</t>
  </si>
  <si>
    <t>54864532.pdf</t>
  </si>
  <si>
    <t>sir 2010,99,3 - Addai.pdf</t>
  </si>
  <si>
    <t>Ethnicity and Economic Well-Being: The Case of Ghana</t>
  </si>
  <si>
    <t>Social Indicators Research</t>
  </si>
  <si>
    <t>99</t>
  </si>
  <si>
    <t>487-510</t>
  </si>
  <si>
    <t>Addai, Isaac; Pokimica, Jelena</t>
  </si>
  <si>
    <t>ISSN: 03038300</t>
  </si>
  <si>
    <t xml:space="preserve">In the context of decades of successful economic reforms in Ghana, this study investigates whether ethnicity influences economic well-being (perceived and actual) among Ghanaians at the micro-level. Drawing on Afro-barometer 2008 data, the authors employs logistic and multiple regression techniques to explore the relative effect of ethnicity on economic well-being. Results demonstrate that ethnicity is an important determinant of both measures of people's economic well-being (perceived and actual) in Ghana. Ethnicity tends to have both negative and positive effect on economic well-being among different ethnic groups and different sub-sample. For instance, for three ethnic groups (Akans, Ga-Adangbes and Ewe/Anglo), ethnicity predicts lower level of economic well-being for rural residents, whereas for Akans, it minimizes the risk of deprivation in the urban setting. Findings from this study do not support the idea that ethnicity may be less relevant in shaping people's well-being in an era of economic reforms in a society like that of Ghana. Detailed policy implications of the study are discussed emphasizing the need to develop ethnic-specific development programs to complement the on-going reforms as part of the country's decentralization efforts. </t>
  </si>
  <si>
    <t>69969296.pdf</t>
  </si>
  <si>
    <t>as 2011,15 - Mueller.pdf</t>
  </si>
  <si>
    <t>The persistence of Asante chieftaincy under colonial rule: explanations of an enigma</t>
  </si>
  <si>
    <t>Africana Studia</t>
  </si>
  <si>
    <t>267-269</t>
  </si>
  <si>
    <t>Mueller, Louise</t>
  </si>
  <si>
    <t>ISSN: 0874-2375</t>
  </si>
  <si>
    <t>The aim of this article is to provide a religious explanation for the persistence of Asante chieftaincy in Ghana during the colonial period (18g6-1957) and beyond. Chieftaincy was the most common traditional political system in Africa before colonial rule. In the colonial period, in many African countries including Ghana the British colonial rulers introduced political superstructures, known as Indirect Rule, that were meant to control the African populations. As a consequence, African chieftaincies came under pressure during the decolonisation process, and those African leaders involved with the independence of their country aimed at clipping the wings of the traditional authorities. In the Ghanaian case, those leaders perceived the chiefs and queen mothers as outmoded rulers, who stood in their way to build modern African nations. It is therefore not self-evident that chieftaincy among the Asante in Ghana and other cultural groups in countries under former British Indirect Rule, such as Nigeria, Botswana, Lesotho and Swaziland has continued to exist. In this article, based on doctoral research at the University of Edinburgh, the investigator enhances insight in the religious roles of Asante traditional authorities in the colonial period to make the persistence of chieftaincy among the Asante understandable. The focus is on the religious mediatory and peacekeeping roles of these authorities and especially of the Asantehenes Prempeh I and II. The objective of the article is to increase our understanding of the religious roles of these Asante royals by making use of the concept oflndigenous Religion, which is relatively new in the field of religious studies. The concept of Indigenous Religion has replaced the older notion of African Traditional Religion, which was rightly attacked by Hobsbawn and Ranger as being an 'invention of tradition'. The model of religious syncretism of the scholar of religions, Ulrich Berner, is introduced to enhance understanding of the hybrid forms between Asante Indigenous Religion and various forms of Islam and Christianity in Asante's changing historical setting. The article furthermore shows that the Asante Kings Prempeh I and II, who were themselves deeply religious, managed to maintain influence and prestige by their indigenous religious negotiations with the inhabitants of the spiritual world and with the Islamic and Christian world religious leaders and their adherents. By mediation and performance of their religious roles the Asante Kings maintained or gained not all but sufficient adherents of various distinguished groups in Asante society, such as Christians and Muslims, the Asante royal servants (nhenkwaa) and the nouveau rich (akonkofo:J). In conclusion, the resilience of Asante chieftaincy in the 'Crown colony of Asante' until the current day can be explained by the continuation of a - although significantly diminished - mediatory role held by the Asante traditional authorities. More important, however, its persistence is explainable through the increased significance of these authorities' religious peacekeeping role</t>
  </si>
  <si>
    <t>aara 2011,46,3 - Dores Cruz.pdf</t>
  </si>
  <si>
    <t>“Pots are pots, not people:” material culture and ethnic identity in the Banda Area (Ghana), nineteenth and twentieth centuries</t>
  </si>
  <si>
    <t>Azania: Archaeological Research in Africa</t>
  </si>
  <si>
    <t>336-357</t>
  </si>
  <si>
    <t>Dores Cruz, M.</t>
  </si>
  <si>
    <t>ISSN: 1945-5534</t>
  </si>
  <si>
    <t>Colonial literature often assumed that Africans belonged to tribes and could be organised in orderly fashion. Concepts of ethnicity and identity have replaced the colonial paradigm and propositions of ‘pots as people' are considered fallacies. Nevertheless, analogies continue to be employed, thereby overlooking the diversity of historical experiences, the fluidity and the strategic character of ethnicity, rather than stressing similarities across time and space. This case study cautions against the validity of simple analogies used to address identity formation and its direct relationship with material culture. It focuses on ceramics produced in the Banda area of west-central Ghana during the nineteenth...</t>
  </si>
  <si>
    <t>35246362.pdf</t>
  </si>
  <si>
    <t>idpr 2008,30,2 - Owusu.pdf</t>
  </si>
  <si>
    <t>Indigenes' and migrants' access to land in peri-urban areas of Accra, Ghana</t>
  </si>
  <si>
    <t>International Development Planning Review</t>
  </si>
  <si>
    <t>177-198</t>
  </si>
  <si>
    <t>Owusu, George</t>
  </si>
  <si>
    <t>ISSN: 1474-6743</t>
  </si>
  <si>
    <t>In many parts of the developing world, it has been observed that growing population pressure and the development of market economies as a cause and consequence of urbanisation are leading to significant changes in land tenure practices and related rights. Increasingly, land rights in urban and peri-urban areas are becoming more individualised and privatised, in contrast to communal or usufruct rights. Using questionnaire surveys and focus group discussions, this article explores migrants' and indigenes' access to peri-urban land in Ghana's largest metropolis, Accra. The study found that an increase in land transactions due to the emergence of land markets in this land-scarce area of Ghana is resulting in usufruct and inheritance rights over land under customary tenure regimes no longer being guaranteed, as many people belonging to land-owing families (indigenes) in peri-urban Accra are left to compete for less land with migrants or strangers. The implications of this situation for urban development in Ghana are explored.</t>
  </si>
  <si>
    <t>1786396.pdf</t>
  </si>
  <si>
    <t>meqaij 2009,20,3 - Ndzibah.pdf</t>
  </si>
  <si>
    <t>CSR in Ghana? Diversity should not mean dumping</t>
  </si>
  <si>
    <t>Management of Environmental Quality: An International Journal</t>
  </si>
  <si>
    <t>271-277</t>
  </si>
  <si>
    <t>Ndzibah, Emmanuel</t>
  </si>
  <si>
    <t>ISSN: 14777835</t>
  </si>
  <si>
    <t>The purpose of this paper is to explore corporate social responsibility in context of the dumping of electronic waste (e-waste), inferior products and second-hand goods, and related activities of multinational corporations' (MNCs') subsidiaries in Ghana. It aims to suggest examples and recommendations to help curb the negative effects of dumping in Ghana. Research into specific e-waste and scavenging activities and its impact on indigenous people and the environment is analyzed. Furthermore, findings on relevant stakeholders who have interest in this menace are reviewed. There is also a general discussion of the effect of other import/export activities that are tantamount to dumping. Findings - One can often observe ignorant scavengers around "recycling sites" demarcating their portions of the waste which includes discarded computers, televisions, micro-waves, radio sets, and VCR amongst others. These wastes are often carried to strategic points where these people they extract some "valuable" components. It is known that MNCs find it expensive to re-cycle these wastes in their home countries, thereby diversifying them to "new markets" often termed as "bridging the digital divide". The hazards involved do not only affect the environment, but also the health of the indigenous people. Furthermore, there is the increase of inferior products as well as second-hand goods in the country. Governments can set import restrictions, the pressure groups can help take appropriate actions to mitigate the effects. Educating the indigenous people in consciousness in the health hazards in e-waste becomes necessary. Proper disposal and re-cycling activities should be implemented by the government and collaborated by MNCs. Originality/value - This paper can initial attempt to integrate the effect of dumping and contributions from stakeholders to enforce MNCs and their subsidiaries to be socially responsible in the Ghanaian business environment.</t>
  </si>
  <si>
    <t>390.full.pdf</t>
  </si>
  <si>
    <t>jaas 2011,46,4 - Abdul-Korah.pdf</t>
  </si>
  <si>
    <t>"Now If You Have Only Sons You Are Dead": Migration, Gender, and Family Economy in Twentieth Century Northwestern Ghana</t>
  </si>
  <si>
    <t>Journal of Asian and African Studies</t>
  </si>
  <si>
    <t>390-403</t>
  </si>
  <si>
    <t>Abdul-Korah, Gariba B.</t>
  </si>
  <si>
    <t>ISSN: 00219096</t>
  </si>
  <si>
    <t>This article explores the interconnectedness between labor migration, gender, and the family economy in northwestern Ghana in the 20th century. It focuses specifically on the Dagaaba of the Nadowli and Jirapa administrative districts of what is now the Upper West Region (UWR). It examines how the relationships between men and women in terms of roles, status, access to productive resources and inheritance, changed in tandem with broader changes in society in the 20th century; changes that over time produced enhanced value and elevated status for women in the family. These changes in gender relations are reflected increasingly in the belief among elderly men that ‘now if you have only sons, you are dead’. By focusing on the lived experiences of ordinary women and men in the migration process, it argues that even though indigenous social structures privileged men over women in almost all spheres of life, Dagaaba women were nonetheless significantly active in shaping the history of their communities and that gender relations in Dagaaba communities were not static — they changed over time and generation. This article contributes to the ongoing discussion of the internal migration phenomenon in West Africa, which has so far attracted scant historical analysis.</t>
  </si>
  <si>
    <t>58667548.pdf</t>
  </si>
  <si>
    <t>jcm 2011,11,1 - Adanhounme.pdf</t>
  </si>
  <si>
    <t xml:space="preserve">Corporate Social Responsibility In Postcolonial Africa: Another Civilizing Mission? </t>
  </si>
  <si>
    <t>Journal of Change Management</t>
  </si>
  <si>
    <t>91-110</t>
  </si>
  <si>
    <t>Adanhounme, Armen Brice</t>
  </si>
  <si>
    <t>ISSN: 14697017</t>
  </si>
  <si>
    <t>The civilizing mission during colonial rule consisted of humanizing indigenous people, redeeming them from backwardness. Projects such as school and hospital construction, that were intended to improve living standards, contributed to the implementation of this Western mandate. There is a fair amount of evidence that such a colonial mandate has survived in the postcolonial era, as its rationale still shapes some of the CSR trends in contemporary Africa. This colonial legacy reinforces the continuity thesis in the assessment of foreign-led development issues. However, a case study in the Ghanaian mining sector reveals that there has also been a break with this colonial pattern. In a changing context, actors frame a local norm much attuned to their concerns, and negotiate the corporate narrative and practices. Such negotiation was not possible under the colonial regime of forced labour. Nonetheless, the change that would really matter and would ensure social justice for all has to take place beyond this opposition between conflicting interest groups, in which workers are pitted against the local community. Taking into account the status of the marginalized, who are not always the local community but dispossessed workers, the article suggests that the postcolonial principle of otherness should be supplemented by the principle of difference, whereby preference is given to the least favoured in the discussion of the role of business in postcolonial societies.</t>
  </si>
  <si>
    <t>American Behavioral Scientist-2008-Fenelon-1867-901.pdf</t>
  </si>
  <si>
    <t>abs 2008,51,12 - Fenelon and Hall.pdf</t>
  </si>
  <si>
    <t>Revitalization and Indigenous Resistance to Globalization and Neoliberalism</t>
  </si>
  <si>
    <t xml:space="preserve">1867-1901 </t>
  </si>
  <si>
    <t>Fenelon, James V.; Hall, Thomas D.</t>
  </si>
  <si>
    <t>This article reviews discussions and case studies of indigenous peoples, especially American Indians (Lakota, Navajo, and Wampanoag), the Zapatista movement, Latin American examples (Mapuche, Guarani, and Miskito), the Adevasi in India, and the Maori, adding short sketches of Kurds in the Middle East, Pashtun in Pakistan and Afghanistan, and cases from Africa and southeast Asia to develop a general indigenous model, including social systems of decision making, economic distribution, land tenure system, and community relations. The authors present two such models, one on indigenous revitalization and another on the resistance to state domination and the forces of globalization, especially in respect to neoliberalism, and then the authors make an applied analysis toward indigenous peoples' struggles globally.</t>
  </si>
  <si>
    <t>Small Places, Large Issues: An Introduction to Social and Cultural Anthropology</t>
  </si>
  <si>
    <t>ebook  check out pages 308,309, &amp; 171-172</t>
  </si>
  <si>
    <t>1-352</t>
  </si>
  <si>
    <t>Eriksen, Thomas Hylland</t>
  </si>
  <si>
    <t xml:space="preserve">ISBN:9780745317731. 9781849641180. </t>
  </si>
  <si>
    <t>Ranging from the Pacific islands to the Arctic north and from small villages to modern nation states, this concise introduction to social and cultural anthropology reveals the rich global variation in social life and culture. The text also provides a clear overview of anthropology, focusing on central topics such as kinship, ethnicity, ritual and political systems, offering a wealth of examples that demonstrate the enormous scope of anthropology and the importance of a comparative perspective. Unlike previous texts on the subject, Small Places, Large Issues broadens the study to incorporate the anthropology of complex modern societies, thus providing a unique key text for all students of social and cultural anthropology. Using reviews of key monographs to illustrate his argument, Eriksen's text remains an established introductory text in anthropology.</t>
  </si>
  <si>
    <t>1-s2.0-S0305750X97100602-main.pdf</t>
  </si>
  <si>
    <t>wd 1998,26,3 - O'Faircheallaigh.pdf</t>
  </si>
  <si>
    <t>Resource development and inequality in indigenous societies</t>
  </si>
  <si>
    <t>381-394</t>
  </si>
  <si>
    <t>O'Faircheallaigh, Ciaran</t>
  </si>
  <si>
    <t>ISSN: 0305750X</t>
  </si>
  <si>
    <t>Concern has been expressed both by indigenous people and by academic analysts that large-scale resource development may sharpen inequality in what are (relatively) egalitarian indigenous societies. Much of the academic literature suggests that resource development does indeed have this effect, but such claims are usually based on very limited empirical evidence. In addition, the literature is lacking in conceptual frameworks which allow the concept of inequality to be adequately specified, take into account the quite different forms of income which resource development can generate, explain (rather than simply document) specific changes in income distribution and, on this basis, provide grounds for policy prescription. This article seeks to develop such a framework.</t>
  </si>
  <si>
    <t>3094976.pdf</t>
  </si>
  <si>
    <t>ae 2001,20,2 - Murphy.pdf</t>
  </si>
  <si>
    <t>"Studies in ethnicity and change" for teaching about indigenous</t>
  </si>
  <si>
    <t>Book reviews</t>
  </si>
  <si>
    <t>438-448</t>
  </si>
  <si>
    <t>Murphy, Julia E.</t>
  </si>
  <si>
    <t>ISSN: 0094-0496</t>
  </si>
  <si>
    <t>Several books are reviewed, including "Malaysia and the Original People: A Case Study of the Impact of Development on Indigenous Peoples" by Robert Knox Denton, Kirk Endicott, Alberto G. Gomes, and M. B. Hooker and "Ariaal Pastoralists of Kenya: Surviving Drought and Development in Africa's Arid Lands" by Elliot Fratkin.</t>
  </si>
  <si>
    <t>08003830310002886.pdf</t>
  </si>
  <si>
    <t>ac 2003,20,2 - Svensson.pdf</t>
  </si>
  <si>
    <t>On Customary Law: Inquiry into an Indigenous Rights Issue</t>
  </si>
  <si>
    <t>Acta Borealia</t>
  </si>
  <si>
    <t>95-119</t>
  </si>
  <si>
    <t>Svensson, Tom G.</t>
  </si>
  <si>
    <t>ISSN: 0800-3831</t>
  </si>
  <si>
    <t>Customary law among indigenous, or Fourth World, peoples is part of comprehensive aboriginal rights. The political aspect of customary law has lately been emphasized as a strategic element of the general political agenda. As argued, this reactualization of customary law offers legitimacy to stated claims, at the same time cultural and political autonomy is reinforced. The article also attempts at certain conceptional clarification, differentiating the perspectives of anthropology and law. The contemporary Sa´mi rights process in Norway forms the empirical basis for the general arguments introduced. In reflecting on customary law comparatively cases from Canada, Australia and New Zealand are brought in. Finally, the significance of customary law, as pointed out, refers to recognition of difference and the acceptance of a legal pluralistic arrangement.</t>
  </si>
  <si>
    <t>8684788.pdf</t>
  </si>
  <si>
    <t>tem 2003,14,1 - Thompson.pdf</t>
  </si>
  <si>
    <t>Behind the Label: How Well Is the Forest Stewardship Council Protecting Trees?</t>
  </si>
  <si>
    <t>Environmental Magazine</t>
  </si>
  <si>
    <t>Thompson, April</t>
  </si>
  <si>
    <t>ISSN: 1046-8021</t>
  </si>
  <si>
    <t>The FSC was founded in 1993 by a coalition of timber, forestry, environmental and indigenous people's groups from 25 countries. The FSC's 10 guiding principles include protection of biodiversity and respect for worker's and indigenous people's rights. The organization accredits and oversees independent certifiers who monitor logging companies' fulfillment of its standards. Poor scores in any of the FSC's 10 principle areas should deny a company certification, although each certifier has interpretive leeway.</t>
  </si>
  <si>
    <t>9737914.pdf</t>
  </si>
  <si>
    <t>ire 2003,49,1-2 - Morgan.pdf</t>
  </si>
  <si>
    <t>Appropriation, Appreciation, Accommodation: Indigenous Wisdoms and Knowledges in Higher Education</t>
  </si>
  <si>
    <t>International Review of Education / Internationale Zeitschrift für Erziehungswissenschaft</t>
  </si>
  <si>
    <t>35-49</t>
  </si>
  <si>
    <t>Morgan, Douglas L.</t>
  </si>
  <si>
    <t>ISSN: 00208566</t>
  </si>
  <si>
    <t>This paper focuses on differences between the underlying principles of Western science and the knowledges and wisdoms of Indigenous peoples in such places as Australia, Southeast Asia, Africa, and Central and South America. It notes changing phases in the approaches to Indigenous Wisdoms and knowledges, and highlights the shifts from appropriation to appreciation and then accommodation. Nevertheless, major tensions remain, both within and between Western science and Indigenous knowledges and appreciations. This creates challenges for institutions of higher education, as well as for other bodies.</t>
  </si>
  <si>
    <t>15005825.pdf</t>
  </si>
  <si>
    <t>hir 2004,26,3 - Dell.pdf</t>
  </si>
  <si>
    <t>The Devil's Excrement</t>
  </si>
  <si>
    <t>38-41</t>
  </si>
  <si>
    <t>Dell, Melissa</t>
  </si>
  <si>
    <t>The discovery of new non-renewable natural resources, such as oil, natural gas, and minerals, has often been viewed as a sure-fire foundation for national development - those countries lucky enough to strike black gold, or gold itself, see themselves as having taken the first important step on the road to prosperity. The tendency of oil and mineral resource discovery to fuel internal instability and corruption is what has led some to term these resources as a "curse." While high-profile non-renewable resource companies have recently made increasing efforts to implement ethical business practices, many such companies nonetheless perpetuate bribery, environmental abuse, violation of human rights, and an overall lack of transparency. While the exploitation of oil and mineral resources can threaten the human rights of a diverse group of people, the human rights of indigenous peoples have been particularly vulnerable. One of the best-documented threats to indigenous peoples is the construction of access roads to remote drilling sites.</t>
  </si>
  <si>
    <t>Indigenous peoples and poverty: an international perspective</t>
  </si>
  <si>
    <t>1-320</t>
  </si>
  <si>
    <t>Eversole, Robyn; McNeish, John-Andrew; Cimadamore, Alberto D.</t>
  </si>
  <si>
    <t>ISBN: 1842776797</t>
  </si>
  <si>
    <t>This book brings together two of today's leading concerns in development policy - the urgent need to prioritize poverty reduction and the particular circumstances of indigenous peoples in both developing and industrialized countries. The contributors analyse patterns of indigenous disadvantage worldwide, the centrality of the right to self-determination, and indigenous people's own diverse perspectives on development. Several fundamental and difficult questions are explored, including the right balance to be struck between autonomy and participation, and the tension between a new wave of assimilationism in the guise of 'pro-poor' and 'inclusionary' development policies and the fact that such policies may in fact provide new spaces for indigenous peoples to advance their demands. In this regard, one overall conclusion that emerges is that both differences and commonalities must be recognised in any realistic study of indigenous poverty.</t>
  </si>
  <si>
    <t>Concept+paper+Indigenous+Peoples++Development+with+Identity.pdf</t>
  </si>
  <si>
    <t>tf 2008 - Tauli-Corpuz.pdf</t>
  </si>
  <si>
    <t>The Concept of Indigenous Peoples' Self-Determined Development or Development with Identity and Culture: Challenges and Trajectories</t>
  </si>
  <si>
    <t>Concept paper from Tebtebba Foundation</t>
  </si>
  <si>
    <t>1-44</t>
  </si>
  <si>
    <t>Tauli-Corpuz, Victoria</t>
  </si>
  <si>
    <t>1-s2.0-S0016328705001436-main.pdf</t>
  </si>
  <si>
    <t>fobf 2004,38 - Tonn et al.pdf</t>
  </si>
  <si>
    <t>The future of bioregional planning in the Southern Appalachian Man and the Biosphere region</t>
  </si>
  <si>
    <t>Futures</t>
  </si>
  <si>
    <t>379-381</t>
  </si>
  <si>
    <t>Tonn, Bruce; English, Mary; Turner, Robert; Hemrick, Angela</t>
  </si>
  <si>
    <t>ISSN: 0016-3287</t>
  </si>
  <si>
    <t>This paper assesses the current status and future prospects for bioregional planning in the Southern Appalachian Man and the Biosphere (SAMAB) region in the United States. The SAMAB region is one of the most biodiverse temperate regions in the world. The region’s environment is threatened by development, air and water pollution, and invasive species. Numerous institutions in the region have some responsibility for protecting the region’s environment, including the National Park Service, the US Forest Service, the US Environmental Protection Agency, the US Fish and Wildlife Service, several states, hundreds of municipalities, and numerous active non-proﬁt organizations. Twenty-seven people associated with bioregional planning were interviewed to gauge their opinions on the state of bioregional planning in the SAMAB region. Overall, the respondents do not believe that the totality of all those efforts comprises bioregional planning because the efforts are limited in scale and scope and somewhat uncoordinated. With respect to the future of the region, the respondents found it difﬁcult to imagine the state of the region 50 and especially 200 years into the future. Additionally, almost all of their deﬁnitions of bioregional planning included a spatial dimension but none included a time dimension. Thus, one of our conclusions is that the future of bioregional planning in the region will be hampered by difﬁculties people responsible for environmental protection have in dealing with ‘the future’. Much effort needs to be expended to inculcate people in the region with the desire to anticipate problems long before they occur. Reactive responses, which characterize the majority of current efforts, are likely to be ‘too little, too late’.</t>
  </si>
  <si>
    <t>20316650.pdf</t>
  </si>
  <si>
    <t>ssir 2006,4,1 - Dowie.pdf</t>
  </si>
  <si>
    <t>The Hidden Cost of Paradise</t>
  </si>
  <si>
    <t>Stanford Social Innovation Review</t>
  </si>
  <si>
    <t>31-38</t>
  </si>
  <si>
    <t>Dowie, Mark</t>
  </si>
  <si>
    <t>ISSN: 1542-7099</t>
  </si>
  <si>
    <t>More than 6,000 wildlife biologists and conservation activists from more than 100 countries assembled in Bangkokat for the Third Congress of the World Conservation Union (also known as the International Union for the Conservation of Nature and Natural Resources [IUCN]) to explore new ways to stem the troubling loss of biological diversity on an ecologically challenged planet. A new conservation paradigm is forming. A growing number of wildlife biologists now question the fortress approach, recognizing that finding ways to allow indigenous people to continue to live within wildlife preserves may not only be possible, but even desirable. What needs to be kept in mind about the impact of global conservation on indigenous people is that this is a good guy versus good guy story, involving a tragic but soluble conflict between two admirable social movements, one advocating cultural diversity, the other biological diversity. By working more closely with anthropologists, conservationists have come to see the strong correlation between cultural and biological diversity. When one declines, so does the other.</t>
  </si>
  <si>
    <t>Lenzerini155.pdf</t>
  </si>
  <si>
    <t>tilj 2006,42,1 - Lenzerini.pdf</t>
  </si>
  <si>
    <t>Sovereignty revisited: international law and parallel sovereignty of indigenous peoples</t>
  </si>
  <si>
    <t>Texas International Law Journal</t>
  </si>
  <si>
    <t>155-189</t>
  </si>
  <si>
    <t>Lenzerini, Federico</t>
  </si>
  <si>
    <t>ISSN: 0163-7479</t>
  </si>
  <si>
    <t>The article discusses the concept of sovereignty from the political theory to the framework of international law. It further investigates whether the notion in international law is conceived absolutely or whether it is influenced by other values that may represent the foundations in determining the presence of indigenous sovereignty parallel to the State's sovereign power. It is shaped through the development of international law and is applicable to several entities within the State.</t>
  </si>
  <si>
    <t>29HumRtsQ137.pdf</t>
  </si>
  <si>
    <t>hrq 2007,29,1 - Corntassel.pdf</t>
  </si>
  <si>
    <t>Partnership in Action? Indigenous Political Mobilization and Co-optation during the First UN Indigenous Decade (1995-2004)</t>
  </si>
  <si>
    <t>137-166</t>
  </si>
  <si>
    <t xml:space="preserve">Corntassel, Jeff </t>
  </si>
  <si>
    <t>ISSN: 0275-0392</t>
  </si>
  <si>
    <t>This article critically examines the effectiveness of emergent transnational Indigenous rights networks during the first United Nations (UN) Indigenous Decade (1995-2004). Keck and Sikkink's five-part model is utilized in the analysis but is found to be inadequate when gauging the overall effectiveness of Indigenous political mobilization during the first UN decade. A sixth factor, co-optation, better explains the impacts of "mainstreaming" Indigenous rights within the UN system (through blunting and channeling processes) and the subsequent shortcomings of the first UN Indigenous Decade. Potential future strategies for global Indigenous political mobilization outside of the UN system are discussed.</t>
  </si>
  <si>
    <t>pac-13-1-3.pdf</t>
  </si>
  <si>
    <t>pcjpp 2007,13,1 - Roe.pdf</t>
  </si>
  <si>
    <t>Intergroup forgiveness in settings of political violence: Complexities, ambiguities, and potentialities</t>
  </si>
  <si>
    <t>Peace and Conflict: Journal of Peace Psychology</t>
  </si>
  <si>
    <t>3-9</t>
  </si>
  <si>
    <t>Roe, Mícheál D.</t>
  </si>
  <si>
    <t>ISSN: 1532-7949</t>
  </si>
  <si>
    <t xml:space="preserve">In the forgiveness process, those who forgive must look beyond violent acts to the humanity they share with their victimizes and recognize the inherent equality between them. Processes of intergroup forgiveness have been primarily based on models of interpersonal forgiveness, as was the interpretation in the Belfast example at the beginning of this article. The first article focuses on Australia's indigenous community. The another article, examines the process of requesting forgiveness among people from the Kasai provinces of the Democratic Republic of Congo. Taken together, the six articles "demonstrate that dealing with and trying to understand the social, political and psychological relevance of forgiveness and reconciliation in societies coming out of conflict is a complex and difficult subject that raises many questions." Hopefully, the stimulating and varied research on intergroup forgiveness represented in this issue will encourage additional study. </t>
  </si>
  <si>
    <t>1-s2.0-S1057231707000537-main.pdf</t>
  </si>
  <si>
    <t>iilr 2008,40,1 - Joranson.pdf</t>
  </si>
  <si>
    <t>Indigenous knowledge and the knowledge commons</t>
  </si>
  <si>
    <t>International Information and Library Review</t>
  </si>
  <si>
    <t>64-72</t>
  </si>
  <si>
    <t>Joranson, Kate</t>
  </si>
  <si>
    <t>ISSN: 1057-2317</t>
  </si>
  <si>
    <t>This paper studies the frameworks used to understand the commons, the knowledge commons, and indigenous knowledge. Discussion of enclosure, participation, rivalrous and non-rivalrous commons reveals that information and knowledge are resources that increase in value through use. The author examines current IK practices, focusing on documentation strategies and the role of the librarian. Studying IK practices in relation to the commons allows shared language to emerge. Challenging the frameworks, discourse and practices of both IK and the commons exposes and strengthens their connections to one another. This provides a platform for stronger advocacy for IK projects and the commons in general.</t>
  </si>
  <si>
    <t>American Behavioral Scientist-2008-Lauderdale-1836-43.pdf</t>
  </si>
  <si>
    <t>abs 2008,51,12 - Lauderdale.pdf</t>
  </si>
  <si>
    <t>Indigenous Peoples in the Face of Globalization</t>
  </si>
  <si>
    <t>1836-1843</t>
  </si>
  <si>
    <t>Lauderdale, Pat</t>
  </si>
  <si>
    <t>ISSN: 0002-7642</t>
  </si>
  <si>
    <t>Indigenous peoples throughout the world are experiencing the full presence of injustice in the form of duplicitous development schemes, poverty, landlessness, dispossession, political and religious oppression, and genocide. They resist the injustices, yet resistance is only part of the struggle. Protests, social movements, and organizations such as the Indigenous Environmental Network engage in similar struggles against injustice and for nature. A crucial feature of indigenous peoples is their substantive reliance on the interrelatedness of nature. Today's call for, and acceptance of, global diversity is limited when it is built within the constraints of modern nation-states, which often view diversity as deviance if it does not conform to modern norms and definitions. Traditional indigenous knowledge can provide some inclusive approaches to current environment problems and critical ideas on how to improve our questions to create more equitable, less oppressive structures from which to approach the numerous crises.</t>
  </si>
  <si>
    <t>1-s2.0-S0921800911001327-main.pdf</t>
  </si>
  <si>
    <t>ee 2011,70 - Rosendal and Andresen.pdf</t>
  </si>
  <si>
    <t>Institutional design for improved forest governance through REDD: Lessons from the global environment facility</t>
  </si>
  <si>
    <t>1908-1915</t>
  </si>
  <si>
    <t xml:space="preserve">Rosendal, G. Kristin; Andresen, Steinar </t>
  </si>
  <si>
    <t>ISSN: 0921-8009</t>
  </si>
  <si>
    <t>UN initiative for Reduced Emissions from Deforestation and forest Degradation in Developing countries (REDD). The design of REDD is important as it may channel much of the international funding that will potentially be made available for future environmental problem-solving in developing countries. The most important multilateral environmental funding mechanism is the Global Environment Facility (GEF). With its basic structural similarity to the emerging REDD, it provides a good starting point for drawing lessons relevant to the design of REDD. In explaining GEF priorities and performance we discuss the role of key actors as well as the organizational and institutional structure of GEF. These factors do not encourage coalitions for addressing environmental problems in the poorest countries. The institutional setting of REDD in the Convention on Climate Change may further exacerbate this trend, as neither conservation nor socioeconomic concerns like the rights and well-being of indigenous peoples and local communities are addressed. Factors that favour utilizing a similar organization structure include scope for donor trust, for bringing in established competence and a comprehensive approach. REDD must be wary of catering solely to a Northern environmental agenda.</t>
  </si>
  <si>
    <t>543.full.pdf</t>
  </si>
  <si>
    <t>cc 2011,46,4 - Lindroth.pdf</t>
  </si>
  <si>
    <t>Paradoxes of power: Indigenous peoples in the Permanent Forum</t>
  </si>
  <si>
    <t>Cooperation and Conflict</t>
  </si>
  <si>
    <t>543-562</t>
  </si>
  <si>
    <t>Lindroth, Marjo</t>
  </si>
  <si>
    <t>ISSN: 0010-8367</t>
  </si>
  <si>
    <t>In the United Nations (UN) Permanent Forum on Indigenous Issues (PF), indigenous political subjectivities take shape in the power relations that not only make indigenous peoples subjects but also subjugate them. This article discusses the process and the possibilities of resistance that open up for indigenous peoples within it. The approach taken acknowledges the limiting political environment of the UN for indigenous peoples, because it is a non-indigenous political system based on state sovereignty. Yet, it does not view the situation of those peoples in the PF as totally determined by the states and their dominant discourse. The theoretical framework of the article draws on the work of Michel Foucault and his conceptions on power, resistance, subjectification, technologies of domination and of the self. The power struggles in the PF, described through the complex of sovereignty, discipline and government, and the resistances within them engender paradoxical indigenous subjectivities: colonized/decolonized, victim/actor, traditional/modern, global/local. Indigenous peoples are able to engage both in resistance that is a reaction to states’ exercise of power or the creative use of its tools and in indirect resistance that ‘stretches’ the UN system and constitutes action on its own terms.</t>
  </si>
  <si>
    <t>j.1548-1433.2011.01359.x.pdf</t>
  </si>
  <si>
    <t>aa 2011,113,3 - Bray.pdf</t>
  </si>
  <si>
    <t>Rodolfo Stavenhagen: The UN Special Rapporteur on Indigenous Peoples</t>
  </si>
  <si>
    <t>113</t>
  </si>
  <si>
    <t>502-504</t>
  </si>
  <si>
    <t xml:space="preserve"> Bray, David Barton</t>
  </si>
  <si>
    <t>ISSN 0002-7294</t>
  </si>
  <si>
    <t>The last decade has seen some signiﬁcant advances for global indigenous rights. In 2001, Rodolfo Stavenhagen began his term as the ﬁrst UN special rapporteur on the situation of human rights and fundamental freedoms of indigenous peoples—a role that is part of a new platform for calling global attention to these issues (IWGIA 2007). In 2007, after over a decade of discussion, the United Nations General Assembly approved the Declaration of Human Rights for Indigenous Peoples, with the United States among only four countries voting against it. This ill-advised position by the United States was overturned in December of 2010, when President Obama announced at a White House Tribal Nations Conference that the United States would now support the declaration (Obama 2010). But this modest progress in legal recognition has been decades in the making. Collective action by the international community, whether on indigenous rights, arms control, or climate change remains an exercise in mistrust and misunderstanding. Further, having now created this legal superstructure, the international community must enforce it and the nations of the world must implement it—neither of which is any small task (Stavenhagen 2009). This essay brieﬂy considers the role that Stavenhagen, as special rapportuer, has played in the advancement and implementation of this global rights process.</t>
  </si>
  <si>
    <t>j.1478-0542.2012.00839.x.pdf</t>
  </si>
  <si>
    <t>hc 2012,10,4 - Jensz.pdf</t>
  </si>
  <si>
    <t>Missionaries and Indigenous Education in the 19th‐Century British Empire. Part I: Church‐State Relations and Indigenous Actions and Reactions</t>
  </si>
  <si>
    <t>294-305</t>
  </si>
  <si>
    <t>Jensz, Felicity</t>
  </si>
  <si>
    <t>ISSN: 1478-0542</t>
  </si>
  <si>
    <t>Missionaries were major providers of education in the colonial world, and in many cases were the initial and exclusive agents of education for Indigenous and non‐European people, whom they hoped could be converted to Christianity through religious schooling. However, by the end of the 19th century many governments in colonial lands were keen to take more active roles in providing secular education for their subjects, which, in turn, engendered tensions between missionary groups, governments, and the Indigenous communities for whom education was provided. Although the article of missions has received increasing attention in the last few decades, especially with the advent of postcolonial studies, there are still many aspects of missionary schooling that are understudied. This research overview examines the debates and research directions which are evident in the article of missionaries and their education of Indigenous and non‐European peoples in the 19th century, and focuses particularly upon major themes emerging from the literature: Two of these themes—Church‐State relations and Indigenous action and reaction will be examined in this article, whilst the themes of race, class, and gender will be examined in the second part.</t>
  </si>
  <si>
    <t>jssp.2010.320.323.pdf</t>
  </si>
  <si>
    <t>jss 2010,6,3 - Suksri et al.pdf</t>
  </si>
  <si>
    <t>The Buddha Images and Conservation and Adherence to Cultural Values in Northeast</t>
  </si>
  <si>
    <t>Journal of Social Sciences</t>
  </si>
  <si>
    <t>320-323</t>
  </si>
  <si>
    <t>Suksri, Athikan; Phothisane, Souneth; Laoakka, Sastra; Thongwol, Niwat; Saenyabud, Budsakorn</t>
  </si>
  <si>
    <t>ISSN: 1468-2451</t>
  </si>
  <si>
    <t>Abstract: Problem statement: This study is caused by the problem of conservation of the Buddha images to exist in the original condition and by the problem of transference and adherence to indigenous knowledge of local craftsmen. At present there have not yet been systematic and wide conservation and adherence to the Buddha images. Other causes are such as incorrect techniques of conserving the Buddha images, lack of encouraging people and the community to appreciate the Buddha images, incorrect techniques of restoring the Buddha images, lack of increment of economic and cultural values in terms of tourism, lack of correct techniques of studying styles of the Buddha images to rebuild the styles for the community to appreciate local art, lack of clear examination of the background and there have not been comparative studies to find out relationships with other localities. Purposes were to examine backgrounds of Isan Buddha images and iconology, to examine current conditions and problems of the Buddha images and to investigate models of conservation and adherence to cultural values in Iran. Study area covered Changwat Maha Sarakham, Changwat Kalasin and Changwat Roi Et where there have been long backgrounds and continuous developments of the Buddha image in all Ages. Approach: This study used qualitative methodology by collecting data from related literature and from field studies by interviews and focused group discussion from totally 66 informants. Findings were presented by means of a descriptive analysis. Results: The result of this research revealed that there were 5 models of the Buddha image art found in Isan: Sandstone Buddha images, baked-clay votive tablets, cast motar Buddha images, bronze Buddha images and wooden Buddha images. They were in the Periods of Dvaravati, Lop Buri and Lan Chang. The Buddha images were popularly built in many different styles such as concentration style, double-miracle style, nag-over-his-head style, blessing style, world-opening style, relatives-stop style, dharma consideration style and others. In addition, they popularly made 4,9,12 or 168 votive tablets on each of a large number of baked-clay plates. Significant characteristics of the Buddha images were different based on the outside influences they received. Conclusion: The Buddha images of the Dvaravati Period were influenced from India in the art styles of Kupta, Pala, Sena and Pallava to central of Thailand. Those of the Lop Buri Period were influenced by Khmer art. Those of the Lan Chang Period were influenced by Lan Chang art which had been influenced by Lan Na Savana. The bronze Buddha images were popularly made in the concentration style and the maravijaya style. The wooden Buddha images were popularly made in the styles of maravijaya, concentration, dharma consideration and others.</t>
  </si>
  <si>
    <t>Indigenous Peoples: A Field Guide For Development</t>
  </si>
  <si>
    <t>1-128</t>
  </si>
  <si>
    <t>Beaiiderk, John; Narby, Jeremy; Townsend, Janet</t>
  </si>
  <si>
    <t>ISBN: 0855980877</t>
  </si>
  <si>
    <t>Throughout the world there are minority peoples who lead their lives independently of the nation state. Over generations they have watched national boundaries harden around and through their territories until they have become outcasts in their own lands. The economic activities of national societies have further undermined these people by encroaching on their land base and transforming the environments on which they depend for their survival.</t>
  </si>
  <si>
    <t>Indigenous Affairs = Asuntos Indigenas, 1998</t>
  </si>
  <si>
    <t>Indigenous Affairs</t>
  </si>
  <si>
    <t>514</t>
  </si>
  <si>
    <t>International Work Group for Indigenous Affairs, Copenhagen (Denmark)</t>
  </si>
  <si>
    <t>ISSN: 1024-3283</t>
  </si>
  <si>
    <t>This document contains the four 1998 English-language issues of Indigenous Affairs and the four corresponding issues in Spanish. These periodicals provide a resource on the history, current conditions, and struggles for self-determination and human rights of indigenous peoples around the world. The first issue is a theme issue on the indigenous peoples and nations of the Pacific and includes general articles on decolonization, self-determination, and the indigenous rights movement in the Pacific, as well as articles on specific Pacific Island nations. General articles in other issues discuss the research needed to promote effective activist strategies, the "second wave" of colonialism in a rapidly changing world, protection for indigenous cultural knowledge, and the principle and process of self-determination. Articles on the United States and Canada examine the history of colonialism, land issues, and indigenous rights in Hawaii, and the history of Innu resistance to natural resources exploitation on their land in Labrador. Articles on the circumpolar Arctic describe the development of transnational Inuit alliances addressing environmental, political, economic, and cultural issues, and the importance for cultural survival of assigning economic value to indigenous subsistence activities. An article on Australia discusses the national inquiry into the separation of generations of Aboriginal children from their families and the national convention on reconciliation between indigenous and nonindigenous Australians. Other articles cover politics, human rights, the impact of tourism, environmental issues, women's issues, and cultural and linguistic rights in India, Colombia, Namibia, Tanzania, Venezuela, Cambodia, Malaysia, Kenya, Mexico, Ecuador, Philippines, Thailand, and Nicaragua.</t>
  </si>
  <si>
    <t>Linking People and Ecosystems - Chapter 1</t>
  </si>
  <si>
    <t>World Resources 2000-2001, People and Ecosystems: The Fraying Web of Life</t>
  </si>
  <si>
    <t>3-41</t>
  </si>
  <si>
    <t>ISBN: 0080437818</t>
  </si>
  <si>
    <t>World Resources 2000-2001, People and Ecosystems: The Fraying Web of Life focuses on the critical link between ecosystems and people and provides an overview of current global environmental and economic trends using hundreds of indicators in more than 150 countries.Until now there has not been a comprehensive, formalised process to assess human damage to our ecosystems, to establish a baseline for future actions, or to disseminate information that would aid the formulation of better policies world-wide. This book is the first reliable, comprehensive base of evidence for taking stock and taking care of the world's diverse ecosystems.</t>
  </si>
  <si>
    <t>Indigenous Affairs = Asuntos Indigenas, 2000</t>
  </si>
  <si>
    <t>1-567</t>
  </si>
  <si>
    <t xml:space="preserve"> International Work Group for Indigenous Affairs, Copenhagen (Denmark)</t>
  </si>
  <si>
    <t>This document contains the four English-language issues of Indigenous Affairs published in 2000 and four corresponding issues in Spanish. The Spanish issues contain all or some of the articles contained in the English issues plus additional articles on Latin America. These periodicals provide a resource on the history, current conditions, and struggles for self-determination and human rights of indigenous peoples around the world. The four theme issues are concerned with the Pacific (Bolivia, Ecuador, Guatemala, Venezuela, and the Pacific in the Spanish edition); hunters and gatherers; indigenous women; and Indochina. Articles specifically concerned with American Indians in Latin America discuss indigenous land rights in Bolivia; indigenous political activism in Ecuador; community-based Mayan culture and identity, nonformal education and intergenerational transmission of culture, and indigenous rights in Guatemala; indigenous rights in the new Venezuelan constitution; indigenous peoples of the Chaco region, Argentina; and demography and educational needs of indigenous Peruvian women. Other articles examine relationships between indigenous peoples and their respective States; environmental degradation and protection on indigenous lands; the loss of indigenous languages in Africa; efforts to preserve indigenous languages and cultures; Inuit and American Indian whalers and their traditional resource management knowledge; the role of indigenous knowledge in subsistence activities; violence against indigenous women and the struggle for women's rights; and the impact of drought on Masai women and children in Kenya</t>
  </si>
  <si>
    <t>Genocide: a comprehensive introduction</t>
  </si>
  <si>
    <t>Book with corresponding website: http://www.genocidetext.net/</t>
  </si>
  <si>
    <t>1-644</t>
  </si>
  <si>
    <t>Jones, Adam</t>
  </si>
  <si>
    <t>ISBN: 041535384X</t>
  </si>
  <si>
    <t>Genocide: A Comprehensive Introduction is the most wide-ranging textbook on genocide yet published. The book is designed as a text for upper-undergraduate and graduate students, as well as a primer for non-specialists and general readers interested in learning about one of humanity’s enduring blights.
Fully updated to reflect the latest thinking in this rapidly developing field, this new edition: provides an introduction to genocide as both a historical phenomenon and an analytical-legal concept, including an extended discussion of the concept of genocidal intent, and the dynamism and contingency of genocidal processes discusses the role of state-building, imperialism, war, and social revolution in fueling genocide supplies a wide range of full-length case studies of genocides worldwide, each with an accompanying box-text explores perspectives on genocide from the social sciences, including psychology, sociology, anthropology, political science/international relations, and gender studies considers "The Future of Genocide," with attention to historical memory and genocide denial; initiatives for truth, justice, and redress; and strategies of intervention and prevention.
Written in clear and lively prose, liberally sprinkled with over 100 illustrations and maps, and including personal testimonies from genocide survivors, Genocide: A Comprehensive Introduction has established itself as the core textbook of the new generation of genocide scholarship. An accompanying website (www.genocidetext.net) features a broad selection of supplementary materials, teaching aids, and Internet resources.</t>
  </si>
  <si>
    <t>Grandmother Earth</t>
  </si>
  <si>
    <t>The Ecologist</t>
  </si>
  <si>
    <t>Graydon, Nicola</t>
  </si>
  <si>
    <t>ISSN: 0261-3131</t>
  </si>
  <si>
    <t>Mona is one of the International Council of Thirteen Indigenous Grandmothers, currently travelling the world to hold council, pray for peace and bring pressure on world leaders to take seriously the degradation of the Earth. In October 2004, they came together from the Arctic Circle, North, South and Central America, Africa and Asia, all at the invitation of Jeneane Prevatt, known as Jyoti, a Cherokee spiritual counsellor who sent out over 100 invitations to elders around the world to honour the ancient matriarchal authority that once had the final say in all tribal matters, including decisions on war.</t>
  </si>
  <si>
    <t>Indigenous Diplomacies</t>
  </si>
  <si>
    <t>1-288</t>
  </si>
  <si>
    <t>Beier, J. Marshall; Soguk, Nevzat; Franke, Mark F.N.; de Costa, Ravi; Parisi, Laura; Corntassel, Jeff; Kuokkanen, Rauna; Abele, Frances; Rodon, Thierry; Vecchione Gonçalves, Marcela; Carlson, Keith Thor; Smith, Heather A.; Wilson, Gary N.; Wilmer, Franke; Stewart-Harawira, Makere</t>
  </si>
  <si>
    <t>ISBN: 9780230102279</t>
  </si>
  <si>
    <t>This volume explores broad conceptual questions raised by the 'discovery' of indigenous peoples as increasingly important global political actors - questions made all the more urgent by the sudden recognition that indigenous diplomacies are not at all new, but merely newly noticed. The contributors to this volume move from the disciplinary implications of indigenous diplomacies to consider more directly the character and effect of those diplomacies themselves, what is unique about them, and what accounts for their coming into currency and their increasing influence in various global political fora and across a range of inter-national issues.. Review: "This collection of brilliant, scholarly essays adds a necessary dimension to the study of International Relations that greatly enriches that field of study. As well, the essays move Indigenous diplomatic activities - precolonial to the present - from margin to center." - Roxanne Dunbar-Ortiz, Professor Emeritus, California State University, and author of Indians of the Americas: Human Rights and Self Determination and Roots of Resistance: History of Land Tenure in New Mexico.</t>
  </si>
  <si>
    <t>Reparations for indigenous peoples: international and comparative perspectives</t>
  </si>
  <si>
    <t>ISBN: 9780199235605</t>
  </si>
  <si>
    <t>Published in concomitance with the adoption of the United Nations Declaration on the Rights of Indigenous Peoples, this volume brings together a group of renowned legal experts and activists from different parts of the world who, from international and comparative perspectives, investigate the right of indigenous peoples to reparation for breaches of their individual and collective rights. The first part of the book is devoted to general aspects of this important matter, providing a comprehensive assessment of the relevant international legal framework and including overviews of the topic of reparations for human rights violations, the status of indigenous peoples in international law, and the vision of reparations as conceived by the communities concerned. The second part embraces a comprehensive investigation of the relevant practice at the international, regional, and national level, examining the best practices of reparations according to the ideologies and expectations of indigenous peoples and offering a comparative perspective on the ways in which the right of these peoples to redress for the injuries suffered is realized worldwide. The global picture painted by these contributions provides a view of the status of relevant international law that is synthesized in the two final chapters of the book, which include a concrete example of how a judicial claim for reparation is to be structured and prescribes the best practices and strategies to be adopted in order to maximize the opportunities for indigenous peoples to obtain effective redress. As a whole, this volume offers a comprehensive vision of its subject matter in international and comparative law, with a practical approach aimed at supporting legal academics, administrators, and practitioners in improving the avenues and modalities of reparations for indigenous peoples.</t>
  </si>
  <si>
    <t>Indigeneity Global and Local</t>
  </si>
  <si>
    <t>Current Anthropology</t>
  </si>
  <si>
    <t>Merlan, F.</t>
  </si>
  <si>
    <t>ISSN: 00113204</t>
  </si>
  <si>
    <t>The term indigenous, long used to distinguish between those who are "native" and their "others" in specific locales, has also become a term for a geocultural category, presupposing a world collectivity of "indigenous peoples" in contrast to their various "others." Many observers have noted that the stimuli for internationalization of the indigenous category originated principally from particular nation-states-Anglo-American settler colonies and Scandinavia. All, I argue, are relevantly political cultures of liberal democracy and weighty (in different ways) in international institutional affairs. However, international indigeneity has not been supported in any unqualified way by actions taken in the name of several nation-states that were among its main points of origin. In fact, staunch resistance to the international indigenous project has recently come from four of them. In 2007, the only four voting countries to reject the main product of international indigenist activity over the past 30 years, the Declaration on the Rights of Indigenous Peoples, were Australia, the United States, Canada, and New Zealand. In these locations, forms of "indigenous relationship" emerged that launched international indigeneity and that strongly influenced international perceptions of what "indigeneity" is and who "indigenous peoples" may be. Some other countries say the model of indigenous relationship that they see represented by the "establishing" set is inapplicable to themselves (but have nonetheless had to take notice of expanding internationalist indigenism). The apparently paradoxical rejection of the draft declaration by the establishing countries is consistent with the combination of enabling and constraining forces that liberal democratic political cultures offer.</t>
  </si>
  <si>
    <t>1468-2303.00229.pdf</t>
  </si>
  <si>
    <t>ht 2003,42 - Howland.pdf</t>
  </si>
  <si>
    <t>The Predicament of Ideas in Culture: Translation and Historiography</t>
  </si>
  <si>
    <t>History and Theory</t>
  </si>
  <si>
    <t>45-60</t>
  </si>
  <si>
    <t>Howland, Douglas</t>
  </si>
  <si>
    <t>ISSN: 1468-2303</t>
  </si>
  <si>
    <t>Rather than a simple transfer of words or texts from one language to another, on the model of the bilingual dictionary, translation has become understood as a translingual act of transcoding cultural material—a complex act of communication. Much recent work on translation in history grows out of interest in the effects of European colonialism, especially within Asian studies, where interest has been driven by the contrast between the experiences of China and Japan, which were never formally colonized, and the alternative examples of peoples without strong, centralized states—those of the Indian subcontinent and the Tagalog in the Philippines—who were colonized by European powers. This essay reviews several books published in recent years, one group of which share the general interpretation that colonial powers forced their subjects to “translate” their local language, sociality, or culture into the terms of the dominant colonial power: because the colonial power controls representation and forces its subjects to use the colonial language, it is in a position to construct the forms of indigenous and subject identity. The other books under review here are less concerned with power in colonial situations than with the fact of different languages, cultures, or practices and the work of “translating” between the two—particularly the efforts of indigenous agents to introduce European ideas and institutions to their respective peoples.</t>
  </si>
  <si>
    <t>Int J Constitutional Law-2007-Gloppen-183-6.pdf</t>
  </si>
  <si>
    <t>ijcl 2007,5,2 - Gloppen and Sieder.pdf</t>
  </si>
  <si>
    <t>Courts and the marginalized: Comparative perspectives</t>
  </si>
  <si>
    <t>International Journal of Constitutional Law</t>
  </si>
  <si>
    <t>183-186</t>
  </si>
  <si>
    <t>Gloppen, Siri; Sieder, Rachel</t>
  </si>
  <si>
    <t>ISSN: 1474-2659</t>
  </si>
  <si>
    <t>Those landmark cases where courts have assertively defended the rights of poor, vulnerable, or insular groups — such as homosexuals, refugees, or indigenous peoples — even in the face of social hostility and indifference have generated considerable interest in the role of courts as protectors of the marginalized. What role can and do courts play in protecting the interests and rights of vulnerable groups? Why do some marginalized groups succeed in having their rights recognized by the courts, while others fail? What makes some judiciaries more activist and receptive to their concerns and others less so? The four articles presented in this symposium originated in an interdisciplinary workshop held in Santiago, Chile, in December 2005, which attempted to answer these questions. The focus of the workshop was on new democracies in Africa and Latin America, but participants also drew on the experiences of more developed and stable legal systems in Europe.</t>
  </si>
  <si>
    <t>j.1468-0033.2009.01683.x.pdf</t>
  </si>
  <si>
    <t>mi 2009,6,1-2 - Gößwald.pdf</t>
  </si>
  <si>
    <t>ICOM statement on reclaiming cultural property</t>
  </si>
  <si>
    <t>Museum International</t>
  </si>
  <si>
    <t>241-242</t>
  </si>
  <si>
    <t>Gößwald, Udo</t>
  </si>
  <si>
    <t>ISSN: 1350-0775</t>
  </si>
  <si>
    <t>Museums have long experienced diverse pressures on collections, particularly from source communities (many now in modern nation-states) that suffered extreme loss of their heritage under colonialism. A great deal of the world’s archaeology and anthropology in the nineteenth and twentieth centuries – even when most honourably pursued – can be argued to have advanced under grossly inequitable conditions among the world’s peoples and cultures in terms of their ability to sustain and protect their own heritage. At worst, brutal human violence and uncontrolled pillage occurred. Cultural destruction and social dislocation prevailed in many of the historical movements of artefacts to private collections and museums from their communities of origin. The record is especially stark across the continent of Africa, in China (with 1 million objects missing) and in all parts of the world in relation to indigenous peoples. Instead of being preoccupied with the ‘Universal Museums Declaration’ as a misjudged political event, which did more harm than good, the International Council of Museums (ICOM) is interested in an approach that moves beyond attack on or censorious repression of the discourse of universalism. A more considered response is required – namely, to challenge the discourse itself to move out of the eighteenth and nineteenth centuries (where it remains atrophied) and to extend its continuing legacy and potential of self-transformation in twenty-first-century terms.</t>
  </si>
  <si>
    <t>j.1548-1433.2009.01080_2.x.pdf</t>
  </si>
  <si>
    <t>aa 2009,111,1 - Flores.pdf</t>
  </si>
  <si>
    <t>Reﬂections of an Ethnographic Filmmaker-Maker: An Interview with Paul Henley, Director of the Granada Centre for Visual Anthropology, University of Manchester</t>
  </si>
  <si>
    <t>93-108</t>
  </si>
  <si>
    <t>Flores, Carlos Y.</t>
  </si>
  <si>
    <t>Two decades ago the Granada Centre for Visual Anthropology (GCVA) at the University of Manchester, U.K., was created. Since then it has become one of the most acclaimed postgraduate visual anthropology schools in the world, providing a space for theoretical debate and training in ethnographic ﬁlm-making techniques. Conceived originally as a master’s program under the sponsorship of Granada Television and the University of Manchester, it has now extended training to the Ph.D. level to students from around the world. In this interview, Professor Paul Henley, GCVA‘s director since its inception, reﬂects on the last 20 years of the Granada Centre, ethnographic ﬁlmmaking, the state of the art in theory and practice in visual anthropology, and new possibilities and challenges for the future.</t>
  </si>
  <si>
    <t>869779.pdf</t>
  </si>
  <si>
    <t>aaaj 2000,13,3 - Gallhofer and Chew.pdf</t>
  </si>
  <si>
    <t>Introduction: accounting and indigenous peoples</t>
  </si>
  <si>
    <t>Accounting, Auditing &amp; Accountability Journal</t>
  </si>
  <si>
    <t>256-267</t>
  </si>
  <si>
    <t>Gallhofer, Sonja; Chew, Andrew</t>
  </si>
  <si>
    <t>ISSN: 0951-3574</t>
  </si>
  <si>
    <t>The paper draws attention to the potential of some strands of postmodern and related work for stimulating and furthering research into accounting and indigenous cultures and peoples. We overview some key areas of interest, showing their interface with accounting in general and with the papers published in this special issue in particular. We end our elaborations with suggestions for further research.</t>
  </si>
  <si>
    <t>anaya_ch3_4.pdf</t>
  </si>
  <si>
    <t>ipil 2000 - Anaya.pdf</t>
  </si>
  <si>
    <t>Chapter 3: Self-Determination: A Foundational Principle and Chapter 4: Norms Elaborating the Elements of Self-Determination</t>
  </si>
  <si>
    <t>Indigenous Peoples in International law</t>
  </si>
  <si>
    <t>97-125</t>
  </si>
  <si>
    <t>Anaya, S. James</t>
  </si>
  <si>
    <t>ISBN: 0195086201</t>
  </si>
  <si>
    <t>In this thoroughly revised and updated edition of the first book-length treatment of the subject, S. James Anaya incorporates references to all the latest treaties and recent developments in the international law of indigenous peoples. Anaya demonstrates that, while historical trends in international law largely facilitated colonization of indigenous peoples and their lands, modern international law's human rights program has been modestly responsive to indigenous peoples' aspirations to survive as distinct communities in control of their own destinies. This book provides a theoretically grounded and practically oriented synthesis of the historical, contemporary and emerging international law related to indigenous peoples. It will be of great interest to scholars and lawyers in international law and human rights, as well as to those interested in the dynamics of indigenous and ethnic identity.</t>
  </si>
  <si>
    <t>Indigenous grammar across cultures</t>
  </si>
  <si>
    <t>1-623</t>
  </si>
  <si>
    <t xml:space="preserve"> Kniffka, Hannes</t>
  </si>
  <si>
    <t>ISBN: 0820454370</t>
  </si>
  <si>
    <t>This book deals with various «indigenous» traditions of grammatical thought across the globe. Its main perspective is a cross-cultural sociolinguistic and anthropological linguistic account of «Indigenous Grammar». The concept (relating to Bruno Liebich’s term ‘Einheimische Grammatik’) is taken in its widest sense here to account for a continua of forms and ways of language-oriented research, various degrees of systematic reflection on language structure and use, the culture-specific ingredients of different grammatical «schools», linguistic and folk-linguistic speculation, language awareness, linguistic ideologies and similar endeavours. Some assumptions underlying the central hypotheses of this book are: - Linguistics, every grammatical description, has a strong cultural binding. - It is worthwhile to describe the culturally bound differences in a systematic fashion. - There are indigenous grammars and grammarians of entirely different denominations than what Western linguists are accustomed to dealing with. - A heuristic continua of indigenous grammar can be set up which is worth being studied by linguists in a cross-cultural comparative fashion.</t>
  </si>
  <si>
    <t>ajil 2004,98,3 - Hoffmeister.pdf</t>
  </si>
  <si>
    <t>Commission v. United Kingdom, Commission v. Denmark, Commission v. Sweden, Commission v. Finland, Commission v. Belgium, Commission v. Luxembourg, Commission v. Austria, Commission v. Germany. Cases C-466/98-469/98, C-471/98-472/98, C-475/98-476/98, 2002 ECR 1-9427</t>
  </si>
  <si>
    <t>The American Journal of International Law</t>
  </si>
  <si>
    <t>567-572</t>
  </si>
  <si>
    <t>Hoffmeister, Frank</t>
  </si>
  <si>
    <t>In 1998 the Commission of the European Communities (Commission) brought eight actions under Article 226 of the Treaty Establishing the European Community (EC Treaty)' for a declaration that the United Kingdom, Denmark, Sweden, Finland, Belgium, Luxembourg, Austria, and Germany had violated their obligations under the Treaty by concluding and applying air services agreements with the United States of America. The Commission claimed that Community legislation adopted in 1992 had established an internal market in the air transport sector, which prevented member states from concluding bilateral agreements after that date. Accordingly, the "open skies" agreements of the 1990s between seven member states and the United States2 were incompatible with the Community's accrued exclusive competence in the area. The Commission also alleged that the member states had contravened the right to free establishment under Article 43 of the EC Treaty by agreeing to a clause providing for the revocation, suspension, or limitation of traffic rights in cases where air carriers are designated, but not owned by, them or their nationals (clause on ownership and control of airlines). While the Court ofJustice of the European Communities (ECJ) fully confirmed the latter charge, it accepted the former one only in part. It held that by assuming commitments concerning the air fares and rates of carriers designated by the United States on intra-Community routes and the computerized reservation systems to be used in the territory of the respective EU member states, the respondents had failed to fulfill their obligations under Article 10 of the EC Treaty and relevant Council regulations. The remaining complaints were dismissed.</t>
  </si>
  <si>
    <t>Indigenous peoples, the environment and law: an anthology</t>
  </si>
  <si>
    <t>1-439</t>
  </si>
  <si>
    <t>Watters, Lawrence</t>
  </si>
  <si>
    <t>ISBN: 9780890891476</t>
  </si>
  <si>
    <t>This book provides a broad perspective on the intersection of indigenous peoples and the law, particularly within environmental law and international environmental law, emphasizing themes that are increasingly prominent on the agenda of the international community. In the anthology, twenty-four articles are collected that address significant conflicts with an interdisciplinary vantage point, where the interests of indigenous peoples and environmental law are closely intertwined. It analyses biodiversity, traditional knowledge, the responsibility of multinational corporations, and restitution.
In addition, sixteen of the selections provide a comparative perspective on the conflicts and issues involving indigenous peoples arising in specific countries. From the fragile environment of the Arctic, to sacred sites and water in the United States, the diversity of indigenous peoples is explored within the context of governance, natural resources and conflict resolution. From native Hawaiians to the Sami of Scandinavia, selected themes parallel and contrast with indigenous peoples in Bolivia and the Philippines, and from Guatemala to Russia. At the same time, the relationship of indigenous peoples to nature and the struggle for identity are common themes in virtually all of the selections. Case studies, drawing on anthropology and history, in addition to law, combined with several more conceptual contributions, provide a mosaic that places indigenous peoples in both a comparative and international context. In addition, Watters includes several articles that explore trends in convergence and globalization, which have especially important ramifications for indigenous peoples.</t>
  </si>
  <si>
    <t>s1.pdf</t>
  </si>
  <si>
    <t>mpyunl 2004,8 - Ulfstein.pdf</t>
  </si>
  <si>
    <t>Indigenous Peoples Right to Land</t>
  </si>
  <si>
    <t>Max Planck Yearbook of United Nations Law</t>
  </si>
  <si>
    <t>1-47</t>
  </si>
  <si>
    <t>Ulfstein, Geir</t>
  </si>
  <si>
    <t>ISSN: 1389-4633</t>
  </si>
  <si>
    <t>This article will discuss the land rights of indigenous peoples based on relevant human rights conventions. The background is that the Justice Committee of the Norwegian Parliament in June 2003 asked the Ministry of Justice to “obtain an expert, independent international law assessment of the Bill proposing a new Finnmark Act”. This Bill was the Norwegian Government’s proposal to resolve the claims of the Sami people to land in the county of Finnmark. Professor Hans Petter Graver and the present author were commissioned by the Ministry to undertake the legal assessment. While having a more general purpose, the article will draw upon the analysis in our study.</t>
  </si>
  <si>
    <t>20063157632.pdf</t>
  </si>
  <si>
    <t>es 2006,3 - Zeppel.pdf</t>
  </si>
  <si>
    <t>Indigenous ecotourism: sustainable development and management</t>
  </si>
  <si>
    <t>Book (Serial)</t>
  </si>
  <si>
    <t>Ecotourism Series</t>
  </si>
  <si>
    <t>1-322</t>
  </si>
  <si>
    <t>Zeppel, Heather</t>
  </si>
  <si>
    <t>ISSN: 1529-0816</t>
  </si>
  <si>
    <t>Worldwide, indigenous peoples are becoming more involved in the tourism industry and particularly ecotourism. Ecotourism enterprises controlled by indigenous people in tribal reserves or protected areas include cultural ecotours, ecolodges and bungalows, hunting and fishing tours, cultural attractions and other nature-based facilities or services. This volume reviews indigenous ecotourism as a special type of nature-based tourism and examines the key principles of conservation and community benefits from indigenous-owned and operated ecotourism businesses or joint ventures. It compares indigenous ecotourism in developed and developing countries and provides global case studies of indigenous ecotourism projects in the Pacific Islands, Africa, Latin America and Southeast Asia. The book analyses key factors and constraints for sustainable development of Indigenous ecotourism and explores the growing links between biodiversity conservation, ecotourism and indigenous rights. It will appeal to practitioners, researchers and students in ecotourism and sustainable tourism, indigenous studies, conservation, natural resource management and community development.</t>
  </si>
  <si>
    <t>art%3A10.1007%2Fs11558-009-9078-1.pdf</t>
  </si>
  <si>
    <t>rio 2010,5,2 - Peterson.pdf</t>
  </si>
  <si>
    <t>How the indigenous got seats at the UN table</t>
  </si>
  <si>
    <t>The Review of International Organizations</t>
  </si>
  <si>
    <t>197-225</t>
  </si>
  <si>
    <t>Peterson, M.J.</t>
  </si>
  <si>
    <t>ISSN: 1559-7431</t>
  </si>
  <si>
    <t>Indigenous peoples are the only distinct segment of national populations having voting membership in UN bodies devoted to defining their rights and advancing their concerns. This unusual result was the result of the confluence of three factors familiar to students of transnational social movement politics: a) presence within UN offices and bodies of supporters opening forums and agendas to indigenous concerns, b) deference to the growing network of indigenous activists by anthropologists—the professional community best placed to serve as advocates speaking on behalf of indigenous communities, and c) indigenous activists' success in developing and projecting a globally-valid indigenous identity as “peoples” simultaneously uniting the various indigenous communities and providing a rationale for establishing voting rights that enough other actors could be persuaded to accept. Comparison with UN treatment of other groups indicates that indigenous voting rights are more likely to remain an isolated success rather than a harbinger of similar practices in other UN bodies.</t>
  </si>
  <si>
    <t>art%3A10.1007%2Fs10780-011-9149-0.pdf</t>
  </si>
  <si>
    <t>i 2011,42,2 - Winchester.pdf</t>
  </si>
  <si>
    <t>Editorial: Indigenous Peoples and Their Present Needs</t>
  </si>
  <si>
    <t>Interchange</t>
  </si>
  <si>
    <t>99-100</t>
  </si>
  <si>
    <t>Winchester, Ian</t>
  </si>
  <si>
    <t>ISSN: 0826-4805</t>
  </si>
  <si>
    <t>art%3A10.1007%2Fs10780-011-9156-1.pdf</t>
  </si>
  <si>
    <t>i 2011,42,2 - Sriraman.pdf</t>
  </si>
  <si>
    <t>Syntheses of Circumpolar Indigenous Issues, Knowledge, Relations to Education, Science and Mathematics</t>
  </si>
  <si>
    <t>215-219</t>
  </si>
  <si>
    <t>Sriraman, Bharath</t>
  </si>
  <si>
    <t>An introduction is presented in which the editor discusses various reports within the issue on topics including the legislations for indigenous peoples specifically their educational rights, mathematics in Yup'ik communities in Alaska, and science courses for indigenous peoples.</t>
  </si>
  <si>
    <t>art%3A10.1007%2Fs12142-012-0225-3.pdf</t>
  </si>
  <si>
    <t>hrr 2012,13,3 - Meyer.pdf</t>
  </si>
  <si>
    <t>Indigenous Rights, Global Governance, and State Sovereignty</t>
  </si>
  <si>
    <t>Human Rights Review</t>
  </si>
  <si>
    <t>327-347</t>
  </si>
  <si>
    <t>Meyer, William H.</t>
  </si>
  <si>
    <t>ISSN: 1524-887</t>
  </si>
  <si>
    <t>This article discusses indigenous rights within the context of global governance. I begin by defining the terms “global governance” and “indigenous peoples” and summarizing the rights that are most important to indigenous peoples. The bulk of this article studies the global governance of indigenous rights in three areas. The first example is the creation of the 2007 UN Declaration on the Rights of Indigenous Peoples. A second example involves violations of indigenous rights brought before the Inter-American Court of Human Rights. A third case looks at a relatively new international regime created by indigenous peoples themselves—the Inuit Circumpolar Council. I conclude by using theories of sovereignty to assess the relative successes and failures of indigenous efforts to secure their rights.</t>
  </si>
  <si>
    <t>Indigenous Peoples and Climate Change.pdf</t>
  </si>
  <si>
    <t>iipj 2010,1,1 - Davis.pdf</t>
  </si>
  <si>
    <t>Indigenous Peoples and Climate Change</t>
  </si>
  <si>
    <t>The International Indigenous Policy Journal</t>
  </si>
  <si>
    <t>Davis, Shelton H.</t>
  </si>
  <si>
    <t>ISSN: 1916-5781</t>
  </si>
  <si>
    <t>There has been a growing attention on the need to take into account the effects of global climate change. This is particularly so with respect to the increasing amount of green house gas emissions from the Untied States and Europe affecting poor peoples, especially those in developing countries. In 2003, for example, the experts of several international development agencies, including the World Bank, prepared a special report titled “Poverty and Climate Change: Reducing the Vulnerability of the Poor through Adaptation” (OECD 2003). This report followed the Eighth Session of the Conference of Parties (COP8) to the United Nations Framework Convention on Climate Change (UNFCCC) in New Delhi, India in October 2002. It showed that poverty reduction is not only one of the major challenges of the 21st century, but also that climate change is taking place in many developing countries and is increasingly affecting, in a negative fashion, both the economic conditions and the health of poor people and their communities.</t>
  </si>
  <si>
    <t>ED467395.pdf</t>
  </si>
  <si>
    <t>wipc 1999 - Barnhardt.pdf</t>
  </si>
  <si>
    <t>Indigenous Education around the World. Workshop Papers from the World Indigenous People's Conference: Education (Albuquerque, New Mexico, June 15-22, 1996)</t>
  </si>
  <si>
    <t>1-640</t>
  </si>
  <si>
    <t>Barnhardt, Ray</t>
  </si>
  <si>
    <t>This proceedings contains 35 reports, presentations, and workshop summaries from the fourth triennial World Indigenous People's Conference: Education, held in June 1996. The papers are organized around six broad headings: research papers and reports, tertiary program descriptions, teacher education, community initiatives, language, and health education. Two additional sections contain the Coolangata Statement--the conference's "declaration of indigenous people's education rights--and a complete set of workshop abstracts and presenter information. The presentations deal with a wide range of indigenous educational issues in the United States, Canada, Australia, and New Zealand. They demonstrate that indigenous definition and control of the educational agenda has progressed on several fronts in all of the nations represented at the conference. A tidal wave of initiatives is under way, aimed at placing indigenous beliefs, values, knowledge systems, and ways of knowing into the educational arena at all levels</t>
  </si>
  <si>
    <t>20069800.pdf</t>
  </si>
  <si>
    <t>hrq 2005,27,2 - Quane.pdf</t>
  </si>
  <si>
    <t>The Rights of Indigenous Peoples and the Development Process</t>
  </si>
  <si>
    <t>652-682</t>
  </si>
  <si>
    <t>Quane, Helen</t>
  </si>
  <si>
    <t>The need for a human rights dimension to the development process is recognized by a growing number of states and international organizations. The tendency so far has been to focus on rights in a general sense, although there is some recognition of the need to consider the rights of indigenous peoples in a development context. The integration of these rights into development programs can encounter difficulties partly because of the uncertainty surrounding the scope of some of the more important rights claimed by indigenous peoples. The article examines the scope of these rights under international law and explores some of their potential implications for the development process. It argues that while some of these human rights claims are not yet recognized under international law, the position is continually evolving. It also argues that the increasing recognition of several rights, especially the right to effective participation, may help to address the sense of marginalization traditionally experienced by indigenous peoples from the development process.</t>
  </si>
  <si>
    <t>S0032247406005493a.pdf</t>
  </si>
  <si>
    <t>pr 2006,42,3 - Lindroth.pdf</t>
  </si>
  <si>
    <t>Indigenous-state relations in the UN: establishing the indigenous forum</t>
  </si>
  <si>
    <t>239-248</t>
  </si>
  <si>
    <t>ISSN: 0032-2474</t>
  </si>
  <si>
    <t xml:space="preserve">The UN Permanent Forum on Indigenous Issues (PFII) was established on 31 July 2000 and held its first session at UN Headquarters in New York in May 2002. The result of decades of development, the forum signified an official opening of the UN to indigenous peoples' participation alongside that of states. This article analyses the discussions on the establishment of the PFII and the role of indigenous peoples as political actors in those discussions. A focus of particular interest is the contradiction between state sovereignty and indigenous self-determination. In examining the establishment process, the analysis draws on scholarship dealing with norms, institutions, organisation and legitimacy. The themes and frames used by indigenous peoples that are significant in state-indigenous relations and that have had an effect on the forum are indigenousness, self-determination, rights and recognition. These show how the relationship between state sovereignty and indigenous self-determination underlay the establishment discussions and their outcome. The materials for the article comprise the transcripts of the establishment negotiations, interventions of state and indigenous representatives, as well as literature on the political participation of indigenous peoples, international law and the UN system and indigenous peoples. The discussions are analysed textually. The article claims that, although the UN is a state-dominated organisation, indigenous peoples are nevertheless able to affect international cooperation. This is an INDIPO project paper (Tennberg 2006). </t>
  </si>
  <si>
    <t>s3.pdf</t>
  </si>
  <si>
    <t>ijmgr 2006,13,4 - Errico.pdf</t>
  </si>
  <si>
    <t>The World Bank and Indigenous Peoples: the Operational Policy on Indigenous Peoples (O.P. 4.10.) Between Indigenous Peoples' Rights to Traditional Lands and to Free, Prior, and Informed Consent</t>
  </si>
  <si>
    <t>367-390</t>
  </si>
  <si>
    <t>Errico, Stefania</t>
  </si>
  <si>
    <t>ISSN: 1385-4879</t>
  </si>
  <si>
    <t>Traditionally, few States have taken the rights and interests of indigenous peoples into account when making plans for development projects. The integrationist approach, aiming at assimilating the indigenous communities into the dominant society, has for long endangered indigenous peoples’ very identity and survival by imposing paths of development which paid no attention to their values and perspectives. Though this approach has not yet been totally overcome, at present the major threat to indigenous peoples originates in the increasing focus on the so-called ‘underdeveloped regions’ – overlapping indigenous areas – in order to extract natural resources, establish industrial plants, build dams and gas as well as oil pipelines. Thus, national interest to development seems to have come into sharp conflict with indigenous peoples’ rights over their traditional lands.
In this respect, the World Bank plays a crucial role. Founded in 1944 at the Bretton Woods Conference to provide reconstruction financing to European states in the aftermath of the Second World War, it now represents the main international institution concerned with promoting development. Its lending activities are called to observe a set of safeguard provisions, including one specifically conceived to deal with indigenous peoples which has recently been revised (20 May 2005).
This paper aims to illustrate the approach adopted by the Work Bank with regard to the issues concerning indigenous peoples which may arise in connection with the development projects it finances. To this purpose, we will start by providing a historical framework of the World Bank’s attitude towards indigenous peoples before turning to a detailed analysis of the current instrument (sections 2 and 2.1). Then, we will consider whether the contents of the present policy are consistent with pertinent international norms. To this end, we will focus on two main issues which have turned out to be particularly sensitive, namely indigenous peoples’ rights to land and to free, prior, and informed consent (section 3). Finally, we will outline the broader framework of which the policy on indigenous peoples is a part and which consists in the social and environmental standards of protection adopted by the World Bank thereby clarifying the general role of an ‘operational policy’ within the World Bank system. At the same time, we will highlight the relevant function to be performed by the Inspection Panel vis-à-vis respect for such provisions (section 4). In the concluding section, we will examine some overall considerations regarding the relationship between, on the one hand, the World Bank, and, on the other, indigenous peoples (section 5).</t>
  </si>
  <si>
    <t>Alia.pdf</t>
  </si>
  <si>
    <t>ijmcp 2009,5,1-2 - Alia.pdf</t>
  </si>
  <si>
    <t>Outlaws and citizens: indigenous people and the "New Media Nation"</t>
  </si>
  <si>
    <t>International Journal of Media and Cultural Politics</t>
  </si>
  <si>
    <t>39-54</t>
  </si>
  <si>
    <t>Alia, Valerie</t>
  </si>
  <si>
    <t>ISSN: 20400918</t>
  </si>
  <si>
    <t>Emerging from the international movement of Indigenous peoples, what the author terms ‘the New Media Nation’ is linked to the explosion of Indigenous news media, information technology, film, music, and other artistic and cultural developments. The creators of Indigenous media projects experience an array of government, transgovernment, corporate and other policies and pressures: these range from supportive to disinterested, to hostile and sometimes life-threatening. In the most supportive environments, they are able to participate as citizens working within government media policies. In the most hostile environments, they are forced to become ‘outlaws’, finding ways to send printed materials, radio signals and Internet transmissions across borders that often artificially (re)construct Indigenous peoples as bounded by nation-states. Indigenous people are using old and new technologies to amplify their voices and expand their power, disseminating information to a rapidly expanding global audience. The article draws on more than 20 years of research in several countries and picks up key themes elaborated in the book, The New Media Nation, now in press.</t>
  </si>
  <si>
    <t>Race Class-2010-Shiels-113-4.pdf</t>
  </si>
  <si>
    <t>rc 2007,52,1 - Shiels.pdf</t>
  </si>
  <si>
    <t>Book Review: Making Space for Indigenous Feminism, edited by Joyce Green</t>
  </si>
  <si>
    <t>113-114</t>
  </si>
  <si>
    <t>Shiels, Shauna</t>
  </si>
  <si>
    <t>ISSN: 1741-3125</t>
  </si>
  <si>
    <t>a 2008,4,1 - Horsthemke.pdf</t>
  </si>
  <si>
    <t>The Idea of Indigenous Knowledge</t>
  </si>
  <si>
    <t>Archaeologies</t>
  </si>
  <si>
    <t>129-143</t>
  </si>
  <si>
    <t>Horsthemke, Kai</t>
  </si>
  <si>
    <t>ISSN: 1555-8622</t>
  </si>
  <si>
    <t>The idea of ‘indigenous knowledge’ is a relatively recent phenomenon that, amongst other things, constitutes part of a challenge to ‘western’ thinking and conceptualization. Advocates of indigenous knowledge maintain that its study has profound educational and ethical relevance and also emphasise its significance in antiracist, antisexist and postcolonialist discourse, in general, and in terms of the ‘African Renaissance’, in particular. This paper argues the following: (1) ‘indigenous knowledge’ involves at best an incomplete, partial or, at worst, a questionable understanding or conception of knowledge; (2) as a tool in anti-discrimination and anti-repression discourse, ‘indigenous knowledge’ is largely inappropriate. I show, further, that in the development of ‘knowledge’, following some necessary conceptual readjustments in our understanding of this term, there is considerably greater common ground than admitted by theorists. It is this acknowledgement, not adherence to a popular concept of debatable plausibility that has profound educational, ethical and political consequences.</t>
  </si>
  <si>
    <t>Cooperation and Conflict-2008-Mac Ginty-139-63</t>
  </si>
  <si>
    <t>cc 2008,43,2 - Ginty.pdf</t>
  </si>
  <si>
    <t>Indigenous Peace-Making Versus the Liberal Peace</t>
  </si>
  <si>
    <t>139-163</t>
  </si>
  <si>
    <t>Ginty, Roger Mac</t>
  </si>
  <si>
    <t>Recent years have witnessed a resurgence of interest in indigenous, traditional and customary approaches to peace-making in the context of civil wars. Supporters claim that indigenous approaches to peacemaking are participatory and relationship-focused, and that peaceful outcomes have a higher chance of community adherence than template-style international peace interventions effected through the 'liberal peace'. Using historical and contemporary examples, this article assesses the feasibility of a complementary relationship between customary and Western forms of peace-making. It posits that internationally supported peace operations (the liberal peace) are promoting a standardization of peace interventions in civil war situations that often fails to deliver a widely enjoyed peace. In some cases, traditional and indigenous approaches to peace-making and reconciliation can offer a corrective to the failings of the Western peace-making model. Yet, any temptation to romanticize `indigenous' and `traditional' peace-making must be resisted: instead, the concepts require careful conceptualization and interrogation. The article concludes that the structural power of Western peace-making methods limits the space for alternative approaches to peace-making and that rather than a co-existence of both forms of peace-making we are more likely to see the co-option of indigenous and traditional approaches by Western approaches.</t>
  </si>
  <si>
    <t>s4.pdf</t>
  </si>
  <si>
    <t>iclr 2008,10,3 - Hossain.pdf</t>
  </si>
  <si>
    <t>Hunting by Indigenous Peoples of Charismatic Mega-Fauna: Does Human Rights Approach Challenge the Way Hunting by Indigenous Peoples is Regulated?</t>
  </si>
  <si>
    <t>International Community Law Review</t>
  </si>
  <si>
    <t>295-318</t>
  </si>
  <si>
    <t>Hossain, Kamrul</t>
  </si>
  <si>
    <t>ISSN: 1871-9740</t>
  </si>
  <si>
    <t>Two International Covenants (the International Covenant on Civil and Political Rights and the International Covenant on Economic, Social and Cultural Rights) in common Article 1 highlighted that 'all peoples' have the right to self-determination to freely determine their 'political status' and freely dispose of their 'natural wealth and resources'. The International Covenant on Civil and Political Rights, in Article 27 provides protection of the rights belonging to minority cultures, religion and language. The idea of 'indigenous peoples' was apparently an underdeveloped area at the time of the adoption of the Covenants. The concept of indigenous peoples' rights has developed relatively recently. Thus, whether indigenous peoples are 'peoples' within the meaning of the Covenant, and thereby may be capable of enjoying the right to self-determination has been an unsettled case. When in many countries indigenous peoples form a minority, they are, however, identical as distinct from other minority groups in those countries because of their own way of livelihood and preservation of traditional culture and knowledge. Recent normative development pronounced by the Human Rights Committee suggests that indigenous peoples should be treated as 'peoples' within the meaning of Article 1 of the Covenant and as 'people' they have right to enjoy their traditional way of livelihood including right to enjoy their culture. Thus, the main focus of the article is to examine whether a human rights approach to indigenous peoples' rights has evolved to challenge the international regulatory approach currently applicable to the management of Whale and Polar Bear regime and their traditional hunt by the indigenous peoples.</t>
  </si>
  <si>
    <t>eds 2006,8,4 - Rist and Dahdouh-Guebas.pdf</t>
  </si>
  <si>
    <t>Ethnosciences—A step towards the integration of scientific and indigenous forms of knowledge in the management of natural resources for the future</t>
  </si>
  <si>
    <t>467-493</t>
  </si>
  <si>
    <t>Rist, Stephan; Dahdouh-Guebas, Farid</t>
  </si>
  <si>
    <t>ISSN: 1573-2975</t>
  </si>
  <si>
    <t>Integration of indigenous knowledge and ethnoscientiﬁc approaches into contemporary frameworks for conservation and sustainable management of natural resources will become increasingly important in policies on an international and national level, both in countries that are industrialised and those that have a developing status. We set the scene on how this can be done by exploring the key conditions and dimensions of a dialogue between ‘ontologies’ and the roles, which ethnosciences could play in this process. First, the roles of ethnosciences in the context of sustainable development were analysed, placing emphasis on the implications arising when western sciences aspire to relate to indigenous forms of knowledge. Secondly, the contributions of ethnosciences to such an ‘inter-ontological dialogue’ were explored, based on an ethnoecological study of the encounter of sciences and indigenous knowledge in the Andes of Bolivia, and reviewed experiences from mangrove systems in Kenya, India and Sri Lanka, and from case-studies in other ecosystems world-wide, incl. Australia, Burkina Faso, Ecuador, Ethiopia, Guatemala, Indonesia, Nepal, Niger, Philippines, Senegal, South Africa and Tanzania.</t>
  </si>
  <si>
    <t>Indigenous people Issues of definition.pdf</t>
  </si>
  <si>
    <t>ijcp 1999,8,1 - Sanders.pdf</t>
  </si>
  <si>
    <t>Indigenous Peoples: issues of definition</t>
  </si>
  <si>
    <t>4-13</t>
  </si>
  <si>
    <t>Sanders, Douglas</t>
  </si>
  <si>
    <t>The progress that has been made by 'indigenous peoples' in international forums has been aided by the political perception that this category of claimants is limited and in some respects unique, and that such claims can properly and safely be treated as a special case. Although the imprecision of the category and the expanding array of groups involved in the 'indigenous peoples movement' could eventually threaten this perception and provoke more sustained demands for precision, such a transformation has not yet occurred.</t>
  </si>
  <si>
    <t>wcms_118120.pdf</t>
  </si>
  <si>
    <t>ppilo 2008 - Henriksen.pdf</t>
  </si>
  <si>
    <t>Key Principles in Implementing ILO Convention No. 169</t>
  </si>
  <si>
    <t>Programme to Promote ILO Convention No. 169</t>
  </si>
  <si>
    <t>Research on Best Practices for the Implementation of the Principles of ILO Convention No. 169</t>
  </si>
  <si>
    <t>1-83</t>
  </si>
  <si>
    <t>This is an analysis of a number of case studies documenting best practices in implementing Convention No. 169. It covers selected principles of the Convention: (i) the concept of “Indigenous Peoples”; (ii) the right to be consulted; (iii) the right to decide own development priorities; (iv) the right to education; (v) cross-boundary contacts and co-operation; (vi) indigenous peoples’ institutions; (vii) customs and customary law; and (viii) Indigenous peoples’ participation in/contribution to ILO’s supervisory mechanisms. 
The methodology used consists primarily of desk research and direct communication with relevant organizations and individuals during the documentation process. 
The topics covered by the document were identified in co-operation with the ILO’s Project to Promote ILO Policy on Indigenous and Tribal Peoples, with the aim to focus on issues that are not covered by current research. It was agreed with the ILO that the practical examples would not be limited to states parties to Convention No. 169 only. This was to ensure a wide substantive and geographical reach to draw out the applications – in both law and practice – of implementing Convention No. 169.</t>
  </si>
  <si>
    <t>0454_THE_INDIGENOUS_ORLD-2011_eb.pdf</t>
  </si>
  <si>
    <t>iw 2011 - Wessendorff (ed).pdf</t>
  </si>
  <si>
    <t>Journal</t>
  </si>
  <si>
    <t>The Indigenous World 2011</t>
  </si>
  <si>
    <t>1-548</t>
  </si>
  <si>
    <t>Wessendorff, Kathrin (ed)</t>
  </si>
  <si>
    <t>ISSN: 1024-0217</t>
  </si>
  <si>
    <t>362878 - Indigenous Peoples and Development; Poverty, Democracy and Sustainability - 20040914.pdf</t>
  </si>
  <si>
    <t>idpds 1996 - Iturralde and Krotz (eds).pdf</t>
  </si>
  <si>
    <t>Essays and presentations made during the International Seminar on Indigenous Development: Poverty, Democracy and Sustainability</t>
  </si>
  <si>
    <t>Indigenous Development: Poverty, Democracy and Sustainability</t>
  </si>
  <si>
    <t>Iturralde, D.; Krotz, E. (eds)</t>
  </si>
  <si>
    <t>481.pdf</t>
  </si>
  <si>
    <t>sls 2004,13,4 - Morgan.pdf</t>
  </si>
  <si>
    <t>Advancing Indigenous Rights at the United Nations: Strategic Framing and its Impact on the Normative Development of International Law</t>
  </si>
  <si>
    <t>Social &amp; Legal Studies</t>
  </si>
  <si>
    <t>485-500</t>
  </si>
  <si>
    <t>Morgan, Rhiannon</t>
  </si>
  <si>
    <t>ISSN: 0964-6639</t>
  </si>
  <si>
    <t>Within the past 30 years, indigenous peoples have emerged as legitimate subjects of international law with rights to exist as distinct peoples. This shift in international law is the result of activity over the last few decades that has involved hundreds of indigenous leaders, community representatives, and lawyers. Indigenous peoples have become actively engaged in efforts to transform the disposition and direction of international law in order that it might become a supportive force of change in the relations between indigenous peoples and the states in which they live. This article explores those efforts on the part of indigenous peoples. Speciﬁcally, it examines the ways in which indigenous peoples have articulated strategic ‘frames’ that engender support for their aspirations within the international legal system. In doing so, it contributes to an understanding of why and how these rights have emerged. It also contributes to the framing literature, which has not yet been used to explain social movements’ outcomes. In this article, however, I demonstrate that framing can also make an impact on the development of law and policy.</t>
  </si>
  <si>
    <t>776078 - Operational Policy on Indigenous Peoples and Strategy for Indigeneous Development - 20060731.pdf</t>
  </si>
  <si>
    <t>iadb 2006 - Deruytterre.pdf</t>
  </si>
  <si>
    <t>Operational Policy on Indigenous Peoples and Strategy for Indigenous Development</t>
  </si>
  <si>
    <t>Inter-American Development Bank Operational Policy</t>
  </si>
  <si>
    <t>1-50</t>
  </si>
  <si>
    <t>Deruyttere, Anne</t>
  </si>
  <si>
    <t>The Report on the Eighth General Increase in the Resources of the Bank, adopted in 1994, requires the systematic inclusion of indigenous issues in Bank policies and projects (document AB-1704, paragraph 2.27). This new proactive approach complements the earlier focus on avoiding or mitigating the adverse impacts of Bank projects on indigenous peoples, and coincides with the growing importance of the role played by indigenous peoples and organizations in their countries and at the international level. 
As a result of its experiences, the Bank has come to appreciate the needs, rights, demands, and aspirations of indigenous peoples, which stem from their own worldviews. Consequently, the Bank seeks to support sociocultural development processes that are appropriate to the economy and governance of indigenous peoples, giving priority to territorial and cultural integrity, to a harmonious relationship with the environment, and to security in the face of vulnerability, while respecting the rights of indigenous peoples and individuals. The Bank recognizes the need to consolidate the conditions that enable indigenous peoples to exercise the right to participate effectively in determining their own political, economic, social, and cultural future within the framework of participation in democratic systems and of the construction of multicultural states. This policy and strategy seek to strengthen the Bank’s role and renew its commitment to the development with identity of indigenous peoples.</t>
  </si>
  <si>
    <t>pol.2006.29.1 - SULLIVAN.pdf</t>
  </si>
  <si>
    <t>p 2006,29,1 - Sullivan.pdf</t>
  </si>
  <si>
    <t>Environment, Globalization, and Sovereignty - Introduction: Negotiating Sovereignty in the Context of Global Environmental Relations</t>
  </si>
  <si>
    <t>Introduction to Symposium</t>
  </si>
  <si>
    <t>PoLAR</t>
  </si>
  <si>
    <t>1-22</t>
  </si>
  <si>
    <t>ISSN: 1555-2934</t>
  </si>
  <si>
    <t>statement by SR.pdf</t>
  </si>
  <si>
    <t>unpfii 2010 - Anaya.pdf</t>
  </si>
  <si>
    <t>Special Rapporteur on the situation of the human rights and Statement by Professor James Anaya fundamental freedoms of indigenous people</t>
  </si>
  <si>
    <t>Ninth Session of the UN Permanent Forum on Indigenous Issues</t>
  </si>
  <si>
    <t>UNDPPolicyOfEngagementIP.pdf</t>
  </si>
  <si>
    <t>undp 2000 - Practice Note.pdf</t>
  </si>
  <si>
    <t>UNDP and Indigenous Peoples: A Practice Note on Engagement</t>
  </si>
  <si>
    <t>United Nations Development Program (UNDP)</t>
  </si>
  <si>
    <t>tool_kit_gb.pdf</t>
  </si>
  <si>
    <t>danida 2004 - Tool Kit.pdf</t>
  </si>
  <si>
    <t>Tool Kit: Best practices for including indigenous peoples in sector programme support</t>
  </si>
  <si>
    <t>1-48</t>
  </si>
  <si>
    <t>Royal Danish Ministry of Foreign Affairs (Danida)</t>
  </si>
  <si>
    <t>ISBN: 87-7667-135-6</t>
  </si>
  <si>
    <t>Through sector programme support (SPS), donor agencies focus their support on a few sectors and provide assistance through the existing sector policies and programmes of the partner country. Additionally, an increasing number of donors have developed specific policies on support to indigenous peoples, but recent reviews have shown that there are big challenges in translating these policies into practice, especially with regard to SPS. 
So far, very little has been done to systematically explore the limitations and opportunities for promoting indigenous rights through SPS. In the context of the Partnership on Indigenous Peoples’ Rights and Sustainable Development, Denmark offered to undertake a study of Danida’s experience with regard to indigenous rights and SPS - and to share the resulting best practices and lessons learned with other donors and indigenous partners. 
A study was carried out in September-December 2003. It included field visits to Nepal, Tanzania, Bolivia and Nicaragua, covering the education, natural resource management, agriculture, decentralisation and transport sectors. Danish support to a specific sector programme for indigenous peoples in Bolivia was included as a particularly important source of knowledge. It must be noted that not all relevant sectors were included in the study - and not all the sectors included are treated evenly in the tool kit. This reflects the empirical material available to the team rather than a prioritisation of themes and issues. 
The present compilation is not an exhaustive list of best practices covering all relevant sectors, and it cannot be followed as a rigid manual for implementation. Rather, it should be seen as a starting point for sharing experience and inspiring dialogue between donors, governments and indigenous peoples that will hopefully continue at national and international levels.</t>
  </si>
  <si>
    <t>3134611.pdf</t>
  </si>
  <si>
    <t>japi 2003,9,3 - Bell.pdf</t>
  </si>
  <si>
    <t>Greenland, Australia, United States, Canada, New Zealand, Scandinavia</t>
  </si>
  <si>
    <t>Book Review: Indigenous Peoples and Governance Structures by Garth Nettheim</t>
  </si>
  <si>
    <t>The Journal of the Royal Anthropological Institute</t>
  </si>
  <si>
    <t>581-582</t>
  </si>
  <si>
    <t>Bell, Diane</t>
  </si>
  <si>
    <t>ISSN: 1359-0987</t>
  </si>
  <si>
    <t>"Indigenous peoples and governance structures" by Garth Nettheim, Gary D. Meyers, and Donna Craig is reviewed. Government, Indigenous people</t>
  </si>
  <si>
    <t>Greenland</t>
  </si>
  <si>
    <t>Book Review: Folk Art in Greenland throughout a Thousand Years, by Tinna Møjberg and Jens Rosing</t>
  </si>
  <si>
    <t>98-99</t>
  </si>
  <si>
    <t xml:space="preserve">Rowley, Susan </t>
  </si>
  <si>
    <t>ISSN: 0004-0843</t>
  </si>
  <si>
    <t xml:space="preserve">This fascinating book explores art produced by the peoples of Greenland. It is divided into three components... Native art, Canada, Folk art </t>
  </si>
  <si>
    <t>12815050.pdf</t>
  </si>
  <si>
    <t>a 2004,57,1 - Korsmo.pdf</t>
  </si>
  <si>
    <t>Book Review: Indigenous Peoples: Resource Management and Global Rights, edited with contributions by Svein Jentoft, Henry Minde, and Ragnar Nilsen</t>
  </si>
  <si>
    <t>Korsmo, Fae L.</t>
  </si>
  <si>
    <t>Emerging from a session on Indigenous Peoples at the Seventh Circumpolar Universities Co-operation Conference held in Tromso, Norway, in August 2001, this volume assesses the outcomes of the struggle for indigenous rights in recent history. While some of the chapters cover general issues of indigenous rights in international law and in nation-states such as Canada and Australia, other contributions focus on specific groups, such as the Sami in Finland, Norway, Sweden, and northwest Russia; the Maori of New Zealand; and the Rama of Nicaragua. Six of the fifteen chapters focus on Sami resource rights in Norway and Finland. These chapters show that the status of indigenous groups with regard to property rights, co-management authority, and resource allocation generally has improved in the last couple of decades, but progress has been uneven. For example, as Maria Luisa Acosta notes in Chapter 11, the inclusion of the Rama people in a Nicaraguan commission in 2001 represented "the first time that traditional indigenous community leaders have been permitted by law to participate in a governmental commission at such a high level" (p. 227). In contrast to Nicaragua's stance toward indigenous groups, Norway's treatment of the Sami changed from assimilation to recognition because of successful Sami political mobilization in the 197Os and 1980s. As an example of a Norwegian response to Sami pressure, Norway established a Sami fisheries commission in the 199Os to recommend protections for the small-scale Sami fjord fisheries (Nilsen, p. 180).</t>
  </si>
  <si>
    <t>14440836.pdf</t>
  </si>
  <si>
    <t>aa 2004,41,1 - Sejersen.pdf</t>
  </si>
  <si>
    <t>Horizons of Sustainability in Greenland: Inuit Landscapes of Memory and Vision</t>
  </si>
  <si>
    <t>Arctic Anthropology</t>
  </si>
  <si>
    <t>71-89</t>
  </si>
  <si>
    <t>Sejersen, Frank</t>
  </si>
  <si>
    <t>ISSN: 0066-6939</t>
  </si>
  <si>
    <t>A close, inseparable, and historical relationship with the land and its resources has become one of the central features of the cultures of indigenous peoples throughout the world, including the Inuit. The intimate attachment and sense of belonging to the landscape emphasize local bonds to place, as well as the extensive time span in which people have experienced it. This concern with locality is, among other things, framing the political use of local knowledge. Senses of locality and attachment to place have become important ingredients in the sustainability discourse in the Arctic as well as around the world. The article examines conflicts over caribou hunting and dog sledge versus snowmobile use in a discussion of the possibilities and limitations of such an emphasis on locality.</t>
  </si>
  <si>
    <t>3181648.pdf</t>
  </si>
  <si>
    <t>ajil 2004,98,3 - Spiermann.pdf</t>
  </si>
  <si>
    <t>Hingitaq 53, Qajutaq Petersen, and Others v. Prime Minister's Office (Qaanaaq Municipality and Greenland Home Rule Government Intervening in Support of the Appellants)</t>
  </si>
  <si>
    <t>572-578</t>
  </si>
  <si>
    <t xml:space="preserve">Spiermann, Ole </t>
  </si>
  <si>
    <t>In terms of international law, Greenland, the world's largest island (that is not considered a continent unto itself), has lived up to its name, providing fertile ground for spectacular legal proceedings. The most recent instance is the Danish Supreme Court'sjudgment delivered November 28, 2003, in a case concerning the relocation fifty years before of twenty-seven families, 116 persons in total, from their settlement Uummannaq at Thule in the northern part of Greenland, next to where a major U.S. air base was being erected. In this proceeding, the Supreme Court refused to grant the appellants' request to return to their original settlement but did order the Prime Minister's Office to pay compensation to the "Thule tribe" and also to some individual members.' The "Thule tribe" is the Inughuit collectively as represented by "Hingitaq 53" (literally, "The Expelled of 53"), an organization with approximately 600 members that was formed to bring the proceeding. The case has occasioned new international petitions, with more now under way, bringing to mind the 1933 judgment of the Permanent Court of International Justice that found Denmark to have title to the entire island.</t>
  </si>
  <si>
    <t>pdf.pdf</t>
  </si>
  <si>
    <t>ut 2004 - Loukacheva.pdf</t>
  </si>
  <si>
    <t>Autonomy and indigenous peoples of the Arctic: Legal status of Inuit (case study of Greenland and Nunavut)</t>
  </si>
  <si>
    <t>Dissertation for Department of Law, University of Toronto, Canada</t>
  </si>
  <si>
    <t>Department of Law, University of Toronto, Canada</t>
  </si>
  <si>
    <t>1-298</t>
  </si>
  <si>
    <t>ISBN: 0612943852</t>
  </si>
  <si>
    <t>In the foregoing study, an attempt has been made to present a comparative empirical and normative survey of the concept of governance in the Arctic jurisdictions of Greenland and Nunavut. In so doing, the thesis addresses the question of whether there is an emerging right to autonomy for indigenous peoples of Inuit in Nunavut and Greenland. This thesis first analyses several methodological and theoretical aspects of the concept of autonomy in general and the right to indigenous self-government in international and constitutional law in particular. It then compares Greenland and Nunavut from the perspective of historical, political, social, economic and legal factors that conditioned the road to modern governance structures of these Arctic jurisdictions. With this analysis at hand, the study turns to an examination of the legal scope of autonomy in the Arctic. Finally, it explores the jurisdiction of Greenland and Nunavut in non-transferable areas as an important indicator of the concept of autonomy for Northern hinterlands. This study draws on the aspirations of Inuit authorities to take over responsibilities in international relations, judicial and legal systems, and security or defence matter as means of promoting their autonomy and examines potential sources of legal authority for these actions. This thesis concludes that even the confusing legal concept of autonomy can be rendered more determinate by means of comparative constitutional analysis of measures that secure autonomy in Arctic areas where indigenous Inuit peoples are the majority. Despite a relatively weak legal ground for normative recognition of the right to autonomy, an empirical analysis of Greenland and Nunavut governance systems reveals that autonomy is not a static phenomenon. It is a dynamic concept constantly developing and evolving towards more recognition at the de jure level.</t>
  </si>
  <si>
    <t>6ChiJIntlL455.pdf</t>
  </si>
  <si>
    <t>cjil 2005,6,1 -  Sturgeon.pdf</t>
  </si>
  <si>
    <t>Constructive Sovereignty for Indigenous Peoples</t>
  </si>
  <si>
    <t>Chicago Journal of International Law</t>
  </si>
  <si>
    <t>455-466</t>
  </si>
  <si>
    <t>Sturgeon, Leslie</t>
  </si>
  <si>
    <t>The article examines the inconsistencies that emerged in the Denmark Supreme Court's ruling in Hingitaq 53, which, according to the author, can be traced to the current approach to sovereignty rights focusing primarily on group identity and abstract norms. It discusses sovereignty standards applied to the Thule tribe, the application of the ILO Convention 169's definition of 'indigenous peoples' by Supreme Court and the scope of rights for indigenous peoples and other communities.</t>
  </si>
  <si>
    <t>s5.pdf</t>
  </si>
  <si>
    <t>rrbn 2005,20,2 - Lachmann.pdf</t>
  </si>
  <si>
    <t>Book Review: Sjurdur Skaale (ed.), The right to national self-determination; the Faroe Islands and Greenland</t>
  </si>
  <si>
    <t>Reference and Research Book News</t>
  </si>
  <si>
    <t>279-283</t>
  </si>
  <si>
    <t>Lachmann, Per</t>
  </si>
  <si>
    <t>ISSN: 0902-7351</t>
  </si>
  <si>
    <t>13811110600558265.pdf</t>
  </si>
  <si>
    <t>asr 2006,10,2 -  Bjerregaard and Lynge.pdf</t>
  </si>
  <si>
    <t>Suicide - A Challenge in Modern Greenland</t>
  </si>
  <si>
    <t>209-220</t>
  </si>
  <si>
    <t>Bjerregaard, Peter; Lynge, Inge</t>
  </si>
  <si>
    <t>The incidence of youth suicides has increased dramatically among the Inuit in Greenland since the modernization started in the 1950s. Suicides currently peak at age 15–24 Men: 400–500, Women: 100–150 per 100,000 person-years. The methods are drastic: shooting or hanging. An early peak was seen in the capital, a later peak in the rest of West Greenland, and high and increasing rates in remote East Greenland. Suicidal thoughts occur more often in young people who grew up in homes with a poor emotional environment, alcohol problems and violence. There is a definite correlation with several aspects of the modernization process but it is hard to pinpoint causal relationships. It is rather the ‘‘modernization package’’ that should be regarded as risk factors for suicides.</t>
  </si>
  <si>
    <t>3-s2.0-B9780080446561500123-main.pdf</t>
  </si>
  <si>
    <t>et 2006 - Kaae.pdf</t>
  </si>
  <si>
    <t>Chapter 8: Greenland/Kalaallit Nunaat</t>
  </si>
  <si>
    <t>Extreme Tourism: Lessons from the World's Cold Water Islands</t>
  </si>
  <si>
    <t>101-112</t>
  </si>
  <si>
    <t>Kaae, Berit C.</t>
  </si>
  <si>
    <t>ISBN: 0-08-044656-6</t>
  </si>
  <si>
    <t>csm 2006, 06 - Lawrence.pdf</t>
  </si>
  <si>
    <t>Backstory: Greenland or bust - One woman's midlife detour</t>
  </si>
  <si>
    <t>Web article, available at: http://www.csmonitor.com/2006/0614/p20s01-lign.html</t>
  </si>
  <si>
    <t>Lawrence, Lee</t>
  </si>
  <si>
    <t>Indigenous peoples' land rights under international law: from victims to actors</t>
  </si>
  <si>
    <t>Gilbert, Jérémie</t>
  </si>
  <si>
    <t>ISBN: 9781571053695</t>
  </si>
  <si>
    <t>This book addresses the right of indigenous peoples to live, own and use their traditional territories. A profound relationship with land and territories characterizes indigenous groups, but indigenous peoples have been and are repeatedly deprived of their lands. This book analyzes whether the international legal regime provides indigenous peoples with the collective right to live on their traditional territories. Through its meticulous and wide-ranging examination of the interaction between international law and indigenous peoples' land rights, the work explores several burning issues such as collective rights, self-determination, autonomy, property rights, and restitution of land. In assessing the human rights approach to land rights the book delves into the notion of past violations and the role of human rights law in providing for remedies, reparation and restitution. It also argues that there is a new phase in the relationship between States and indigenous peoples in the making of territorial agreements. Based on its analysis of indigenous peoples' land rights under international law, this book proposes an original theory as regards the legal status of indigenous peoples. It explores how indigenous peoples have been the victims of the rules governing title to territory since the inception of international law, and how under the current human rights regime, indigenous peoples have now gained the status of actors of international law.</t>
  </si>
  <si>
    <t>csm 2007 - Woodard.pdf</t>
  </si>
  <si>
    <t>Ancient Greenland mystery has a simple answer, it seems</t>
  </si>
  <si>
    <t>Web article, available at: http://www.csmonitor.com/2007/1128/p13s01-stgn.html</t>
  </si>
  <si>
    <t>Woodard, Colin</t>
  </si>
  <si>
    <t>S0940739107070312a.pdf</t>
  </si>
  <si>
    <t xml:space="preserve">ijcp 2007,14,4 - Gabriel.pdf </t>
  </si>
  <si>
    <t>Conference on Repatriation of Cultural Heritage: Nuuk, Greenland, February 12 to 15, 2007</t>
  </si>
  <si>
    <t>447-448</t>
  </si>
  <si>
    <t xml:space="preserve">Gabriel, Mille </t>
  </si>
  <si>
    <t>ISSN: 0940-7391</t>
  </si>
  <si>
    <t>To encompass the wide variety of issues at stake, conference sessions included topics on the legal instruments on repatriation, past and present political abuses of cultural heritage, the affect of repatriation in relation to identity formation and revitalization processes, and the sometimes times conflicting ethical obligations of museum professionals toward the public, collections, and peoples of origin. In Session 3 "Ethical Considerations-Repatriation as a Ritual of Redemption" Jonathan King (British Museum, United Kingdom) explained how repatriation seems to leave contemporary conflicts unresolved and stated that there is a need for repatriation alternatives, such as "virtual and visual return," long-term loans, cocurated museum exhibitions. and other forms of cultural interaction.</t>
  </si>
  <si>
    <t>58.2.murphy</t>
  </si>
  <si>
    <t>utlj 2008,58,2 - Murphy.pdf</t>
  </si>
  <si>
    <t>Representing Indigenous Self-Determination</t>
  </si>
  <si>
    <t>The University of Toronto Law Journal</t>
  </si>
  <si>
    <t>185-216</t>
  </si>
  <si>
    <t>Murphy, Michael A.</t>
  </si>
  <si>
    <t>ISSN: 1710-1174</t>
  </si>
  <si>
    <t>Discussions of indigenous self-determination have traditionally shown little enthusiasm for the idea of indigenous engagement in electoral politics – and for good reasons. Self-determination is usually understood as a means of gaining distance from, rather than inclusion in, state institutions. Legislative bodies are regarded with particular suspicion, even hostility, evoking memories of historic disenfranchisement or strategies of electoral inclusion linked to assimilation and the loss of indigenous rights. As a means of advancing indigenous objectives, moreover, electoral representation seems at best to offer only a token presence in institutions dominated by non-indigenous majorities, and at worst looks like a strategy for pacifying indigenous representatives while energy and resources are diverted away from the goal of indigenous self-government. In spite of these reservations, this article defends the view that electoral politics can be viewed as part of a broader strategy for advancing indigenous self-determination by targeting a variety of complementary access points to political power. The argument is grounded in a relational model of self-determination that emphasizes the importance of self-government and the need for modes of shared decision making capable of governing the complex interdependence characteristic of state –indigenous relationships today. While it is important to acknowledge its many shortcomings, much of the opposition to the electoral route to indigenous self-determination is based on unrealistic expectations regarding what this form of political voice is capable of delivering. Hence, one of the objectives of this article is to clarify the various functions that indigenous electoral representation can and cannot be expected to perform.</t>
  </si>
  <si>
    <t>39779622.pdf</t>
  </si>
  <si>
    <t>mi 2009,61,1-2 - Gabriel.pdf</t>
  </si>
  <si>
    <t>Greenland, Denmark</t>
  </si>
  <si>
    <t>The return of cultural heritage from Denmark to Greenland</t>
  </si>
  <si>
    <t>30-36</t>
  </si>
  <si>
    <t xml:space="preserve"> Gabriel, Mille</t>
  </si>
  <si>
    <t>ISSN: 1468-0033</t>
  </si>
  <si>
    <t>During the colonial period (1721–1953) Danish officials, arctic explorers and missionaries undertook major collecting activities in Greenland, with the National Museum of Denmark eventually becoming the holder of the world’s largest Arctic collection. Between 1982 and 2001 Denmark and Greenland engaged in extensive museum cooperation, resulting in the return of c. 35,000 archaeological and ethnographic artefacts from the National Museum of Denmark to the Greenland National Museum and Archives – a process that later became known as ‘Utimut’, the Greenlandic word for ‘return’. Greenlandic requests for repatriation date back nearly a century and have from the outset been inextricably associated with both the formation of museological institutions within Greenland and the overall political processes leading towards decolonization and the introduction of home rule in 1979. Using the colonial relationship between Denmark and Greenland as a point of departure, this article discusses the rationales behind the Greenlandic requests and the basic principles on which the repatriation partnership was carried out – principles based on an aim to divide the collection into two equally representative collections while at the same time acknowledging and respecting Greenlandic as well as Danish attachments to particular items. The Utimut process represents a partnership based on trust and mutual respect and has created the ideal platform for future museum cooperation between Denmark and Greenland. Furthermore, it may serve as a useful model to other indigenous peoples and decolonized states that have similarly lost their cultural heritage during colonial times but are committed to establishing museums of their own.</t>
  </si>
  <si>
    <t>44965918.pdf</t>
  </si>
  <si>
    <t xml:space="preserve">a 2009,304,4 - Kucera.pdf </t>
  </si>
  <si>
    <t>Oil on ice: will Greenland become the Nigeria of the Arctic?</t>
  </si>
  <si>
    <t>The Atlantic</t>
  </si>
  <si>
    <t>304</t>
  </si>
  <si>
    <t>26-27</t>
  </si>
  <si>
    <t xml:space="preserve">Kucera, Joshua </t>
  </si>
  <si>
    <t>ISSN: 1072-7825</t>
  </si>
  <si>
    <t>Making the Declaration work: The United Nations Declaration on the Rights of Indigenous Peoples</t>
  </si>
  <si>
    <t>1-390</t>
  </si>
  <si>
    <t>Charters, Claire; Stavenhagen, Rodolfo</t>
  </si>
  <si>
    <t>ISBN: 8791563615</t>
  </si>
  <si>
    <t xml:space="preserve">Making the Declaration Work tells the inside story of making the UN Declaration on the Rights of Indigenous Peoples detailing its history, negotiations, and content and reflects about its broader significance and the future challenges of making it work. Contributions come from around the world ranging from indigenous activists to members of the Human Rights Council and its various working groups and mechanisms, as well as UN and governmental officials who engineered the process from beginning to end. </t>
  </si>
  <si>
    <t>S0032247408007742a.pdf</t>
  </si>
  <si>
    <t>pr 2009,45,1 - Loukacheva.pdf</t>
  </si>
  <si>
    <t xml:space="preserve"> Loukacheva, Natalia</t>
  </si>
  <si>
    <t>This paper focuses on the evolution and development of the legal scope of governance and the right to autonomy in the Arctic context by considering contemporary indigenous internationalism through a legal lens and by employing examples from the Arctic indigenous peoples of Greenland and Nunavut. It argues that depending on national policy, partnerships, and relations, there are possibilities for considering direct international representation, and the participation of autonomous sub-national units or indigenous peoples, as a part of the right to autonomy/self-government or internal self-determination. Since indigenous peoples have a limited legal personality and capacity in international law, the states of which they are a part can take special measures to accommodate their needs.</t>
  </si>
  <si>
    <t>art%3A10.1007%2Fs00334-010-0251-5.pdf</t>
  </si>
  <si>
    <t xml:space="preserve">vha 2010,19,5 - Gauthier et al.pdf </t>
  </si>
  <si>
    <t>Pollen and non-pollen palynomorph evidence of medieval farming activities in southwestern Greenland</t>
  </si>
  <si>
    <t>Vegetation History and Archaeobotany</t>
  </si>
  <si>
    <t>427-438</t>
  </si>
  <si>
    <t xml:space="preserve">Gauthier, Emilie; Bichet, Vincent; Massa, Charly; Petit, Christophe; Vannière, Boris; Richard, Hervé </t>
  </si>
  <si>
    <t>ISSN: 0939-6314</t>
  </si>
  <si>
    <t>Radiocarbon dating, pollen and non-pollen palynomorph analyses from a lake core were used to establish the timing and effects of farming activities around Lake Igaliku, Eastern Settlement, Greenland. The absence of agro-pastoral impact before the medieval colonization by Europeans provides an opportunity to understand the development of farming activity in a pristine landscape. The results show that the ﬁrst phase of clearance and grazing pressure, without the expansion of the Norse apophyte (native plant, in habitats created by humans) Rumex acetosa type, could have occurred in the 9–10th century A.D. The presence of Norse settlers and livestock is clearly recorded from the 11–12th century A.D. with increasing frequencies of the Norse apophytes Rumex acetosa type and Ranunculus acris type, and coprophilous fungi. This colonization phase is followed by a period of decreasing human impact at the beginning of the 14th century, with a decrease in weeds, apophytes and coprophilous fungi suggesting a reduced grazing pressure. The regrowth of Salix and Betula and the disappearance of anthropogenic indicators except Rumex acetosa type between the 15th and 18th century demonstrate the abandonment of the settlement, until the development of contemporary agriculture in the 20th century.</t>
  </si>
  <si>
    <t>chs 2010 - Hansen.pdf</t>
  </si>
  <si>
    <t>Chapter 9. Indigenous health and wellbeing</t>
  </si>
  <si>
    <t>Circumpolar Health Supplements</t>
  </si>
  <si>
    <t>p. 365</t>
  </si>
  <si>
    <t>Hansil, Ketil Lenert</t>
  </si>
  <si>
    <t>ISSN: 1797-2361</t>
  </si>
  <si>
    <t xml:space="preserve">... -what is "good well-being" for the Indigenous lnuit compared to the non-Indigenous inhabits in Greenland could be different, as well-being is closely related... </t>
  </si>
  <si>
    <t>S0032247410000094a.pdf</t>
  </si>
  <si>
    <t>pr 2010,46,4 - Sakakibara.pdf</t>
  </si>
  <si>
    <t>Book Review: Nuussuarmiut – Hunting Families on the Big Headland: Demography, Subsistence and Material Culture in Nuussuaq, Upernavik, Northwest Greenland, by K. Hansen</t>
  </si>
  <si>
    <t>The Polar Record</t>
  </si>
  <si>
    <t>382</t>
  </si>
  <si>
    <t>Sakakibara, Chie</t>
  </si>
  <si>
    <t>1518_ftp</t>
  </si>
  <si>
    <t xml:space="preserve">jqs 2011,26,8 - Edwards et al.pdf </t>
  </si>
  <si>
    <t>Problematic but promising ponds?  Palaeoenvironmental evidence from the Norse Eastern Settlement of Greenland</t>
  </si>
  <si>
    <t>Journal of Quaternary Science</t>
  </si>
  <si>
    <t>854-865</t>
  </si>
  <si>
    <t>Edwards, Kevin J.; Schofield, J. Edward; Kirby, Jason R.; Cook, Gordon T.</t>
  </si>
  <si>
    <t>ISSN: 0267-8179</t>
  </si>
  <si>
    <t>Pollen- and related proxy-based studies of human–environment interactions during the Norse and later periods within Greenland have primarily involved the investigation of peat, lake and soil deposits, all of which have taphonomic and sampling problems. Many small ponds exist, but they seem to have been relatively ignored in investigations of palaeoecologically based environmental history. To evaluate their usefulness for studies of ecologically related cultural history, especially where sites are in intimate association with the archaeology, a pond in the Norse Eastern Settlement has been examined to investigate three principal questions: (i) Does such a site contain a useful record of environmental history? (ii) Does it offer a record of sufﬁcient resolution and sensitivity for the study of anthropogenic landscape impacts? (iii) Are there any apparent drawbacks to these sequences? Using data obtained from palynological, diatom, sedimentological and radiocarbon analyses, it is concluded that environmental data for each proxy – aside from 14C dating – are clearly capable of being explained in a reasonably straightforward and compatible manner and fulﬁl the hopes for the sampling medium.</t>
  </si>
  <si>
    <t>20351_ftp</t>
  </si>
  <si>
    <t>g 2011,26,3 - Golding et al.pdf</t>
  </si>
  <si>
    <t>Norse–Inuit Interaction and Landscape Change in Southern Greenland? A Geochronological, Pedological, and Palynological Investigation</t>
  </si>
  <si>
    <t>Geoarchaeology</t>
  </si>
  <si>
    <t>315-345</t>
  </si>
  <si>
    <t>Golding, Kirsty A; Simpson, Ian A.; Schofield, J. Edward; Edwards, Kevin J.</t>
  </si>
  <si>
    <t>ISSN: 0883-6353</t>
  </si>
  <si>
    <t>Ruins representing both medieval Norse and Inuit (Thule culture) settlements can be found together on the coast at Sandhavn (59°59′ N, 44°46′ W), Greenland. The site presents a rare opportunity to investigate the character of past contact and interaction between these two peoples. Soils‐based, radiocarbon, and palynological analyses demonstrate the creation of hortic anthrosols within Norse home‐fields used between the mid‐11th and late 14th centuries A.D. Irrigation channels have been identified within the home‐fields, while rising grass pollen influx reveals intensification in hay production over the period ca. A.D. 1260–1350 despite climatic deterioration setting in around this time. Floor deposits and wall packing from an Inuit winter house returned dates of cal. A.D. 1220–1290 (2σ), yet no direct landscape‐based evidence for Inuit activity could be determined. Although the exact nature of the relationship between Norse and Thule at Sandhavn remains unclear, the role of this site as a harbor and possible trading area may have attracted Inuit settlers keen to participate in European trade networks. © 2011 Wiley Periodicals, Inc.</t>
  </si>
  <si>
    <t>1471-2458-12-948.pdf</t>
  </si>
  <si>
    <t>bmcph 2012,12,1 - Eliassen et al.pdf</t>
  </si>
  <si>
    <t>Greenland, United States</t>
  </si>
  <si>
    <t>Acculturation and self-rated health among Arctic indigenous peoples: a population-based cross-sectional study</t>
  </si>
  <si>
    <t>BMC Public Health</t>
  </si>
  <si>
    <t>948-959</t>
  </si>
  <si>
    <t>Eliassen, Bent-Martin; Braaten, Tonje; Melhus, Marita; Hansen, Ketil Lenert; Broderstad, Ann Ragnhild</t>
  </si>
  <si>
    <t>ISSN: 1471-2458</t>
  </si>
  <si>
    <t>Background: Acculturation is for indigenous peoples related to the process of colonisation over centuries as well as the on-going social transition experienced in the Arctic today. Changing living conditions and lifestyle affect health in numerous ways in Arctic indigenous populations. Self-rated health (SRH) is a relevant variable in primary health care and in general public health assessments and monitoring. Exploring the relationship between acculturation and SRH in indigenous populations having experienced great societal and cultural change is thus of great importance.
Methods: The principal method in the Survey of Living Conditions in the Arctic (SLiCA) was standardised face-to-face interviews using a questionnaire. Very high overall participation rates of 83% were obtained in Greenland and Alaska, whilst a more conventional rate of 57% was achieved in Norway. Acculturation was conceptualised as certain traditional subsistence activities being of lesser importance for people’s ethnic identity, and poorer spoken indigenous language ability (SILA). Acculturation was included in six separate gender- and country-specific ordinal logistic regressions to assess qualitative effects on SRH.
Results: Multivariable analyses showed that acculturation significantly predicted poorer SRH in Greenland. An increased subsistence score gave an OR of 2.32 (P&lt;0.001) for reporting poorer SRH among Greenlandic men, while an increased score for Greenlandic women generated an OR of 1.71 (P=0.01). Poorer SILA generated an OR of 1.59 in men (p=0.03). In Alaska, no evidence of acculturation effects was detected among Iñupiaq men. Among Iñupiaq women, an increased subsistence score represented an increased odds of 73% (p=0.026) for reporting poorer SRH. No significant effects of acculturation on SRH were detected in Norway.
Conclusions: This study shows that aggregate acculturation is a strong risk factor for poorer SRH among the Kalaallit of Greenland and female Iñupiat of Alaska, but our cross-sectional study design does not allow any conclusion with regard to causality. Limitations with regard to wording, categorisations, assumed cultural differences in the conceptualisation of SRH, and confounding effects of health care use, SES and discrimination, make it difficult to appropriately assess how strong this effect is though.</t>
  </si>
  <si>
    <t>74990466.pdf</t>
  </si>
  <si>
    <t>chs 2012,66,9 - Bjerregaard.pdf</t>
  </si>
  <si>
    <t>Chapter 4. Greenland</t>
  </si>
  <si>
    <t>53-61</t>
  </si>
  <si>
    <t>Bjerregaard, Peter</t>
  </si>
  <si>
    <t>ISSN: 1797-237X</t>
  </si>
  <si>
    <t>art%3A10.1007%2Fs10745-012-9490-7.pdf</t>
  </si>
  <si>
    <t>he 2012,40,3 - Idrobo and Berkes.pdf</t>
  </si>
  <si>
    <t>Pangnirtung Inuit and the Greenland Shark: Co-producing Knowledge of a Little Discussed Species</t>
  </si>
  <si>
    <t>405-414</t>
  </si>
  <si>
    <t>Idrobo, Carlos Julián; Berkes, Fikret</t>
  </si>
  <si>
    <t>ISSN: 0300-7839</t>
  </si>
  <si>
    <t>When faced with a species that is seldom encountered or discussed, can local or indigenous people piece together their accumulated experience to make inferences about the ecology of that species? In this paper the Greenland shark acts as a model to study how the Inuit of southern Baffin Island are able to produce ecological knowledge. We examine experiential information, reflections, variations in knowledge, and sense-making related to the Greenland Shark, and present a knowledge co-production process based on heuristic reasoning. The process of knowledge co-production has similarities to fuzzy logic, and highlights the adaptability and versatility of indigenous knowledge systems to generate new understandings about the species and its role in the Arctic marine environment. Interactions between the Inuit and researchers can provide a forum to facilitate knowledge co-production, and can be used as a strategy to engage the Indigenous and traditional peoples in resource management and conservation.</t>
  </si>
  <si>
    <t>S0032247411000210a.pdf</t>
  </si>
  <si>
    <t>pr 2012,48,247 - Brooks.pdf</t>
  </si>
  <si>
    <t>Book review: Exploration History and Place Names of Northern East Greenland by Anthony K. Higgins</t>
  </si>
  <si>
    <t>247</t>
  </si>
  <si>
    <t>Brooks, Kent</t>
  </si>
  <si>
    <t>Scand J Public Health-2012-Jeppesen-475-81</t>
  </si>
  <si>
    <t>sjph 2012,40,5 - Jappesen and Bjerregaard.pdf</t>
  </si>
  <si>
    <t>Consumption of traditional food and adherence to nutrition recommendations in Greenland</t>
  </si>
  <si>
    <t>Scandinavian Journal of Public Health</t>
  </si>
  <si>
    <t>475-481</t>
  </si>
  <si>
    <t>Jeppesen, Charlotte; Bjerregaard, Peter</t>
  </si>
  <si>
    <t>ISSN: 1403-4948</t>
  </si>
  <si>
    <t>Aims: The purpose was to study the composition of the Inuit diet, to assess the adherence to nutritional recommendations among the Inuit in Greenland, and to discuss the potential role of traditional food in improving dietary quality. Methods: Cross-sectional study of adult Inuit (18+ years) from Greenland (n=2752, 43% men). Data were collected by a food frequency questionnaire. Dietary contribution of nutrients was compared between quartiles of traditional food intake. A recommended macronutrient distribution range (RMDR) was constructed from the recommendations of Nordic Nutrition Recommendations (2004). The adherence to the RMDR was estimated and the food items’ contribution to energy, macronutrients, subclasses of fats, fibres, and refined sugar were calculated. Results: Consumption of refined sugar and saturated fat decreased by increasing consumption of traditional food whereas the fat profile improved due to increasing consumption of polyunsaturated fatty acids and monounsaturated fatty acids. Fibre intake decreased with increasing traditional food and 18% among both men and women complied to fibre recommendations. Compliance with polyunsaturated fatty acid recommendations was 27% for men and 36% for women. Compliance with n-3 fatty acids was 88% for men and 85% for women. Conclusions: Increasing consumption of traditional food could benefit the dietary fat profile but will result in low fibre intake. Promotion of healthy-fibre-dense and low-fat imported food will increase the compliance to the fibre recommendation while traditional food could stay an integrated part of the Inuit diet and provide less saturated fat.</t>
  </si>
  <si>
    <t>Geology of Greenland</t>
  </si>
  <si>
    <t>1-603</t>
  </si>
  <si>
    <t>Escher, Arthur; Watt, W. Stuart</t>
  </si>
  <si>
    <t>ISBN: 8778710693</t>
  </si>
  <si>
    <t>Indigenous peoples between human rights and environmental protection: based on an empirical study of Greenland</t>
  </si>
  <si>
    <t>Publications from the Danish Centre for Human Rights</t>
  </si>
  <si>
    <t>1-172</t>
  </si>
  <si>
    <t>Ward, Elaine M.</t>
  </si>
  <si>
    <t>cyil 1994,32 - Harhoff.pdf</t>
  </si>
  <si>
    <t>The status of indigenous peoples under international law: Greenland and the right to self-determination</t>
  </si>
  <si>
    <t>Canadian Yearbook of International Law</t>
  </si>
  <si>
    <t>Harhoff, Frederik</t>
  </si>
  <si>
    <t>ISSN: 0069-0058</t>
  </si>
  <si>
    <t>The Greenland Norse: a biological-anthropological study</t>
  </si>
  <si>
    <t>1-149</t>
  </si>
  <si>
    <t>Lynnerup, Niels</t>
  </si>
  <si>
    <t>New Flights to Greenland</t>
  </si>
  <si>
    <t>Newspaper Article</t>
  </si>
  <si>
    <t>T3</t>
  </si>
  <si>
    <t>Buhasz, Laszlo</t>
  </si>
  <si>
    <t xml:space="preserve"> UTIMUT: Past Heritage—Future Partnerships</t>
  </si>
  <si>
    <t>Greenland National Museum and Archives</t>
  </si>
  <si>
    <t>1-216</t>
  </si>
  <si>
    <t>Gabriel, Mille; Dahl, Jens; Grønnow, Bjarne; Lund Jensen, Einar</t>
  </si>
  <si>
    <t>Inuits</t>
  </si>
  <si>
    <t>Encyclopaedia article</t>
  </si>
  <si>
    <t>Encyclopedia of Public Health</t>
  </si>
  <si>
    <t>815</t>
  </si>
  <si>
    <t>ISBN: 9781402056130</t>
  </si>
  <si>
    <t>08003831%2E2010%2E527528.pdf</t>
  </si>
  <si>
    <t>ab 2010,27,2 - Dahl.pdf</t>
  </si>
  <si>
    <t>Identity, Urbanization and Political Demography in Greenland</t>
  </si>
  <si>
    <t>Dahl, Jens</t>
  </si>
  <si>
    <t>ISSN: 1503-111X</t>
  </si>
  <si>
    <t>From the early colonial days in the eighteenth century, Greenland’s demographic structure, including people’s movements from settlements to towns, have followed political decisions taken in Copenhagen and, after the introduction of Home Rule in 1979, inherited by the local authorities in Nuuk. In the 1970s, the Greenlandic resistance against this policy came to epitomize the defence of the traditional culture, which was associated with life in the settlements. This discourse regained some momentum towards the end of the millennium, but after the introduction of self-rule in 2009, a new discourse seems to have taken over, which may change close to 300 years of demographic thinking and have a significant impact on the roots and negotiation of identity.</t>
  </si>
  <si>
    <t>The Greenland muskox population status 1990</t>
  </si>
  <si>
    <t>Rangifer</t>
  </si>
  <si>
    <t>5-12</t>
  </si>
  <si>
    <t>Boertmann, David; Forchhammer, Mards; Olesen, Carsten Riis; Aastrup, Peter; Thing, Henning</t>
  </si>
  <si>
    <t>The indigenous population of muskoxen (Ovibos moschatus) in North and Northeast Greenland is estimated at 9 500-12 500 which is about the half of the previous estimate. This difference is mainly explained by a much better basis for estimating and to a lesser extent by a general population decrease in Northeast Greenland. The introduced population in the Kangerlussuaq (Søndre Strømfjord) area is still increasing, and is now (1990) estimated at c. 2 600. Quota based harvesting has been allowed since 1988. New populations have been introduced to the Ivittuut-area in Southwest Greenland in 1987 and to three locations in the Avanersuaq (Thule) area in Northwest Greenland in 1986. The present status of the latter populations are more or less unknown, while the Ivittuut population is thriving and has a very high rate of increase.</t>
  </si>
  <si>
    <t>13527258%2E2011%2E524008.pdf</t>
  </si>
  <si>
    <t>ijhs 2011,17,1 - Shackel.pdf</t>
  </si>
  <si>
    <t>A snapshot of tourism in Greenland</t>
  </si>
  <si>
    <t>81-88</t>
  </si>
  <si>
    <t>Shackel, Paul A.</t>
  </si>
  <si>
    <t>ISSN: 1470-3610</t>
  </si>
  <si>
    <t>In the twenty-first century people are looking for exotic places to visit, places that they consider to be the last frontiers. Tourists are sometimes led to believe that these places are untouched by the globalisation of the world’s economy. Outsiders visiting an indigenous community in Greenland are led through the ‘front area’ where Inuit in traditional clothing greet them and perform a drum dance for a short time. Unknown to the tourist the drum dancer may be insulting the intruders as he sings in his native language. This may be a form of resistance as the Inuit are suffering from western policies as well as an extremely high level of suicide and alcoholism. The tourist who sees housing, dog sleds, and a drum dance comes away with a ‘snapshot’ of what indigenous culture is like. Once tourists leave, the community’s ‘back area’ – those parts that only insiders experience – becomes accessible once again.</t>
  </si>
  <si>
    <t>Insect Fossils and Irrigation in Medieval Greenland</t>
  </si>
  <si>
    <t>Geografiska Annaler: Series A, Physical Geography</t>
  </si>
  <si>
    <t>531-548</t>
  </si>
  <si>
    <t>Panagiotakopulu, Eva; Greenwood, Malcolm T.; Buckland, Paul C.</t>
  </si>
  <si>
    <t>ISSN: 1468-0459</t>
  </si>
  <si>
    <t>Initial European, Norse, settlement in south-west Greenland lasted from the late tenth to the fifteenth century, with an economy largely based on secondary products from sheep, goats and cattle, supplemented by caribou and marine mammal hunting. Sustainable subsistence farming required acquisition of sufficient fodder, principally hay, to feed stalled animals through extended subarctic winters. At the cathedral site of Garðar, the modern sheep farm of Igaliku, artefact scatters and geoarchaeological evidence show that infields were improved by manuring, and systems of ditches have been interpreted as evidence for controlled irrigation in an area liable to a potential water deficit. Further palaeoecological evidence, largely from insect remains, is presented which indicates the build up of thick plaggen soils as a result of large-scale manuring with animal, domestic and structural waste, perhaps supplemented by pared turf. It is suggested that the technique of irrigated hayfields was utilized principally to provide fodder for the large numbers of cattle maintained on the bishop's farm. The system appears to have been abandoned abruptly in the late medieval period, when wetland takes over from irrigated hayfield.</t>
  </si>
  <si>
    <t>13648470%2E2010%2E526696.pdf</t>
  </si>
  <si>
    <t>am 2010,17,3 - Montgomery-Andersen et al.pdf</t>
  </si>
  <si>
    <t>‘There was no other way things could have been.’ Greenlandic women's experiences of referral and transfer during pregnancy</t>
  </si>
  <si>
    <t>Anthropology &amp; Medicine</t>
  </si>
  <si>
    <t>301-313</t>
  </si>
  <si>
    <t>Montgomery-Andersen, Ruth A.; Willén, Helena; Borup, Ina</t>
  </si>
  <si>
    <t>ISSN: 1469-2910</t>
  </si>
  <si>
    <t>The World Health Organization (WHO) has stated that referral practices along with midwifery care are a means of heightening the quality of perinatal care and lessening perinatal mortality and morbidity. In 2002, in response to high perinatal mortality and morbidity, a referral system was instituted nationally in Greenland, transferring all at-risk pregnancies to its national referral hospital. Little or no current research has focused on evaluation of the perinatal referral system or on the thoughts, beliefs, opinions and challenges faced by women and Greenlandic families themselves. The aim of this paper is to document how women referred to Nuuk because of at-risk pregnancies narratively constructed self-understanding and defined meaning during their period of separation from family and community; and how they dealt with the challenges they were presented with. Interviews were conducted with women upon their arrival at the national referral hospital and during fieldwork over a one-year period. Narrative framework was used for analysis. Coping theory and narrative theories were the theoretical base for structuring the narratives. Through their narratives, women presented their identities as mothers, community members and caretakers. Acceptance of referral was described as a means of protecting their unborn child and was where women found an inner source of strength to deal with their own anger, joy, anxiety and loneliness. The ability to accept referral was directly connected to their family and community and the support they found therein.</t>
  </si>
  <si>
    <t>16782801.pdf</t>
  </si>
  <si>
    <t>por 2001,1 - Kaalhauge Nielsen.pdf</t>
  </si>
  <si>
    <t>Government, Culture and Sustainability in Greenland: A Microstate with a Hinterland</t>
  </si>
  <si>
    <t>Public Organization Review</t>
  </si>
  <si>
    <t>Kaalhauge Nielsen, Jens</t>
  </si>
  <si>
    <t>ISSN: 1573-7098</t>
  </si>
  <si>
    <t>In population terms Greenland is one of the world's smallest states, but it occupies one of the world's largest land masses. It also brings together two very different cultures, those of the indigenous Inuit hunter society and those of the Danish colonial administration. There is now a substantial measure of self-government, building on what this article sees as a surprising measure of common ground between the cultures. Today economics and technology present significant challenges, and the article suggests that the cause of social sustainability will not be well served by giving in to contemporary global pressures.</t>
  </si>
  <si>
    <t>sir 2002,58,1-3 - Andersen and Poppel.pdf</t>
  </si>
  <si>
    <t>Living Conditions in the Arctic</t>
  </si>
  <si>
    <t>191-216</t>
  </si>
  <si>
    <t>Andersen, Thomas; Poppel, Birger</t>
  </si>
  <si>
    <t>ISSN: 1573-0921</t>
  </si>
  <si>
    <t>This paper introduces a model for conducting research on living conditions among peoples that have experienced rapid social, cultural and economic change in countries where a non-parallel development has occurred. This model was developed by the researchers of SLICA, A Survey of Living Conditions in the Artic; Inuit, Saami and the Indigenous Peoples of Chukotka, which was initiated by Statistics Greenland in 1997. The point of departure for this model is a critique of contemporary living conditions surveys carried out by national statistical bureaus in economically, technologically and culturally segmented areas. The point of view is that these studies erroneously assume that the populations they investigate are homogeneous, and that consensus concerning individual social and economic objectives exists. This usually leads to research designs and indicators of individual well-being that reﬂect the dominant culture, or the prevalent way of living and thinking in these countries. The focus of this paper is on the research design of SLICA. The implementation of two important methodological challenges is discussed. Namely, (1) how to secure a context-speciﬁc concept of well-being which also mirrors the life forms and the priorities of the respondents and (2) how to measure impacts of structural change on individual well-being.</t>
  </si>
  <si>
    <t>art%3A10.1007%2Fs11948-011-9290-2.pdf</t>
  </si>
  <si>
    <t>see 2012,18,2 - Ares et al.pdf</t>
  </si>
  <si>
    <t>Use of the Labour-Intensive Method in the Repair of a Rural Road Serving an Indigenous Community in Jocotán (Guatemala)</t>
  </si>
  <si>
    <t>Science and Engineering Ethics</t>
  </si>
  <si>
    <t>315-338</t>
  </si>
  <si>
    <t>Ares, Rodrigo; Fuentes, José-María; Gallego, Eutiquio; Ayuga, Francisco; García, Ana-Isabel</t>
  </si>
  <si>
    <t>ISSN: 1353-3452</t>
  </si>
  <si>
    <t>This paper reports the results obtained in an aid project designed to improve transport in the municipal area of Jocotán (Guatemala). The rural road network of an area occupied by indigenous people was analysed and a road chosen for repair using the labour-intensive method -- something never done before in this area. The manpower required for the project was provided by the population that would benefit from the project; the involvement of outside contractors and businesses was avoided. All payment for labour went into the pockets of the local people. The small earth movements made and the use of local materials guaranteed the project's environmental sustainability, while the on-site training of the local community prepared its members for the continued maintenance of the road, thus investing the project with social sustainability.</t>
  </si>
  <si>
    <t>03085147.2011.pdf</t>
  </si>
  <si>
    <t>es 2011,40,2 - Sieder.pdf</t>
  </si>
  <si>
    <t>"Emancipation" or "regulation"? Law,globalization and indigenous peoples' rights in post-war Guatemala</t>
  </si>
  <si>
    <t>Economy and Society</t>
  </si>
  <si>
    <t>239-265</t>
  </si>
  <si>
    <t>Sieder, Rachel</t>
  </si>
  <si>
    <t>ISSN: 0308-5147</t>
  </si>
  <si>
    <t>During the last two decades processes of legal globalization have led to the increasing codification of the collective rights of indigenous peoples. In Latin America this shift towards ‘codifying culture’ began with a series of constitutional reforms during the 1990s which recognized a series of rights of indigenous people and the ratification by many states of the International Labour Organization’s Convention 169 on the rights of indigenous and tribal peoples. For many, this regional ‘neoliberal multicultural’ turn (Hale, 2002, 2006) was not about recognizing rights as such, but rather heralded a series of governmental policies signalling limited acceptance of cultural diversity which ultimately facilitated transnational forms of capitalist accumulation.
The limited gains of state-endorsed multiculturalism and the threats posed to indigenous livelihoods by the current commodities boom have encouraged a growing number of counter-hegemonic legal engagements, or legal globalization ‘from below’, which resort to ever more transnationalized legal pluralities (Santos &amp; Rodríguez-Garavito, 2005). Indigenous people across Latin America continue to judicialize their protests, appealing to legal entitlements, including both ‘hard law’ (treaty and constitutional law) and ‘soft law’ (such as the internal norms of multilateral development institutions), in order to claim greater autonomy and protest against the effects of dominant patterns of economic development. Using Boaventura de Sousa Santos’s heuristic device of the regulatory and emancipatory dimensions of law (Santos, 1998, 2002), in this article I examine the effects of legal globalization and the</t>
  </si>
  <si>
    <t>07399332.2011.pdf</t>
  </si>
  <si>
    <t>hcwi 2012,33,5 - Giralt.pdf</t>
  </si>
  <si>
    <t>A Decade After Guatemala's Agreement on Identity and Rights of Indigenous Peoples: Mayan-Tz’utujil Women's Views on Health, Healing, and Disease</t>
  </si>
  <si>
    <t>Health Care for Women International</t>
  </si>
  <si>
    <t>440-456</t>
  </si>
  <si>
    <t>Giralt, Alicia</t>
  </si>
  <si>
    <t>ISSN: 0739-9332</t>
  </si>
  <si>
    <t>Mayan women have been called “guardians of life and ancestral culture.” As such, one of their main responsibilities is the health of those in their care. Mothers are the ones who, as soon as a child, husband, or older relative falls sick, assess the symptoms and decide how to proceed. Although Mayan-Tz’utujil healing practices have been the subject of study on numerous occasions, the literature lacks women's views on health, healing, and disease. In this study I present those views within the framework of postcolonial studies, reflecting on the changes in Guatemala's national health policy.</t>
  </si>
  <si>
    <t>erlacs 2010,88 - Rasch.pdf</t>
  </si>
  <si>
    <t>Negociaciones locales sobre 'lo maya': Los alguaciles y los mayores del corredor de la Municipalidad de Santa María, Guatemala</t>
  </si>
  <si>
    <t>88</t>
  </si>
  <si>
    <t>3-20</t>
  </si>
  <si>
    <t>Rasch, Elisabet Dueholm</t>
  </si>
  <si>
    <t>ISSN: 0924-0608</t>
  </si>
  <si>
    <t>The article discusses the debate on Mayan identity and culture in the context of the abolition of the offices of mayor and "alguacil" (court marshal) in 2003 in the municipality of Santa María de Chiquimula, Guatemala as a result of the perceived improper arrest of an inebriated individual. It notes that peace agreements signed in 1996 marked the beginning of a period of governance according to Mayan custom. The article examines identification with Mayan culture in local power relationships and in political and religious interests, with a focus on the municipality versus rural areas, evangelization versus local customs, and professionalization versus local tradition. It also analyzes discourse on human and indigenous rights versus local customs.</t>
  </si>
  <si>
    <t>ste 2010,409,1 - Basua et al.pdf</t>
  </si>
  <si>
    <t>A combined ecological and epidemiologic investigation of metal exposures amongst Indigenous peoples near the Marlin Mine in Western Guatemala</t>
  </si>
  <si>
    <t>Science of the Total Environment</t>
  </si>
  <si>
    <t>409</t>
  </si>
  <si>
    <t>70-77</t>
  </si>
  <si>
    <t>Basu, Niladri; Abare, Marce; Buchanan, Susan; Cryderman, Diana; Nam, Dong-Ha; Sirkin, Susannah; Schmitt, Stefan; Hu, Howard</t>
  </si>
  <si>
    <t>In August 2009 a combined epidemiological and ecological pilot study was conducted to investigate allegations of human rights abuses in the form of exposures to toxic metals experienced by mine workers and Indigenous Mam Mayan near the Marlin Mine in Guatemala. In the human study there were no differences in blood and urine metals when comparing five mine workers with eighteen non-mine workers, and there were no discernible relationships between metal exposures and self-reported health measures in any study group. On the other hand, individuals residing closest to the mine had significantly higher levels of certain metals (urinary mercury, copper, arsenic, and zinc) when compared to those living further away. The levels of blood aluminum, manganese, and cobalt were elevated in comparison to established normal ranges in many individuals; however, there was no apparent relationship to proximity to the mine or occupation, and thus are of unclear significance. In the ecological study, several metals (aluminum, manganese, and cobalt) were found significantly elevated in the river water and sediment sites directly below the mine when compared to sites elsewhere. When the human and ecological results are combined, they suggest that exposures to certain metals may be elevated in sites near the mine but it is not clear if the current magnitude of these elevations poses a significant threat to health. The authors conclude that more robust studies are needed while parallel efforts to minimize the ecological and human impacts of mining proceed. This is critical particularly as the impact of the exposures found could be greatly magnified by expected increases in mining activity over time, synergistic toxicity between metals, and susceptibility for the young and those with pre-existing disease.</t>
  </si>
  <si>
    <t>slps 2011,55 - Sieder.pdf</t>
  </si>
  <si>
    <t>Building Mayan Authority and Autonomy: The "Recovery" of Indigenous Law in Post-Peace Guatemala</t>
  </si>
  <si>
    <t>Studies in Law, Politics &amp; Society</t>
  </si>
  <si>
    <t>43-75</t>
  </si>
  <si>
    <t>ISSN: 10594337</t>
  </si>
  <si>
    <t>Across Latin America, debates and practice around indigenous law provide a window on shifting relations between indigenous movements, states, and international actors. In Guatemala, the practice of indigenous law is a reflection of cultural djfference, a response to past and present violence, and a resource for a population denied access to justice. In the postwar period, indigenous law has become a central element of contemporary Mayan identity politics. Together with the policy shift toward state-endorsed multiculturalism, this has meant it has become a highly contested and politicized terrain. Thu article examines attempts by indigenous activists to "recuperate" and strengthen indigenous law - or what is now termed "Mayan law" (derecho Maya) - in Santa Cruz del Quiche, Guatemala. Analyzing the tensions between local demands, the Mayan movement, international NGOs and intergovernmental bodies, and the Guatemalan state, it reflects on what they reveal about the limits and contradictions of the multicultural model of justice promoted since the end of the armed conflict.</t>
  </si>
  <si>
    <t>gse 2009,7,4 - Poppema.pdf</t>
  </si>
  <si>
    <t>Guatemala, the Peace Accords and Education: A Post-Conflict Struggle for Equal Opportunities, Cultural Recognition and Participation in Education</t>
  </si>
  <si>
    <t>Globalisation, Societies and Education</t>
  </si>
  <si>
    <t>383-408</t>
  </si>
  <si>
    <t>Poppema, Margriet</t>
  </si>
  <si>
    <t>ISSN: 1476-7724</t>
  </si>
  <si>
    <t>The Guatemalan educational system has been the most unequal system in the Latin American region ever since the 1950s. The indigenous Maya people, who constitute around half of the population, experienced the state mainly through repression, exploitative labour relationships and exclusion from education. The return to democracy and the peace process instilled great hopes for real change in many civil society organisations, including the Maya movement. Through their participation in national commissions, many of their demands were included in the Peace Accords of 1996. As regards the educational system, the main focus was on the greater participation of civil society, the expansion of educational opportunities, and an overall multicultural educational reform that sought to include the Maya culture and languages in the curriculum. A decade later, most of the agreements have been discredited. Powerful national and international actors have marginalised and undermined nearly all the civil society initiatives through a parallel decentralisation programme that puts the greatest burden on the shoulders of the poorest and the indigenous people. The paper critically analyses the history of the struggles since the Peace Accords, the divergent agendas and the debateable educational outcomes.</t>
  </si>
  <si>
    <t>ijed 2009,29,6 - Patrinos and Velez.pdf</t>
  </si>
  <si>
    <t>Costs and Benefits of Bilingual Education in Guatemala: A Partial Analysis</t>
  </si>
  <si>
    <t>594-598</t>
  </si>
  <si>
    <t>Patrinos, Harry Anthony; Velez, Eduardo</t>
  </si>
  <si>
    <t>The benefits of bilingual education for a disadvantaged indigenous population as an investment in human capital are significant. Students of bilingual schools in Guatemala have higher attendance and promotion rates, and lower repetition and dropout rates. Bilingual students receive higher scores on all subject matters, including mastery of Spanish. The efficiency of bilingual education is confirmed by a crude cost-benefit exercise. A shift to bilingual schooling would result in considerable cost savings because of reduced repetition. The higher quality of education generating higher promotion rates will help students complete primary education and will substantially increase completion rates at low cost. The costs saving due to bilingual education is estimated at $5 million, equal to the cost of primary education for 100,000 students.</t>
  </si>
  <si>
    <t>cd 2011,45,1 - Granovsky-Larsen.pdf</t>
  </si>
  <si>
    <t>The Struggle to Recover Indigenous Land in Guatemala</t>
  </si>
  <si>
    <t>33-36</t>
  </si>
  <si>
    <t>Granovsky-Larsen, Simon</t>
  </si>
  <si>
    <t>ISSN: 0008-3402</t>
  </si>
  <si>
    <t>The article focuses on the struggle to recover indigenous land in Guatemala. It states that globalization and free trade have introduced the new crops and resources, but Guatemala's agrarian structure remains largely unchanged. It also states that the Agrarian conflicts and their struggles for land are fought across Guatemala, but all the disputes are found in the northern lowlands, where colonization, resource extraction, and economic development have boomed.</t>
  </si>
  <si>
    <t>zbe 2008,283 - Maass.pdf</t>
  </si>
  <si>
    <t>The cultural context of biodiversity conservation: seen and unseen dimensions of indigenous knowledge among Q'eqchi' communities in Guatemala</t>
  </si>
  <si>
    <t>Göttinger Beiträge zur Ethnologie</t>
  </si>
  <si>
    <t>283</t>
  </si>
  <si>
    <t>Maass, Petra</t>
  </si>
  <si>
    <t>ISBN: 978-3-940344-19-9</t>
  </si>
  <si>
    <t>How are biological diversity, protected areas, indigenous knowledge and religious worldviews related? From an anthropological perspective, this book provides an introduction into the complex subject of conservation policies that cannot be addressed without recognising the encompassing relationship between discursive, political, economic, social and ecological facets. By facing these interdependencies across global, national and local dynamics, it draws on an ethnographic case study among Maya-Q'eqchi' communities living in the margins of protected areas in Guatemala. In documenting the cultural aspects of landscape, the study explores the coherence of diverse expressions of indigenous knowledge. It intends to remind of cultural values and beliefs closely tied to subsistence activities and ritual practices that define local perceptions of the natural environment. The basic idea is to illustrate that there are different ways of knowing and reasoning, seeing and endowing the world with meaning, which include visible material and invisible interpretative understandings. These tend to be underestimated issues in international debates and may provide an alternative approach upon which conservation initiatives responsive to the needs of the humans involved should be based on.</t>
  </si>
  <si>
    <t>rgc 2012,19,1 - Hallum-Montes.pdf</t>
  </si>
  <si>
    <t>"Pala el Bien Común": Indigenous Women's Environmental Activism and Community Care Work in Guatemala</t>
  </si>
  <si>
    <t>Race, Gender &amp; Class</t>
  </si>
  <si>
    <t>104-130</t>
  </si>
  <si>
    <t>Hallum-Montes, Rachel</t>
  </si>
  <si>
    <t>ISSN: 1082-8354</t>
  </si>
  <si>
    <t xml:space="preserve">This article adopts an "eco-intersectional" perspective to examine the motivations and strategies that guide indigenous women's environmental activism in Guatemala. A total of 33 indigenous Kaqchikel women who work with a transnational environmental organization were interviewed in 2006 and 2009. The interviews reveal that gender, race, and class figured prominently in women's decisions to become environmental activists. Women mobilized around their identities as mothers and caregivers, and viewed their environmental activism as a way of caring for both their families and the indigenous community. Women also linked their local activism to larger social movements-including the indigenous, women's, and environmental movements. The article concludes by discussing recommendations for academic, activist, and policy work. </t>
  </si>
  <si>
    <t>res 2007,26 - Diaz Arias.pdf</t>
  </si>
  <si>
    <t>Between Caste War and Mestizaje: Images of Indigenous People in Liberal Central America, 1870-1944</t>
  </si>
  <si>
    <t>Revista de Estudios Sociales</t>
  </si>
  <si>
    <t>58-72</t>
  </si>
  <si>
    <t>Díaz Arias, David</t>
  </si>
  <si>
    <t>ISSN: 0123-885X</t>
  </si>
  <si>
    <t xml:space="preserve">This article analyzes how politicians, newspapers, and intellectuals represented indigenous people of Central America during the so-called Liberal Era (1870-1944). They portrayed "Indians" as barbarous, rebellious, manipulable and, therefore, a driving force behind the caste wars of Central America. Based on these images, Central American liberal elites confronted the "Indian problem" in three different ways: hiding their indigenous heritage by labeling their imagined communities as "white" (Costa Rica); integrating Indian communities within the new nation-states but rejecting their cultures, traditions, and identities (El Salvador, Nicaragua, and Honduras); and finally by continuing with the colonial model of exclusion </t>
  </si>
  <si>
    <t>auilr 2008,24,1 - Crippa.pdf</t>
  </si>
  <si>
    <t>Cross-Cutting Issues in the Application of the Guatemalan "Nepa": Environmental Impact Assessment and the Rights of Indigenous Peoples</t>
  </si>
  <si>
    <t>An essay on the impact of environmental policies in Guatemala is presented. It offers a comparative analysis between the U.S. National Environmental Policy Act (NEPA) and its equivalent legislation in Guatemala. Examination of the rights given to Indigenous people under the Guatemalan law and a case study on an extractive project on indigenous lands are offered. It states that consideration should be given to indigenous people's rights when it comes to extraction projects on their lands.</t>
  </si>
  <si>
    <t>Dealing with the legacy of gross human rights violations in Guatemala: grasping the mismatch between macro level policies and micro level processes</t>
  </si>
  <si>
    <t>International Journal of Human Rights</t>
  </si>
  <si>
    <t>1160-1181</t>
  </si>
  <si>
    <t>Viaene, Lieselotte</t>
  </si>
  <si>
    <t>ISSN: 1364-2987</t>
  </si>
  <si>
    <t>This article addresses the important nexus between macro level responses and micro level processes when dealing with the aftermath of gross human rights violations. It focuses on the case of Guatemala and the issue of financial compensation for people affected by the internal armed conflict. One of the key mechanisms of the horror of the counter-insurgency war was the forced mass involvement of the civilian population through the imposition of the Civil Defence Patrols in rural indigenous communities. This raises the thorny question of who is victim in a micro reality of blurred lines between victims and perpetrators. Several socio-political parameters ensured that two distinct compensation programmes were created: one aimed at compensating the ex-civil patrollers; and a National Reparations Programme for the victims. Ethnographic accounts from Maya Q'eqchi' victims and ex-civil patrollers reveal that these two state initiatives expose frustration and incomprehensiveness among the beneficiaries towards both programmes and reveal a mismatch between macro initiatives and micro reality, which undermines the fragile process of rebuilding community trust.</t>
  </si>
  <si>
    <t>Indigenous Rights, Resistance, and the Law: Lessons from a Guatemalan Mine</t>
  </si>
  <si>
    <t>Latin American Politics &amp; Society</t>
  </si>
  <si>
    <t>91-121</t>
  </si>
  <si>
    <t>Fulmer, Amanda M.; Godoy, Angelina Snodgrass; Neff, Philip</t>
  </si>
  <si>
    <t>ISSN: 1531-426X</t>
  </si>
  <si>
    <t>Using a case study of a controversial mine in an indigenous area of Guatemala, this article explores the transnational dynamics of development and regulation of large-scale extractive industry projects in the developing world. It examines the roles played in the Marlin mine dispute by national law, international law, international financial institutions, and corporate social responsibility. It concludes that these legal regimes have a role in protecting human rights but have not addressed the fundamental questions of democratic governance raised by this case.</t>
  </si>
  <si>
    <t>Ethnicity, Language, and Economic Well-being in Rural Guatemala</t>
  </si>
  <si>
    <t>Rural Sociology</t>
  </si>
  <si>
    <t>434-467</t>
  </si>
  <si>
    <t>Beckett, Megan; Pebley, Anne R.</t>
  </si>
  <si>
    <t>ISSN: 0036-0112</t>
  </si>
  <si>
    <t>We examine ethnic differences in objective and perceived economic well-being in rural Guatemala. The evidence shows that long-standing ethnic differentials in objective indicators of household economic well-being actually widened between 1988 and 1995, a period characterized by rapid economic growth rates. We examine the effects of a major determinant of household economic well-being in rural Guatemala, educational attainment in accounting for ethnic and language differentials in household consumption. our results show that returns to education appear to be substantially lower for indigenous households, especially indigenous households where the head of household does not speak Spanish. Ethnic differentials in perceived economic well-being do not strictly parallel difference in objective indicators of well-being. Indigenous women with any education are more likely to report relative economic deprivation than are non-indigenous women, or ladinas, controlling for objective measures of household wealth.</t>
  </si>
  <si>
    <t>Protecting indigenous rights. Guatemala</t>
  </si>
  <si>
    <t>World Of Work: The Magazine Of The ILO</t>
  </si>
  <si>
    <t>ISSN: 1020-0010</t>
  </si>
  <si>
    <t>Guatemala's recent ratification of the International Labor Organization (ILO) Convention regarding indigenous and tribal peoples (1989, No. 169) represents a commitment to guarantee the rights of the country's majority Mayan population. Ratifying governments are obligated to respect the traditional values and land rights of tribal and indigenous peoples and to consult with them on any decisions affecting their economic or social development. Ratification of this Convention was a key element in an eight-part UN-sponsored negotiation aimed at ending the civil war in Guatemala. Efforts are underway to promote dialogue between organized civil society and government. Negotiations in May 1996, conducted with ILO assistance, resulted in a socioeconomic agreement under which Guatemala will increase social investment in education, undertake agrarian reform, and institute tripartite consultation on all major social and economic issues. However, two key issues in the peace negotiations--the role of the army in civil society and constitutional reform--remain unresolved. The final global peace accord is expected to be signed in September 1996. UN organizations are already working to mobilize international support for transforming these agreements into political and social realities for the Guatemalan people.</t>
  </si>
  <si>
    <t>Generación de generación : Ladino perspectives on relations with indigenous groups in Guatemala</t>
  </si>
  <si>
    <t>Psychology and Developing Societies</t>
  </si>
  <si>
    <t>209-234</t>
  </si>
  <si>
    <t>Scull, Nicholas C.</t>
  </si>
  <si>
    <t>ISSN: 0973-0761</t>
  </si>
  <si>
    <t>This study is focused on Ladino (European-descent) perspectives of race-relations with indigenous groups (Mayan-descent) in Guatemala. In particular, 13 Ladino parents were interviewed regarding their perceptions on the current social status of their indigenous counterparts, on social barriers and the ways in which they socialise their children about race relations with Guatemala’s indigenous groups. Participants were recruited from Cobán and El Quiché. Interviews were analysed using grounded theory. Study participants suggested that they reject categorical racism, and that governmental policies have been effective in establishing indigenous rights and mitigating social inequality. However, most participants blamed indigenous cultural practices as the cause of their oppression, and some participants indicated a concern that Ladinos are losing political power. Thus, it appears that explicit forms of racism are less socially acceptable and bias may now manifest in more subtle forms. Findings are contextualised within social dominance theory.</t>
  </si>
  <si>
    <t>Does Multiculturalism Menace? Governance, Cultural Rights and the Politics of Identity in Guatemala</t>
  </si>
  <si>
    <t>485-523</t>
  </si>
  <si>
    <t>Hare, Charles R.</t>
  </si>
  <si>
    <t>This article challenges the assumption that the underlying principles of state-endorsed ‘multiculturalism’ stand in tension with neoliberal political-economic policies. Based on ethnographic research in Guatemala, it is argued that neoliberalism's cultural project entails pro-active recognition of a minimal package of cultural rights, and an equally vigorous rejection of the rest. The result is a dichotomy between recognised and recalcitrant indigenous subjects, which confronts the indigenous rights movement as a ‘menace’ even greater than the assimilationist policies of the previous era. It is suggested that the most effective response to this menace is probably not to engage in frontal opposition to neoliberal regimes, but rather to refuse the dichotomy altogether.</t>
  </si>
  <si>
    <t>Racisms in the Americas: Towards a Comparative Perspective</t>
  </si>
  <si>
    <t>Conference: Abstract</t>
  </si>
  <si>
    <t>Goldstein, Daniel; Poole, Deborah; Hale, Charles; Calla, Pamela; Mullings, Leith</t>
  </si>
  <si>
    <t>Accession Number: 684352011-001</t>
  </si>
  <si>
    <t>This panel will explore emergent forms of racisms in the Americas in relation to state formation and transnationalization of political and social struggles. Focusing on Bolivia's constitutional challenge of refounding and constructing a plurinational state, on the United States' discussion of a post racial politics and racisms in the age of Obama, on Guatemala's emergent racisms in the face of its state's multicultural neoliberalism and on other processes within the hemisphere, panelists and discussants explore how contemporary processes of repolitization and depolitization of race are linked to the ways in which racial difference arises out of the persistence of social inequality and, therefore, out of both historical and everyday forms of state formation. We will also delineate the challenges faced by indigenous and black social movements, middle class political networks and state and non-governmental institutions that seek to deepen democracy by building the basis for active citizenship and racial and economic justice</t>
  </si>
  <si>
    <t>‘Guatemala Will Never Change’: Radical Pessimism and the Politics of Personal Interest in the Western Highlands</t>
  </si>
  <si>
    <t>485-515</t>
  </si>
  <si>
    <t>Copeland, Nick</t>
  </si>
  <si>
    <t>This article examines how neoliberal multicultural governance shapes the political imaginaries and practices of rural indigenous Guatemalans in the town of San Pedro Necta. Decades of counter-insurgency warfare have displaced radical politics into sanctioned forms of ethnic empowerment, memory and development, but most indigenous sampedranos have maintained radical investments. Persistent political violence, stalled reforms and clientelist favouritism undermined multicultural inclusion, development and optimism regarding the 1996 peace accords, and weakened community autonomy. The resulting mix of pessimism, unmet needs and divisionism has discouraged progressive politics and normalised political disengagement and, increasingly, self-interested affiliations with multiple conservative parties, including corrupt authoritarian populists implicated in genocide.</t>
  </si>
  <si>
    <t>Communities Without Borders</t>
  </si>
  <si>
    <t>Nation</t>
  </si>
  <si>
    <t>281</t>
  </si>
  <si>
    <t>Bacon, David</t>
  </si>
  <si>
    <t>ISSN: 0027-8378</t>
  </si>
  <si>
    <t>Focuses on how immigration policy in the United States, with particular focus on the Qanjobal and Mam refugees of Guatemala and the indigenous farm workers of Oaxaca, Mexico. Overview of how political conflict in Guatemala forced the evacuation of some indigenous tribes; Author's view that U.S. policy treat migrants as individual workers, ignoring the social pressures that force whole communities to move and the networks of families and hometowns that sustain migrants on their journeys.</t>
  </si>
  <si>
    <t>Expanding collective agency in rural indigenous communities in Guatemala: a case for El Almanario approach</t>
  </si>
  <si>
    <t>83-102</t>
  </si>
  <si>
    <t>Peris, Jordi, Fariñas, Sarai, López, Estela, Boni, Alejandra</t>
  </si>
  <si>
    <t>The notion of agency has received increasing attention in development planning and development processes and is considered an essential aspect of Human Development as conceived through the capability approach. In addition, there is a growing trend to consider agency not from the perspective of the individual agent, but emphasising its collective dimension. Within this framework, this article aims to explore how collective capabilities and agency are being expanded in rural indigenous Guatemala through small community-led development projects supported by United Nations Global Environment Fund. To this end, an analytical framework is defined from the capability approach perspective on the grounds of the idea of collective capability. The article draws on research in indigenous communities in Western Guatemala, currently being supported by the Small Grants Programme, funded by the Global Environment Fund and administred by United Nation Development Programme. These interventions have been implemented following El Almanario approach, an innovative approach aimed at empowering communities in the design, implementation, monitoring and evaluation of their own projects.</t>
  </si>
  <si>
    <t>Fried Chicken or Pop? Redefining Development and Ethnicity in Totonicapán</t>
  </si>
  <si>
    <t>63-82</t>
  </si>
  <si>
    <t>DeHart, Monica</t>
  </si>
  <si>
    <t>ISSN: 0261-3050</t>
  </si>
  <si>
    <t>This article draws on ethnographic research with a K’iche’ community development organisation in the rural department of Totonicapán to examine how neoliberal development policies in post-conflict Guatemala both enabled and problematised grassroots ethnic development strategies. Specifically, this study analyses efforts by the Cooperation for the Rural Development of the West (CDRO) to operationalise Maya culture as a tool for development through the pop (woven mat) methodology. This particular Maya development model was successful in its ability to appeal to both the international development industry and local community development goals. The article also examines, however, how the pop also became an important site of critique of neoliberal state reforms and class inequality within the community.</t>
  </si>
  <si>
    <t>Chixoy Dam Legacies: The Struggle to Secure Reparation and the Right to Remedy in Guatemala</t>
  </si>
  <si>
    <t>Water Alternatives</t>
  </si>
  <si>
    <t>341-361</t>
  </si>
  <si>
    <t>Johnston, Barbara Rose</t>
  </si>
  <si>
    <t>ISSN: 1965-0175</t>
  </si>
  <si>
    <t>The World Commission on Dams brought global attention to the adverse costs of large dam development, including the disproportionate displacement of indigenous peoples and ethnic minorities and the extreme impoverishment of development refugees. The WCD recommended that governments, industry and financial institutions accept responsibility for flawed development and make proper reparation, including remedial activities such as the restoration of livelihood and land compensation for relocated communities. One exemplary case cited is Guatemala's Chixoy dam. Completed in 1982, this internationally financed dam was built during a time when military dictatorships deployed policies of state-sponsored violence against a Mayan citizenry. Construction occurred without a resettlement plan, and forced displacement occurred through violence and massacre. This paper describes an attempt to implement WCD reparation recommendations in a context where no political will existed. To clarify events, abuses and meaningful remedy, an independent assessment process was established in 2003, auditing the development record, assessing consequential damages and facilitating the community articulation of histories and needs. The resulting 2005 study played a key role in reparation negotiations. The Chixoy case illustrates some of the more profound impacts of the WCD review. The WCD served as a catalyst in social movement formation and a force that expanded rights-protective space for dam-affected communities to negotiate an equitable involvement in development.</t>
  </si>
  <si>
    <t xml:space="preserve">Post-Washington Consensus or the Chimera of Inclusive Policymaking? </t>
  </si>
  <si>
    <t>Conference Papers</t>
  </si>
  <si>
    <t>Conference Papers -- International Studies Association; 2007 Annual Meeting</t>
  </si>
  <si>
    <t>Accession Number: 26959433</t>
  </si>
  <si>
    <t>Post-Washington Consensus or the Chimera of Inclusive Policymaking?Advocates of a post-Washington Consensus call for a new and improved development paradigm in which economic development policy is no longer divorced from governance and is more inclined to promote sustainable development. These scholars and development practitioners criticized the development policies of the 1980s for their failure to alleviate poverty in Latin America and recommended that recipients of Multilateral Development Bank (MDB) loans adopt a more transparent and inclusive policy making process, one which is less secretive and includes more opportunities for consultation with local interest groups and cooperation with the private sector. These policy prescriptions appear to promote more equitable development and have led MDBs to introduce new regulations and covenants. In practice, however, the new development paradigm may have become the justification for MDB financing of neoliberal megaprojects. A comparative case study of the Inter-American Development Bank?s recent financing of open-pit gold mining in Sipakapa, Guatemala and that of a 1980s era megadam in Rio Negro, Guatemala may help to determine whether the new development paradigm is more apt to promote inclusive policymaking and sustainable development.</t>
  </si>
  <si>
    <t>Protecting imperiled "paper parks": potential lessons from the Sierra Chinajá, Guatemala</t>
  </si>
  <si>
    <t>Biodiversity &amp; Conservation</t>
  </si>
  <si>
    <t>1581-1593</t>
  </si>
  <si>
    <t>Bonham, Curan A.; Sacayon, Eduardo; Tzi, Ernesto</t>
  </si>
  <si>
    <t>ISSN: 0960-3115</t>
  </si>
  <si>
    <t>In many developing nations, "paper parks", or protected areas that have little or no formal management on the ground, have resulted from the failure of protected area systems to achieve their foremost goal: biodiversity conservation. This analysis incorporates biophysical, socioeconomic, and land use/tenure data collected by a multidisciplinary team of Guatemalan and American researchers in order to identify potential management plans and multiple-use/concession arrangements. The Sierra Chinajá is a classic paper park protected area in Guatemala. Many factors have rendered Guatemalan protected areas management policies ineffectual in the Sierra Chinajá despite the fact that it has been an "area of special protection" since 1989. Proximate causes of forest conversion mask underlying driving forces responsible for rapid biodiversity loss. Despite the fact that Guatemala's protected areas management system is similar to that promoted by international conservation organizations it has yet to effectively conserve biodiversity. These factors suggest that protected areas management in Guatemala, and other developing nations possessing unique cultural and natural histories, must be rooted in the local context as promulgated by the local non-governmental organization ProPéten in their proposal for an official Indigenous Reserve category. The proposal suggests the devolution of management responsibilities from federal institutions to local communities in the effort to develop a community-based, site specific conservation agenda.</t>
  </si>
  <si>
    <t>Native-style justice spreads as official law</t>
  </si>
  <si>
    <t>Christian Science Monitor</t>
  </si>
  <si>
    <t>91</t>
  </si>
  <si>
    <t>Neustaedter, Carl</t>
  </si>
  <si>
    <t>Examines the system of law that native people in Guatemala use to administer justice. Benefits of this system over the European system of justice; How recognition of native traditions is seen as a necessity in rebuilding civil society in Guatemala; How European and indigenous traditions are beginning to mix together.</t>
  </si>
  <si>
    <t>Indigenous People's Struggles Against Transnational Mining Companies in Guatemala: The Sipakapa People vs GoldCorp Mining Company</t>
  </si>
  <si>
    <t>157-166</t>
  </si>
  <si>
    <t>Yagenova, Simona V.; Garcia, Rocio</t>
  </si>
  <si>
    <t>ISSN: 0885-4300</t>
  </si>
  <si>
    <t>The authors suggest that the role of the community-subject in protests in Guatemala indicates a growing dissatisfaction among rural peoples. They focus on the grounding in daily life of such protests and the ability of the community-subject to organize and protect their rights. They mention the successful struggle of the indigenous Sipakapense against the plans for open-pit mining by the transnational mining company GoldCorp Mining Co. The Sipakapense founded a political party that won elections in their municipality. The subsequent role of the municipal government in neutralizing the efforts of GoldCorp Mining is discussed.</t>
  </si>
  <si>
    <t>Confronting Racism from within the Guatemalan State: The Challenges Faced by the Defender of Indigenous Rights of Guatemala's Human Rights Ombudsman's Office</t>
  </si>
  <si>
    <t>205-228</t>
  </si>
  <si>
    <t>Brett, Roddy</t>
  </si>
  <si>
    <t>ISSN: 1360-0818</t>
  </si>
  <si>
    <t xml:space="preserve">This paper analyzes the development of legal mechanisms and micro-level institutional reforms aimed at consolidating the rights of indigenous peoples in post-conflict Guatemala. The research is based on prolonged fieldwork carried out with the Office of the Defender of Indigenous Peoples' Rights of the Guatemalan Human Rights Ombudsman's Office (PDH), established in 1998. The paper argues that the establishment of state institutions and institutional reforms oriented towards the protection of indigenous peoples' rights since the end of hostilities in Guatemala's internal armed conflict in 1996 represent important advances, although they occurred within a broader context in which the peace process failed to tackle structural inequalities effectively or enduringly. On the surface, the PDH and related reforms appear to provide indigenous people with unprecedented access to forms of legal redress for human rights violations, including both individual and collective rights. However, given the structural, interpersonal and institutional racism that plagues Guatemalan state and society, such measures remain little more than symbolic, as inadequate funding, racist attitudes within PDH mid- to high-level functionaries, and a lack of institutional will to train functionaries to understand, identify and process systematic violations of indigenous peoples' rights sufficiently impede the effective addressing of profound structural inequalities. The norms and behavior within state institutions and the attitudes of state functionaries operating from within Guatemala's post-conflict multicultural state are today, then, shaped by more subtle forms of exclusion and marginalization of indigenous populations, leading us to question the impact of institutional change on transformations in the political culture. </t>
  </si>
  <si>
    <t>The Root Is Maya, the Practice Is Pluralist': Xel-jú and Indigenous Political Mobilisation in Quetzaltenango, Guatemala</t>
  </si>
  <si>
    <t>80-94</t>
  </si>
  <si>
    <t>Since the 1990s Latin America has witnessed the emergence of ethnic, often social movement-based, political parties. Within this context Rigoberto Quemé Chay became the first indigenous mayor of Quetzaltenango, the second-largest city of Guatemala, a place that until then had been marked by indigenous political exclusion and racism. This article seeks to explain why Quemé was victorious in 1995 and also why he subsequently lost the election in 2004 through an analysis of the ideational struggle within the (indigenous) political organisation, Xel-jú, which backed Quemé's candidacy twice. I use the movements of 'departure', 'manoeuvre' and 'arrival' in the process of the constitution of hegemonic visions of power to analyse Xel-jú's rise to political power.</t>
  </si>
  <si>
    <t>Radical Indigenous Subjectivity: Maya Resurgence in Guatemala</t>
  </si>
  <si>
    <t>International Journal of Diversity in Organisations, Communities &amp; Nations</t>
  </si>
  <si>
    <t>97-106</t>
  </si>
  <si>
    <t>Gere, Evelyn; MacNeill, Tim</t>
  </si>
  <si>
    <t>ISSN: 14479532</t>
  </si>
  <si>
    <t>By way of discussing Pan-Maya activism in Guatemala, we suggest that there exist three major fallacies that must be avoided when considering identity-based social movements. First, the essentialist fallacy can lead to uncritical romanticization that threatens to restrict freedom and creativity of the subject. Second, the instrumentalist fallacy can lead to the discredit of movements as reactive, ephemeral, and fictitious. Third, the modernist fallacy inspires a tendency to discount movements that do not explicitly seek to capture state power. We examine El Movimiento Pan-Maya through theory that posits a human subject that is both discursively and historically situated - that is propelled by historical momentum as it interacts with present social structures and flows. Consequently, we argue that the movement entails a performance of an indigenous subjectivity that is produced by Maya activists themselves as they enact a felt historical position within a complex system of global structures and flows - a system to which they themselves contribute. Finally, we argue that the resultant movement is radical in the sense that it threatens to usurp deep seeded systems of cultural power, and that this radical potential risks being unrecognized due to the modernist fallacy.</t>
  </si>
  <si>
    <t>Contested sovereignties: Indigenous law, violence and state effects in postwar Guatemala</t>
  </si>
  <si>
    <t>161-184</t>
  </si>
  <si>
    <t>ISSN: 0308-275X</t>
  </si>
  <si>
    <t>This article analyzes the efforts of organized indigenous peoples to exercise their own forms of law and justice within the context of social violence and impunity that characterizes postwar Guatemala. Through an ethnographic exploration of alternative justice practices in the region of Santa Cruz del Quiché, it aims to contribute to discussions around the ‘anthropology of the state’. Specifically, the article describes some of the different phenomena or social forces that compete to exercise sovereignty in the region and reflects on what these reveal about the nature of the contemporary state in Guatemala.</t>
  </si>
  <si>
    <t>Guatemala, Australia, Canada, Guatemala, Peru</t>
  </si>
  <si>
    <t>Who’s Sorry Now? Government Apologies, Truth Commissions, and Indigenous Self-Determination in Australia, Canada, Guatemala, and Peru</t>
  </si>
  <si>
    <t>465-489</t>
  </si>
  <si>
    <t>Corntassel, Jeff; Holder, Cindy</t>
  </si>
  <si>
    <t>ISSN: 1524-8879</t>
  </si>
  <si>
    <t>Official apologies and truth commissions are increasingly utilized as mechanisms to address human rights abuses. Both are intended to transform inter-group relations by marking an end point to a history of wrongdoing and providing the means for political and social relations to move beyond that history. However, state-dominated reconciliation mechanisms are inherently problematic for indigenous communities. In this paper, we examine the use of apologies, and truth and reconciliation commissions in four countries with significant indigenous populations: Canada, Australia, Peru, and Guatemala. In each case, the reconciliation mechanism differentiated the goal of reconciliation from an indigenous self-determination agenda. The resulting state-centered strategies ultimately failed to hold states fully accountable for past wrongs and, because of this, failed to transform inter-group relations</t>
  </si>
  <si>
    <t>Concluding Discussion Of Guatemala's Report, Human Rights Expertspose Questions On Human Rights Defenders, Addressing Conflict's Aftermath, Indigenous Rights</t>
  </si>
  <si>
    <t>Law &amp; Business Review of the Americas</t>
  </si>
  <si>
    <t>125-138</t>
  </si>
  <si>
    <t>ISSN: 1571-9537</t>
  </si>
  <si>
    <t>The article presets information on the protection of human rights defenders, internal armed conflicts and indigenous rights in Guatemala. A focus is on the role of the United Nations' Human Rights Committee in improving compliance with international civil rights by placing certain legislative measures. The response of the government in this context is discussed along with the responses of several experts.</t>
  </si>
  <si>
    <t>The Production of Autonomy: Leadership and Community in Mayan Guatemala</t>
  </si>
  <si>
    <t>93-119</t>
  </si>
  <si>
    <t>Ekern, Stener</t>
  </si>
  <si>
    <t>The Mayan Indians of Guatemala share the burdens of local government by taking on a set of public duties, thereby maintaining community cohesion as well as political autonomy. This article analyses recent changes in this cargo system in a context defined by development, new representations of ‘Mayanness’, and multicultural politics. It shows how sovereignty – grounded in a distinct philosophy of leadership that generates meaningful self-rule – is crucial in facilitating political transformation towards more democratic arrangements at the cost of rule by the elders.</t>
  </si>
  <si>
    <t>Slashed and Burned: The Debate Over Privatization of Q'eqchi' Lands in Northern Guatemala</t>
  </si>
  <si>
    <t>1027-1041</t>
  </si>
  <si>
    <t>Ybarra, Megan</t>
  </si>
  <si>
    <t>The Guatemalan state offers lowlands Q'eqchi' Maya two land titling options: communal or individual. With the same goal of bequeathing land to their children, different communities make strategic choices regarding legalized property regimes. In interviews and ethnographic case studies, Q'eqchi' respondents rejected the state's two options because neither juridical form of land tenure affords the assemblage of rights and responsibilities that they lay claim to. My findings suggest that Q'eqchi' communities want two scales of rights: recognition of family plots, including the right to bequeath land; and state recognition of Q'eqchi' communities as corporate entities with the right to expel members, allocate land, and approve (or deny) land sales within the community. Existing legal mechanisms for communal and individual titles do not allow for these two scales of rights. My research shows how Q'eqchi' leaders challenge the state land titling agency to recognize their land management practices.</t>
  </si>
  <si>
    <t>CASE NO. 2708: Interim report: Complaint against the Government of Guatemala presented by the Movement of Trade Unions, Indigenous Peoples and Agricultural Workers of Guatemala (MSICG)</t>
  </si>
  <si>
    <t>Official Bulletin: Series B</t>
  </si>
  <si>
    <t>300-303</t>
  </si>
  <si>
    <t>ISSN: 0378-5890</t>
  </si>
  <si>
    <t>The article discusses a complaint against the Government of Guatemala by the Movement of Trade Unions, Indigenous Peoples and Agricultural Workers' Committee and the Unified Trade Union Confederation of Guatemala. The complainants allege interference by authorities in the internal affairs of the Guatemalan Workers' Trade Union. The Government contends that the General Labour Directorate does not interfere with the internal affairs of trade unions, federations or confederations in Guatemala.</t>
  </si>
  <si>
    <t>Guatemala, Peru</t>
  </si>
  <si>
    <t>Política del testimonio y reconocimiento en las comisiones de la verdad guatemalteca y peruana: En torno a la figura del "indio subversivo"</t>
  </si>
  <si>
    <t>Revista Crítica de Ciências Sociais</t>
  </si>
  <si>
    <t>23-55</t>
  </si>
  <si>
    <t>Maeso, Silvia Rodriguez</t>
  </si>
  <si>
    <t>ISSN: 0254-1106</t>
  </si>
  <si>
    <t>This text analyzes the politics of testimony in the Truth Commissions in Guatemala (the Historical Clarification Commission - CEH) and Peru (the Truth and Reconciliation Commission - CVR) and its effect on the narratives contained in their respective final reports. Recognition for victims involves taking into consideration the established narratives in order to interpret the process of violence that decisively influences the production of ideas and the practices of citizenship central to the discourse of both Commissions. In these narratives, ideological representations of the "subversive Indian" directly affect the status, as such, of the main victims/individuals affected by the conflict (the peasant-indigenous populations) as well as the role which ethnic and racial inequality, and racism in particular, plays in the interpretation of the armed conflicts offered by the Commissions. Thus, the work of both Commissions and the preceding academic debates reveal the complex relationship - deeply rooted in history - between indian-ness and politics.</t>
  </si>
  <si>
    <t>Quetzaltenango's First Mayan Mayor: Transforming Political Culture and the Politics of Belonging?</t>
  </si>
  <si>
    <t>121-149</t>
  </si>
  <si>
    <t>Rasch, Elisbet Dueholm</t>
  </si>
  <si>
    <t>Against the backdrop of ethnic political mobilisation in Latin America, this article examines how, as Quetzaltenango's first Mayan mayor, Rigoberto Quemé Chay transformed two interrelated dimensions of citizenship: political culture and the politics of belonging. It analyses the way in which citizenship is constituted at three levels. The first is within Xel-jú as an indigenous political organisation whose practices contrast with ladino ways of doing politics. The second is in relation to internal divisions between the militant indigenous line and the intercultural group. The third is within Xel-jú as a city-centred, middle-class-oriented indigenous organisation rather than a rural, indigenous community organisation. This article argues that transformations in citizenship are limited by the political, economic and ethnic context, and that overlapping systems of repression still prevent the participation of marginalised groups in Quetzaltenango.</t>
  </si>
  <si>
    <t>Guatemala-Unidad Revolucionaria Nacional Guatemalteca: Agreement on a Firm Lasting Peace, and the 10 Inegral Agreements Covering Human Rights, Resettlement, Human Rights Violations, Indigenous Peoples, Social and Economic Issues, Civilian Power and the Armed Forces, Definitive Ceasefire, Constitutional and Electoral Reforms, the Legal Integration of URNG, and Verification</t>
  </si>
  <si>
    <t>National law</t>
  </si>
  <si>
    <t>International Legal Materials</t>
  </si>
  <si>
    <t>258-339</t>
  </si>
  <si>
    <t>Arnson, Cynthia</t>
  </si>
  <si>
    <t>ISSN: 0020-7829</t>
  </si>
  <si>
    <t>The Violence After "La Violencia"</t>
  </si>
  <si>
    <t>207-219</t>
  </si>
  <si>
    <t>Mayo, Eduardo Jiménez</t>
  </si>
  <si>
    <t>ISSN: 1177-1801</t>
  </si>
  <si>
    <t xml:space="preserve">Arguably the longest civil war in modern Latin American history took place in Guatemala from 1960-1996, a period known as "La Violencia" ("The Violence"). The United Nations successfully intervened to halt the genocide of indigenous peoples resulting from the blatantly racist politics of the national government in a prolonged series of brokered negotiations. Unfortunately, the index of violence in Guatemala has returned to levels similar to those of the worst years of the civil war. While today's violence is no longer officially mandated, the consequences remain basically the same. Guatemalan indigenous peoples and those of primarily indigenous descent, especially women, are bearing the brunt of the violence after "The Violence". </t>
  </si>
  <si>
    <t>Human Rights Violations in Hearing Indigenous Voices</t>
  </si>
  <si>
    <t>8-11</t>
  </si>
  <si>
    <t>DeLuca, Danielle</t>
  </si>
  <si>
    <t>ISSN: 0740-3291</t>
  </si>
  <si>
    <t>The article reports on the gatherings of Indigenous people in Totonicapan, Guatemala for the arrival of Navi Pillay, who is the United Nations' (UN) High Commissioner for Human Rights, in the country. Indigenous peoples traveled long hours make their voices heard on the ubiquity of human rights violations across Guatemala. Pillay was visiting the country to listen to the testimonies of Indigenous peoples and for the country's preparation on Universal Periodic Review.</t>
  </si>
  <si>
    <t>Meemul Tziij: An Indigenous Sign Language Complex of Mesoamerica</t>
  </si>
  <si>
    <t>Sign Language Studies</t>
  </si>
  <si>
    <t>324-366</t>
  </si>
  <si>
    <t>Tree, Erich Fox</t>
  </si>
  <si>
    <t>ISSN: 0302-1475</t>
  </si>
  <si>
    <t>This article examines sign languages that belong to a complex of indigenous sign languages in Mesoamerica that K'iche'an Maya people of Guatemala refer to collectively as Meemul Tziij. It explains the relationship between the Meemul Tziij variety of the Yukatek Maya village of Chican (state of Yucatan, Mexico) and the hitherto undescribed Meemul Tziij variety used six hundred kilometers away in the K'ichee' Maya township of Nahuala (department of Solola, Guatemala). Consistent with indigenous beliefs, these languages are distinct and unrelated to the European and Euramerican sign languages. The sign language varieties in question likely belong to a single ancient language family derived from an ancient signed lingua franca, given the fact that indigenous communities scattered across Mesoamerica still use the languages. The conclusion summarizes findings, discusses implications for Mesoamerican history, and suggests directions for future research.</t>
  </si>
  <si>
    <t>The Role of Indigenous Peoples in Guatemalan Political Advertisements: An Ethnographic Content Analysis</t>
  </si>
  <si>
    <t>Communication, Culture &amp; Critique</t>
  </si>
  <si>
    <t>310-333</t>
  </si>
  <si>
    <t>Connolly-Ahern, Colleen; Castells i Talens, Antoni</t>
  </si>
  <si>
    <t>ISSN: 1753-9129</t>
  </si>
  <si>
    <t>This study investigates the current status of indigenous peoples within Guatemalan society, as articulated in one of the most relevant forms of modern communication, political advertising, and defined by one of the most relevant forms of self-expression to the indigenous peoples of Guatemala, the traje. Using ethnographic content analysis, the study examines the roles and characterizations of indigenous people in 67 television commercials from across the Guatemalan political spectrum. Results indicate that indigenous people are most often seen as “crowd members,” and are never given important roles, such as “candidate endorser” or “undecided voter.” Overall, wearing traje is associated with helplessness and separateness. The commercials of Q’iché Maya candidate Rigoberta Menchú exhibited many of the same characteristics of other candidates.</t>
  </si>
  <si>
    <t>Canadian mining company accused of atrocities in Guatemala. Lawsuit alleges killing, gang rapes of indigenous people</t>
  </si>
  <si>
    <t>CCPA Monitor</t>
  </si>
  <si>
    <t>Ismi, Asad</t>
  </si>
  <si>
    <t>ISSN: 1198-497X</t>
  </si>
  <si>
    <t>The article discusses the Latin American revolution in 1954, which focus on the rise of revolutionary guerilla movement and the overthrow of the Jacobo Arbenz government in Guatemala. The administration of U.S. President Dwight Eisenhower toppled Arbenz and replaced him with military dictators in genocidal military rule. However, mining firm HudBay Minerals Inc. in Ontario has been sued by indigenous Guatemalans for involvement in murder, injuries and gang rapes.</t>
  </si>
  <si>
    <t>Chapter 5: Reinvigorated indigenous and popular movements tackle Guatemala's huge inequalities</t>
  </si>
  <si>
    <t>State of Resistance: Popular Struggles in the Global South</t>
  </si>
  <si>
    <t>40-45</t>
  </si>
  <si>
    <t>García, Manolo</t>
  </si>
  <si>
    <t>ISBN: 9781842778685</t>
  </si>
  <si>
    <t>Chapter 5 of the book "State of Resistance: Popular Struggles in the Global South" is presented. It cites the possibility that the social indices for inequalities in access to the means of production and unfair income distribution will worsen for indigenous people in the western highlands in Guatemala in 2007. It explains the impact of the increase in oil prices on the economy. The author states the gradual decline in the relationships of subordination between organizations and networks of social movements and political groups.</t>
  </si>
  <si>
    <t>CASE NO. 2609: Interim report: Complaint against the Government of Guatemala presented by the Movement of Trade Unions, Indigenous Peoples and Agricultural Workers of Guatemala (MSICG) supported by the International Trade Union Confederation (ITUC)</t>
  </si>
  <si>
    <t>162-177</t>
  </si>
  <si>
    <t>The article describes the case of anti-union acts of violence in Guatemala. The Movement of Trade Unions, Indigenous Peoples and Agricultural Workers of Guatemala (MSICG) complained about numerous murders of their members as well as legal status denial to labor groups. They also argued that the defense imposed challenges to the exercise of the rights of trade unions in the country.</t>
  </si>
  <si>
    <t>Becoming Maya? The Politics and Pragmatics of “Being Indigenous” in Postgenocide Guatemala</t>
  </si>
  <si>
    <t>195-217</t>
  </si>
  <si>
    <t>Vanthuyne, Karine</t>
  </si>
  <si>
    <t>ISSN: 1081-6976</t>
  </si>
  <si>
    <t>This paper contrasts the way “Mayan” identity is conceptualized by NGOs and intellectuals in Guatemala with the everyday practices and material conditions influencing perceptions of identity in the rural town of Guaisná. The “truth” of past genocide and the experience of ongoing harsh socioeconomic inequality take on different meanings from these two perspectives. And yet inhabitants of Guaisná and Mayan intellectuals share an awareness of past and ongoing oppression, and an understanding of flexible identity as crucial to cultural survival. Thus indigenous people can simultaneously claim some features of “Mayan” identity while also distinguishing it from aspects of local everyday practice.</t>
  </si>
  <si>
    <t>Indigenous Nations in Guatemalan Democracy and the State: A Tentative Assessment</t>
  </si>
  <si>
    <t>Social Analysis</t>
  </si>
  <si>
    <t>124-147</t>
  </si>
  <si>
    <t>Cojtí Cuxil, Demetrio</t>
  </si>
  <si>
    <t>ISSN: 0155-977X</t>
  </si>
  <si>
    <t>The history of Guatemala is dominated by authoritarian and conservative governments. It is said that the country is presently transitioning toward democracy, yet the government, as well as the democratic system itself, continues to be structurally colonialist and racist. Guatemala's leaders have not realized the implications for the government and for civil society of the constitutional and political recognition of the country as multi-ethnic, multi-lingual, and multicultural. Further-more, Guatemalan political elites ask and expect that individual and collective members of society be multi-ethnic and multi-lingual, even when the government and its organs are not. The necessary transition, public as well as private, from mono-nationalism to multi-nationalism can be achieved, but it would be more efficient and consistent if the government would take heed of civil society.</t>
  </si>
  <si>
    <t>Changing attitudes towards native peoples?</t>
  </si>
  <si>
    <t>6-7</t>
  </si>
  <si>
    <t>Kreimer, Osvaldo; Meza, Barbara</t>
  </si>
  <si>
    <t>ISSN: 0379-0940</t>
  </si>
  <si>
    <t>Focuses on the plight of native peoples in America. Canadian federal government's framework agreement with the indigenous peoples of Manitoba that would restore their jurisdiction to the natives; Social organization of the Otavalos of Ecuador; Poverty among indigenous peoples; Indigenous leaders in Guatemala.</t>
  </si>
  <si>
    <t>Guatemala, Honduras, El Salvador</t>
  </si>
  <si>
    <t>El Laberinto de la Indigenidad: Cómo se Determina Quién es Indígena Maya Ch'orti' en Guatemala, Honduras y El Salvador</t>
  </si>
  <si>
    <t>Revista Reflexiones</t>
  </si>
  <si>
    <t>221-234</t>
  </si>
  <si>
    <t>Metz, Brent E.</t>
  </si>
  <si>
    <t>ISSN: 1021-1209</t>
  </si>
  <si>
    <t xml:space="preserve">Determining who is indigenous does not seem a problem, but when one goes to the Ch'orti' Maya region of Guatemala, Honduras, and El Salvador, one soon realizes that nothing can be taken for granted. If one begins with universal criteria, such as experiencing colonialism, the maintenance of a separate identity since the colonial invasion, distinctive traditions, and a different phenotype, one soon enters a labyrinth of social and historical details that are unique to a nation, region, town, and even home. If one considers that culture always changes, especially under colonialism, one will realize that the most important criterion is that the indigenous Maya ch'orti' identify themselves and are identified (by others) as a distinct people, and the traditions and phenotypes are, among other characteristics, tools that accentuate that identification. </t>
  </si>
  <si>
    <t>Coffee and Class Struggle in Guatemala</t>
  </si>
  <si>
    <t>30-32</t>
  </si>
  <si>
    <t>Martinez, Daniel; Weisbart, Caren</t>
  </si>
  <si>
    <t>The article focuses on the growing class struggle in Guatemala. It cites some factors that fueled the armed struggle in the Guatemalan countryside, including corporate looting of natural resources and marginalization of Indigenous groups. It examines the outcomes of the Peace Accords signed in the country. It also offers information on the Peasant Committee of the Highlands, a community-based Mayan organization set out to continue its political struggle.</t>
  </si>
  <si>
    <t>Moving from research ON, to research WITH and FOR Indigenous communities: A critical reflection on community-based participatory research</t>
  </si>
  <si>
    <t>Canadian Geographer (Geographe Canadien)</t>
  </si>
  <si>
    <t>195-210</t>
  </si>
  <si>
    <t>Koster, R.; Baccar, K.; Lemelin, R.H.</t>
  </si>
  <si>
    <t>ISSN: 0008-3658</t>
  </si>
  <si>
    <t>Research projects conducted on Indigenous communities have largely been developed within a dominant Western research paradigm that values the researcher as knowledge holder and the community members as passive subjects. The consequences of such research have been marginalizing for Indigenous people globally, leading to calls for the decolonization of research through the development of Indigenous research paradigms. Based on a reflexive analysis of a five-year partnership focused on developing capacity for tourism development in Lake Helen First Nation (Red Rock Indian Band), we offer a way of understanding the connection between Indigenous research paradigms and the western construct of community-based participatory research as a philosophical and methodological approach to geography. Our analysis shows that researchers should continue to move away from methods that perpetuate the traditional ways of working ON Indigenous communities to methods that allow us to work WITH and FOR them, based on an ethic that respects and values the community as a full partner in the co-creation of the research question and process, and shares in the acquisition, analysis, and dissemination of knowledge. Our reflection also shows that when research is conducted on a community, the main beneficiary is the researcher, when conducted with, both parties receive benefit, while research for the community may result in benefits mainly for the community. We further contend that any research conducted within a community, regardless of its purpose and methodology, should follow the general principles of Indigenous paradigms, and respect the community by engaging in active communication with them, seeking their permission not only to conduct and publish the research but also with respect to giving results of the research back in ways that adhere to community protocols and practices.</t>
  </si>
  <si>
    <t>Recognizing the Rights of Indigenous People to Their Traditional Lands: A Case Study of an Internally-Displaced Community in Guatemala</t>
  </si>
  <si>
    <t>Berkeley Journal of International Law</t>
  </si>
  <si>
    <t>119-158</t>
  </si>
  <si>
    <t>Holley, Michael</t>
  </si>
  <si>
    <t>ISSN: 1085-5718</t>
  </si>
  <si>
    <t>In Guatemala, a time to mourn</t>
  </si>
  <si>
    <t>America</t>
  </si>
  <si>
    <t>172</t>
  </si>
  <si>
    <t>McChesney, Robert W.</t>
  </si>
  <si>
    <t>ISSN: 0002-7049</t>
  </si>
  <si>
    <t>Presents an overview of the state violence against the indigenous population of Guatemala from 1978 to 1985. Massacre of indigenous women and children in 1982; Dedication of the Monument to Truth in March 1995, in memory of the massacre victims; Sowing fears among the rural population; Stand of the Guatemalan Catholic Church in the displacement of the indigenous population.</t>
  </si>
  <si>
    <t>Application of Theory to a Technical Assistance Experiment: Development Communication Theory and the Basic Village Education Project in Guatemala</t>
  </si>
  <si>
    <t>Paper presented at the Annual Meeting of the Association for Education in Journalism and Mass Communication (70th, San Antonio, TX, August 1-4, 1987).</t>
  </si>
  <si>
    <t>Kelly, James D.</t>
  </si>
  <si>
    <t>This paper attempts to assess the influence of development communication theory on the planning and implementation of technical assistance projects in the Third World that utilize mass communication as an agent of change. Like political development theory, communication theory has often been applied in an ethnocentric manner in less developed countries by those who assume that increasing urbanization will lead to literacy, wealth, and increased participation, which can be interpreted as progress. Proponents of this theory encourage a one-way communication approach, whereby locals are given information through the media in order to bring them up to the standards of the assisting nation. More recent research has suggested such populations should not be treated as blank slates but must instead be considered in light of their culture and ethnic values. The Basic Village Education (BVE) project, a United States Agency for International Development (USAID) supported experiment conducted in Guatemala between 1975 and 1978, supports this theory. In this study, researchers selected two rural, agricultural sites in Guatemala, one inhabited by the Ladinos, who are of Hispanic extraction, and the other inhabited by native Indian farmers. Both groups were given instruction by radio in agricultural techniques to improve farming and production, and both had the benefit of local intermediaries who listened to their suggestions concerning how the radio instruction could change to suit their needs and concerns. A control site received no instruction. Although the project was based on some older, ethnocentric assumptions of what progress means, it proved to be more successful because of the room for change that the intermediaries offered.</t>
  </si>
  <si>
    <t>Indigenous Legal Translators: Challenges of a University Program for the Maya of Guatemala</t>
  </si>
  <si>
    <t>53-56</t>
  </si>
  <si>
    <t>Herrera Pena, Guillermina; Raymundo, Jorge Manuel</t>
  </si>
  <si>
    <t>Guatemala is overhauling its justice system to be more congruent with its indigenous reality. A Rafael Landivar University program trains indigenous legal translators not only in legal and linguistic aspects, but also in strengthening indigenous identity and student commitment to the community. Challenges and future plans are described. A former student, now professor, discusses the program in a sidebar.</t>
  </si>
  <si>
    <t>Outside of social movements: Dilemmas of indigenous handicrafts vendors in Guatemala</t>
  </si>
  <si>
    <t>43-59</t>
  </si>
  <si>
    <t>Little, Walter</t>
  </si>
  <si>
    <t>Discusses the interrelationship between occupation and social movements in Antigua and Guatemala to examine the essentialized identities propagated by the Maya movement and Ladino racism. Effects of the process of making a living on the interrelated processes of economic and political mobilization; Ethnolinguistic groups and international visitors.</t>
  </si>
  <si>
    <t>Standoff in the Highlands</t>
  </si>
  <si>
    <t>Sierra</t>
  </si>
  <si>
    <t>92</t>
  </si>
  <si>
    <t>40-41</t>
  </si>
  <si>
    <t>Snell, Marilyn Berlin</t>
  </si>
  <si>
    <t>ISSN: 01617362</t>
  </si>
  <si>
    <t>The article presents information on Guatemala's tribal people fighting foreign owned mines to protect their natural resources. It states that brothers Juan and Mario Tema of the Sipaka region researched open-pit mining and convinced eleven villages to oust the gold mining operations of Goldcorp Inc. The people accuse the company into bullying its way into their lives and discuss the support from church leaders against foreign mining companies. Leader of the environmental opposition Roberto Marani states that because of their efforts it will not be easy for mining operations to open in other communities. It informs that several nations including Guatemala and Honduras, are signatories to the International Labor Organization's Convention 169 on the rights of indigenous and tribal peoples.</t>
  </si>
  <si>
    <t>"Reparations for Dam-displaced Communities?" Report rom Chixoy Dan Legacy Issues Meeting, July 25, 2003, Pacux, Guatemala</t>
  </si>
  <si>
    <t>Capitalism, Nature, Socialism</t>
  </si>
  <si>
    <t>113-119</t>
  </si>
  <si>
    <t>ISSN: 10455752</t>
  </si>
  <si>
    <t>Focuses on the progress of issuing reparations for indigenous communities displaced by the construction of the Chixoy Dam in Guatemala. Background information on the conflicts which followed the relocation of affected residents in the 1980's; Presentation of findings by affected communities which documented the development history and links to environmental degradation, resource alienation and social problems.</t>
  </si>
  <si>
    <t>Rethinking Democratisation and Citizenship: Legal Pluralism and Institutional Reform in Guatemala</t>
  </si>
  <si>
    <t>103-118</t>
  </si>
  <si>
    <t>ISSN: 1362-1025</t>
  </si>
  <si>
    <t>The December 1996 peace settlement in Guatemala agreed a series of institutional reforms in order to recognise the rights of the country's indigenous peoples; some 23 different ethno-linguistic groups which make up 60% of the overall population. This article explores the relationship between pluriculturalism, citizenship, democracy and law in the contemporary politics of Guatemala. While territorially autonomous regions or separate legal jurisdictions are often proposed as a means to ensure indigenous rights, I argue that within a framework of post-conflict reconstruction, integration with a measure of autonomy for democratically organised communities is the ideal. This is linked to development of an integrative form of citizenship which combines both social membership and identity and rights. Finally, I argue that support for pro-active efforts to challenge the legacies of authoritarianism, militarisation and inequality will be necessary in order to strengthen democracy, build a culture of citizenship and increase justice.</t>
  </si>
  <si>
    <t>Guatemala, Mexico</t>
  </si>
  <si>
    <t>Relaciones Entre Africanos e Indígenas en Chiapas y Guatemala</t>
  </si>
  <si>
    <t>Estudios de Cultura Maya</t>
  </si>
  <si>
    <t>Pena Vicenteno, Juan Pablo</t>
  </si>
  <si>
    <t>ISSN: 0185-2574</t>
  </si>
  <si>
    <t>The presence of African population at the "Audiencia" of Guatemala between 16th and 17th centuries has been vaguely studied by historians and other social scientists. This paper emphasizes on several ways --as slave trade licenses and 'asientos'-- that were used by the Spanish Crown for slave trade and transportation. In addition, this article analyses the integration of African slaves and their descendents in Colonial Mexican society, especially their mixture with indigenous population. In Colonial records, as marriages and baptisms files, it is possibly to regard a profound influence on inter-cultural processes between African people and the rest of the Colonial casts. As an example, the musical instrument 'marimba' that brought cultural identity to Guatemala 'Audiencia'. Finally, in this article we will analyze the indigenous literature of the last decade of the 20th century, in which is clear the evidence of "negro" agents in indigenous cosmology</t>
  </si>
  <si>
    <t>Saving the Forest Through Human Rights: Indigenous Rights and Ethnic Tension in Guatemala</t>
  </si>
  <si>
    <t>2-3</t>
  </si>
  <si>
    <t>171-186</t>
  </si>
  <si>
    <t>The article focuses on the uses of human rights in specific social settings and explore what human rights-based approaches to conflict resolution of ethnic tension requires in the way of social integration and central government capacity in Guatemala. The way people justify political strategies in terms of human rights tends to dichotomise political struggles or the way human rights talk instantly becomes political talk due to the way human rights languages turns local demands into moral and hence universal issues which moreover place the state agency at the centre of the equation because the addressee is the state.</t>
  </si>
  <si>
    <t>Indigeneity across borders: Hemispheric migrations and cosmopolitan encounters</t>
  </si>
  <si>
    <t>83-97</t>
  </si>
  <si>
    <t>Delugan, Robin Maria</t>
  </si>
  <si>
    <t>The increasing migration of indigenous people from Latin America to the United States signals a new horizon for the study of indigeneity—complexly understood as subjectivities, knowledge, and practices of the earliest human inhabitants of a particular place and including legal and racial identities that refer to these people. Focusing on indigenous migration to San Francisco, California, I explore how government, service providers, and community organizations respond to the arrival of new ethnic groups while also contributing to an expanding Urban Indian collective identity. In addition to reviewing such governmental practices as the creation of new census categories and related responses to indigenous ethnic diversity, I illustrate how some members of a diverse Urban Indian population unite through participation in rituals such as the Maya Waqxaqi’ B’atz’ (Day of Human Perfection), transplanted to San Francisco from Guatemala. The rituals recall homelands near and far in a broader social imagination about being and belonging in the world. The social imagination, borne in part through migration and diaspora, acknowledges the local and the particular in a framework of shared values about what it means to be human. I analyze this meaning making as cosmopolitanism in practice. By merging indigeneity and cosmopolitanism, I join other scholars who strive to decenter classical notions of cosmopolitan “worldliness,” drawing attention to alternative sources of beneficent sociality and for cultivating humanity</t>
  </si>
  <si>
    <t>Reformulating the Guatemalan State: The Role of Maya Intellectuals and Civil Society Discourse</t>
  </si>
  <si>
    <t>148-166</t>
  </si>
  <si>
    <t>Casaús Arzú, Marta Elena</t>
  </si>
  <si>
    <t>Guatemala's 1996 Peace Accords (particularly the Agreement on Identity and Rights of Indigenous Peoples) and the participation of certain Maya intellectuals in recent governments open new possibilities for indigenous peoples to see themselves as a nation and to provide that nation with ethnic-cultural content. However, the vision of the country's elite does not correspond to that of most Maya intellectuals. Some emphasize ethnic-cultural aspects and forms of ethnic autonomy while others have a more wide-ranging and pluralistic vision based on a more national and intercultural perspective. The process of providing the government with new and legitimate bases and the nation with cultural content merits study. This article examines this process based on interviews with Maya intellectuals and ladino leaders as well as the content of public speeches and essays.</t>
  </si>
  <si>
    <t>Indigenous voters and party system fragmentation in Latin America</t>
  </si>
  <si>
    <t>Electoral Studies</t>
  </si>
  <si>
    <t>689-707</t>
  </si>
  <si>
    <t>Madrid, Raúl L.</t>
  </si>
  <si>
    <t>ISSN: 0261-3794</t>
  </si>
  <si>
    <t>This article shows that ethnic cleavages have contributed to electoral fragmentation in Latin America, but not in the way that the social cleavages literature would expect. It finds that party system fragmentation in the region is not correlated with ethnic diversity, but rather with the proportion of the population that is indigenous. The failure of the main parties to adequately represent indigenous people, it argues, has led indigenous voters to shift their support to a variety of smaller populist and leftist parties, which has produced high levels of party system fragmentation in indigenous areas. Where a significant indigenous party has emerged, however, indigenous voters have flocked to that party, which has reduced party system fragmentation. Analyses of sub-national electoral data from Bolivia, Ecuador, Guatemala, and Peru provide support for these arguments.</t>
  </si>
  <si>
    <t>Reconciliation in Guatemala</t>
  </si>
  <si>
    <t>31-33</t>
  </si>
  <si>
    <t>Arriaza, Laura J.</t>
  </si>
  <si>
    <t>Reports on the state of the reconciliation initiative in Guatemala following the end of the internal armed conflict in the country in 1996. Impact of the conflict on the Maya population; Emergence of organizations aimed at promoting a country with justice and dignity for the Maya people; Agreements included in the 1996 Peace Accords that address indigenous issues.</t>
  </si>
  <si>
    <t>On the Air</t>
  </si>
  <si>
    <t>Camp, Mark</t>
  </si>
  <si>
    <t>The article discusses the illegality of community radio stations in Guatemala. It explores the importance of communication in keeping cultural identity and crucial action. It examines the role of nonprofit community radio stations in the daily lives of Indigenous people. It emphasizes the ability of the police to close community radio stations as they are not legally recognized under Guatemalan law.</t>
  </si>
  <si>
    <t>Parks, S.; McCanany, P.A.; Murata, S.</t>
  </si>
  <si>
    <t>ISSN: 0093-4690</t>
  </si>
  <si>
    <t>K'iché Successfully Protest Water, Public Service Privatization Laws</t>
  </si>
  <si>
    <t>Ballester, Rachel</t>
  </si>
  <si>
    <t>The article reports that a large number of protestors assembled along the Inter-American Highway in Totonicapán, Guatemala, on September 6, 2005, demanding that the controversial Water and Concessions Laws be permanently retired from parliamentary discussion. Following the protests by members of the indigenous group K'iché, the Guatemalan Congress decided to suspend discussion of the laws. The Water Law accounts for the privatization of all drinking water resources in Guatemala, while the Concessions Law allows the privatization of public services, with the exception of education and health services. Officials have touted the benefits of the Water Law, claiming that it will ensure access to water for all citizens and that all companies involved in the privatization will be forced to pay high taxes. However, indigenous residents condemned both laws claiming that the laws would restrict their civil rights. Juan Gabriel Ixcampanj Nolasco, Executive Director of the Pluricultural Center for Democracy, compared the Water Law to the Mining Law of 1997, which allowed for the exploitation of natural resources in indigenous territory.</t>
  </si>
  <si>
    <t>"Paz, progreso, justicia y honradez": law and citizenship in Alta Verapaz during the regime of Jorge Ubico</t>
  </si>
  <si>
    <t>283-302</t>
  </si>
  <si>
    <t>Prospects for the `rule of law’ in the present are shaped by historical experiences of law by elite and non-elite groups in the past. In this article I explore changing conceptions and practices of `rights’ and `justice’ as expressed in the legal and administrative encounters between indigenous people and state officials during the regime of Jorge Ubico (1931–1944). The extension of the state's coercive and administrative apparatus to remote rural areas, new legislation and changes in public administration transformed relations between working people, coffee finqueros and the state in Guatemala. This implied new obligations and exactions for Mayans, but also provided them with new opportunities to contest and negotiate their conditions. Indigenous people strategically engaged with the law to contest the terms of their domination by elite actors and to mediate conflicts between themselves. As state ideologies of `moral behaviour’ led to increasing regulation of the private sphere, this was particularly important in the case of conflicts over gendered rights and obligations. Although formally excluded from the category of citizens, indigenous people used the official language and discourse of citizenship to further their claims, in turn reshaping Guatemalan nation-state.</t>
  </si>
  <si>
    <t>Las organizaciones mayas de Guatemala y el diálogo intercultural</t>
  </si>
  <si>
    <t>Política y Cultura</t>
  </si>
  <si>
    <t>75-97</t>
  </si>
  <si>
    <t>Rostica, Julieta Carla</t>
  </si>
  <si>
    <t>ISSN: 0188-7742</t>
  </si>
  <si>
    <t>During the transition to the democracy in Guatemala an indigenous movement arose with vindications that were beyond the merly defense of the considered individually human rights. Facing the genocide, one of its more ambitious demands was the one of the recognition of the Mayan right. This analysis will allow to characterize the indigenous movement like an emancipatory multiculturalism, since itself is a bet to the intercultural dialogue and it is implied not only as a limit opposed to the state power abuse but to the one of the private sector tied to the neoliberal flow which defies the etnocentric notion of the private and individual property of the earth</t>
  </si>
  <si>
    <t>Isolation, Integration, and Ethnic Boundaries in Rural Guatemala</t>
  </si>
  <si>
    <t>Sociological Quarterly</t>
  </si>
  <si>
    <t>Pebley, Anne R.; Goldman, Noreen; Robles, Arodys</t>
  </si>
  <si>
    <t>ISSN: 0038-0253</t>
  </si>
  <si>
    <t>We investigate two perspectives about the effects of reduced discrimination and greater social and economic opportunities on ethnic identity in rural areas of contemporary Guatemala. Our analysis contrasts the effects of new opportunities in Indigenous communities on language use and dress, using data from the 1995 Encuesta Guatemalteca de Salud Familiar (EGSF). While the use of both dress and language has changed substantially in recent years, language use has changed considerably more than dress. We conclude that, in this context, economic opportunities have not necessarily diminished ethnic solidarity, but may have instead reshaped it.</t>
  </si>
  <si>
    <t>The view from the shore: Central America's Indians encounter the quincentenary</t>
  </si>
  <si>
    <t xml:space="preserve">Grassroots Development </t>
  </si>
  <si>
    <t>2-10</t>
  </si>
  <si>
    <t>Chapin, M.</t>
  </si>
  <si>
    <t>ISSN: 0733-6608</t>
  </si>
  <si>
    <t xml:space="preserve">Indigenous peoples of the Caribbean, except in small areas of the Dominican Republic and Cuba, have vanished through the years since Columbus landed. In the South, indigenous populations were "largely broken and demoralized, and political institutions shattered." In the 500-year celebration of Christopher Columbus's voyage to the Americas, many materials have been produced. In this article, the focus is on the unknown Indian of Latin America, who is invisible and usually isolated. The 40 million surviving Indians make up various percentages of a country's population, from among 50% in Peru to as little as under 1% in Brazil. The political upheavals of the 1980s have propelled Central America into the public eye. Central America's indigenous population is 4-5.5 million people in 43 different ethnic/linguistic groups (16-22% of Central America's total population of 25 million). Population growth of indigenous people has increased in the last 20 years. Most live in the difficult to reach regions of the jagged volcanic highlands of Guatemala and the densely forested Caribbean coastal plains from Belize to the Colombian border. These isolated locations were selected as protection from the colonists; these regions now are threatened by loggers, cattle ranchers, and landless peasants. In Guatemala, the 4.5 million Indians belong to 22 different Mayan language groups, who have been studied extensively by scientists. In Costa Rica, Indians receive limited protection in 21 reservations, and in El Salvador there is a denial of the "naturales" existence and what was owned before the Conquest is long gone. Most of the Indians are poverty stricken and lack basic social services. Indian organizations have appeared; their involvement in Indian welfare is recounted, e.g., the Kuna of Panama organized the first Indigenous Congress on Natural Resources and the Environment in 1989. An obstacle to the Indians survival is the legacy of Conquest: subjugation, humiliation, and discrimination; Indians are perceived to be obstacles to economic and social progress. Concern about deforestation should provide the basis for collaboration with the Indians. Conservation schemes must recognize Indian's beliefs about the sacredness of the earth and community spirit. The Columbus celebration should mark the beginning of the discovery of who Indians are. </t>
  </si>
  <si>
    <t>Rapid post-disaster community needs assessment: a case study of guatemala after the civil strife of 1979-1983</t>
  </si>
  <si>
    <t>287-299</t>
  </si>
  <si>
    <t>Margoluis R.A.; Franklin R.R.; Bertrend, W.F.; Sellers, T.A.</t>
  </si>
  <si>
    <t>ISSN: 0361-3666</t>
  </si>
  <si>
    <t>Disaster assessment and assistance activities are often hampered by organizational problems which diminish the effect of these efforts on the people they are intended to help. Inefficient targeting of relief causes reduced coverage of needy populations and inflated costs. In order to ensure that the most needy populations receive appropriate types and amounts of assistance, collection of assessment data must be at the lowest possible administrative unit. In addition, it is essential that disaster assessment be a dynamic process in which follow-up activities monitor possible changes in vulnerability and need in the targeted populations. This paper presents a method for post-disaster rapid needs assessment at the community level. Indigenous numerators are used to collect data with which communities are served and ranked according to need. Qualitative and quantitative methods are incorporated to provide rapidly a centralised database with which relief organizations can accurately target specific communities for assistance.</t>
  </si>
  <si>
    <t>Rape: A Weapon of War</t>
  </si>
  <si>
    <t>Social Text</t>
  </si>
  <si>
    <t>23-37</t>
  </si>
  <si>
    <t>Franco, Jean</t>
  </si>
  <si>
    <t>ISSN: 0164-2472</t>
  </si>
  <si>
    <t>The author argues the deployment of rape as a weapon specifically targeted at indigenous women in Peru and Guatemala. She criticizes the policy of modernizing states in these places which continues to fight for colonial domination. Furthermore, she explains how the rape survivors have struggled to reclaim their voices and contest rape as a weapon before international human rights organizations.</t>
  </si>
  <si>
    <t>Rigoberta Menchu Files Genocide Charges in Spain</t>
  </si>
  <si>
    <t>ISSN: 1071-4839</t>
  </si>
  <si>
    <t>Reports on the genocide, torture and state terrorism charges filed by Guatemalan indigenous leader Rigoberta Menchu on behalf of hundreds of people who were killed by the Guatemalan government during the 1980s. Details on the case; Comment from Eduardo Stein, foreign relations minister of the country.</t>
  </si>
  <si>
    <t>Classes, Colonialism and Acculturation</t>
  </si>
  <si>
    <t>Studies in Comparative International Development</t>
  </si>
  <si>
    <t>53-77</t>
  </si>
  <si>
    <t>Stavenhagen, Rodolfo</t>
  </si>
  <si>
    <t>ISSN: 0039-3606</t>
  </si>
  <si>
    <t>The purpose of this article is to analyze the ethnic relations which characterize the intercultural regions of Altos de Chiapas in Mexico and in Guatemala (This chapter was first published in 1965 as: ‘‘Classes, Colonialism and Acculturation’’, in: Studies in Comparative International Development, I,6: 53–77. The permission to reprint this text was granted by the permissions office of Springer in Dordrecht, The Netherlands). It is not my intention to add new data presently unknown to experts in the area. My purpose is both more modest and more ambitious. It is that of reorganizing known data into a scheme of interpre- tation differing from those which are currently used in anthropology; and which I believe to be more fruitful for the purpose of clarifying some historical and structural problems in the formation of national societies of Mexico and Guatemala.</t>
  </si>
  <si>
    <t>The historical structure of racism in Chiapas</t>
  </si>
  <si>
    <t>235-261</t>
  </si>
  <si>
    <t>Gall, Olivia</t>
  </si>
  <si>
    <t>Focuses on racism in Chiapas, Mexico. Definition of racism; Reference made to racism in Latin America; How is racism manifested in Chiapas; Perceptions of persons on indigenous people; Comparison made between racism in Mexico and Guatemala.</t>
  </si>
  <si>
    <t>Guatemala, United States</t>
  </si>
  <si>
    <t>"I am Maya, not Guatemalan, nor Hispanic" – the Belongingness of Mayas in Southern Florida</t>
  </si>
  <si>
    <t>Forum: Qualitative Social Research</t>
  </si>
  <si>
    <t>Hiller, Patrick T.; Linstroth, J.P.; Vila, Paloma Ayala</t>
  </si>
  <si>
    <t>ISSN: 1438-5627</t>
  </si>
  <si>
    <t>This article explores the personal meanings and public expressions of home, ethnicity and belonging among Maya/Guatemalan immigrants living in South Florida, specifically from the viewpoints of seven biographies of first and second-generation Maya immigrants. Our examination of their narratives suggests why these immigrants actively resist a public mis-categorization of being part of the Hispanic community by emphasizing their indigenous heritage. As such, this study provides a new type of research regarding Maya immigrants and their "positioning" or their "self-localization" as indigenous peoples seeking refuge in the United States. These are narratives of Maya lives, most of them child survivors, who fled the genocide in Guatemala with their families and who have faced discrimination while living in the United States. What is unique about our study is its emphasis upon biography for portraying particular facets of ethnicity and indigeneity and the difficult processes of transnational migration faced by Maya peoples now living in Florida.</t>
  </si>
  <si>
    <t>363905 - Social Investment Funds and Indigenous Peoples - 20040915.pdf</t>
  </si>
  <si>
    <t>sddbps 2001 - Renshaw.pdf</t>
  </si>
  <si>
    <t>Honduras, Guyana</t>
  </si>
  <si>
    <t>Social Investment Funds and Indigenous Peoples</t>
  </si>
  <si>
    <t>Sustainable Development Department. Best practices series</t>
  </si>
  <si>
    <t>Renshaw, Jonathan</t>
  </si>
  <si>
    <t>The aim of this paper is to offer a brief analysis of the social investment funds for indigenous people that have been financed by the Inter-American Development Bank (IDB), and to consider how far they have been effective in meeting the needs of indigenous people. Also discussed is the issue of when or in what circumstances a separate program or component for indigenous people can be justified.</t>
  </si>
  <si>
    <t>Indigenous People Conserving the Rain Forest? The Effect of Wealth and Markets on the Economic Behaviour of Tawahka Amerindians in Honduras</t>
  </si>
  <si>
    <t>293-293</t>
  </si>
  <si>
    <t>Janni, Kevin D.</t>
  </si>
  <si>
    <t>ISSN: 0013-0001</t>
  </si>
  <si>
    <t>Casualties of Heritage Distancing</t>
  </si>
  <si>
    <t>80-107</t>
  </si>
  <si>
    <t>McAnany, Patricia A.; Parks, Shoshaunna</t>
  </si>
  <si>
    <t>ISSN: 0011-3204</t>
  </si>
  <si>
    <t xml:space="preserve">The archaeological park of Copán, located in western Honduras, was a seat of Classic Maya dynastic power and currently is the nexus of a complex intersection of the past with the present. While the monumental core of Copán is protected by World Heritage status, archaeological remains outside park boundaries are increasingly under threat of destruction. This situation is exacerbated by forces of alienation that distance Ch'orti' Maya peoples from pre-Hispanic cultural heritage and a national identity that valorizes a Classic Maya past but not contemporary indigenous peoples. Such heritage distancing—evident in a public school curriculum that undervalues the precolonial past—has negative consequences for the conservation of cultural heritage in the Copán Valley. Examined here is a collaborative education program that balances heritage education with site conservation and creates space for a dialogue about the value of the past. Designed for Ch'orti' children living near Copán, the initiative employs creative and participatory methodologies, which are considered in reference to the tensions within what is referred to as the Copán "archaeoscape" and in light of the indigenous politics of Honduran Ch'orti' communities. The long-term impact of this education initiative bears upon the future of an indigenous archaeology within the Maya region. </t>
  </si>
  <si>
    <t>When Afro Becomes (like) Indigenous: Garifuna and Afro-Indigenous Politics in Honduras</t>
  </si>
  <si>
    <t>384-413</t>
  </si>
  <si>
    <t>Anderson, Mark</t>
  </si>
  <si>
    <t>ISSN: 1935-4932</t>
  </si>
  <si>
    <t>Este artículo explora las políticas de representación y alianza entre organizaciones garífunas e indígenas en Honduras, trazando el desarrollo de una convergencia afroindígena que ha venido desarrollando rupturas inteirnas en los últimos años. La versión hondureña de multiculturalismo representa quizás el caso más claro en Latinoamérica en donde las poblaciones indígenas y afrodescendientes han sido "reconocidas" como sujetos étnicos con condiciones legales equivalentes. Al enfocarme en las historias recientes de los procesos organizativos político-culturales garífunas, muestro cómo los garífunas se "visibilizaron" como un pueblo "autóctono" con derechos "indígenas" derribando así las frecuentes distinciones entre "lo negro" y "lo indígena." Luego, analizo tensiones recientes dentro de las organizaciones étnicas en relación a las políticas multiculturales del estado. Aunque la equivalencia jurídica establecida en los años noventa entre Garífunas e indígenas no ha sido abiertamente desafiada por el estado, los esfuerzos gubernamentales por marginar la más fuerte corriente de oposición del activismo étnico han contribuido a crear divisiones entre organizaciones étnicas y alianzas afroindígenas.</t>
  </si>
  <si>
    <t>Global Response Campaign Alert Honduras</t>
  </si>
  <si>
    <t>28-29</t>
  </si>
  <si>
    <t>The article focuses on the Afro-descendant Garifuna community who is threatened by the agribusiness intent for palm oil production on their ancestral land. The Garifuna grass-roots organization OFRANEH (La Organizacion Fraternal Negra Hondurena), the Black Fraternal Organization of Honduras teamed up with the indigenous groups in Honduras to stop the damming of Patuca River and ensures the safe recovery of ancestral lands.</t>
  </si>
  <si>
    <t>Land Loss and Garifuna Women's Activism on Honduras' North Coast</t>
  </si>
  <si>
    <t>Journal of International Women's Studies</t>
  </si>
  <si>
    <t>99-116</t>
  </si>
  <si>
    <t>Brondo, Keri Vancanti</t>
  </si>
  <si>
    <t>ISSN: 1539-8706</t>
  </si>
  <si>
    <t>This paper reports on the gendered impacts of Honduras' neoliberal agrarian legislation within the context of tourism development. It draws on ethnographic research with the Afro-indigenous Garifuna to demonstrate how women have been most affected by land privatization on the north coast of Honduras. Garifuna communities are matrifocal and land had historically been passed through matrilineal lines. As the coastal land market expands, Garifuna women have lost their territorial control. The paper also treats Garifuna women's activism as they resist coastal development strategies and shifts in landholding. While women have been key figures in the Garifuna movement to title and reclaim lost ancestral land, the movement as a whole has yet to make explicit the gendered dimensions of the land struggle. The neglect may be attributed to the activists' adoption of an indigenous rights discourse.</t>
  </si>
  <si>
    <t>In Pursuit of Autonomy</t>
  </si>
  <si>
    <t>12-15</t>
  </si>
  <si>
    <t>The article focuses on the efforts of indigenous people in protecting Patuca River and their ancestral lands in Honduras. The Honduran native people have made their move to prevent dam construction in the river and their villages in response to the Global Response Campaign. It cites people who strongly opposed the said construction including Miskita Governor Nora Trina Miranda and Moskitia Asia Takanka (MASTA) president Norvin Goff. Their concerns for environmental protection is also noted.</t>
  </si>
  <si>
    <t>Mixed and multiracial in Trinidad and Honduras: rethinking mixed-race identities in Latin America and the Caribbean</t>
  </si>
  <si>
    <t>195-213</t>
  </si>
  <si>
    <t>England, Sarah</t>
  </si>
  <si>
    <t>ISSN: 0141-9870</t>
  </si>
  <si>
    <t>The purpose of this paper is to explore what it means to be mixed in Latin America and the Caribbean and to ask if mixing in the 'South' can always be understood within the so-called racial continuum as opposed to the racial binary of the 'North'. I do this through a comparison of two potentially mixed-race identities, the afro-indigenous Garifuna of Honduras and peoples of East Indian and African mixture (douglas) in Trinidad. Through this comparison I show that in both Honduras and Trinidad classification of mixed-race peoples can follow the logic of the racial binary or of the racial continuum depending on the historical context and the particular mix. I also discuss the way that mixed-race identities can sometimes be radical critiques of state racial projects of pluralism and at other times they can be the basis of state racial projects meant to obfuscate racial pluralism.</t>
  </si>
  <si>
    <t>Questions of Indigeneity and the (Re)-Emergent Ch'orti' Maya of Honduras</t>
  </si>
  <si>
    <t>289-316</t>
  </si>
  <si>
    <t>Metz, Brent</t>
  </si>
  <si>
    <t>In the early 1990s, the Honduran Ch'orti's denied their indigenous heritage; within a few years, however, they had formed a fully fledged ethnic movement with thousands of members putting pressure on the government for land. The volatility of such changing identities in an era of indigenous rights and remuneration lends strong support to the social construction approach to group identity, but extreme versions of this approach are impractical and misleading. People use preexisting culture to both recognize and reinforce ethnic boundaries. Such culture and the identities it informs are useful in deciding whether people have legitimate claims based on indigeneity, or are usurping resources meant for others in greater need.</t>
  </si>
  <si>
    <t>Walking the line: Participatory mapping, indigenous rights, and neoliberalism</t>
  </si>
  <si>
    <t>Bryan, Joe</t>
  </si>
  <si>
    <t>Recent critiques of participatory mapping point out the degree to which, as a practice, it has become disciplined by legal prospects for recognition often adopted as part of neoliberal reforms. Yet while neoliberalism certainly disciplines the practice of mapping, they are not reducible to expressions of its dominance. Through a discussion of a participatory mapping project in the Mosquitia region of Honduras, I show how the practice of producing and using maps involves negotiating a spatially complex terrain shaped by multiple and overlapping forms of territory and authority. Insofar as mapping involves movement through this terrain, it engages multiple spatialities that inform assessments of the potential for legal recognition and critically awareness of its constraints. Questions of what to map and how to go about doing it are thus never merely technical concerns. Instead they are diagnostic of broader relations of power that position participants in mapping projects. Rather than producing an authoritative account of that process, my argument here is aimed at learning from it, developing the prospects for a critically-informed, collaborative approach to mapping.</t>
  </si>
  <si>
    <t>Wild Globalization: The Biopolitics of Climate Change and Global Capitalism on Nicaragua's Mosquito Coast</t>
  </si>
  <si>
    <t>Antipode</t>
  </si>
  <si>
    <t>10-30</t>
  </si>
  <si>
    <t>Cupples, Julie</t>
  </si>
  <si>
    <t>ISSN: 0066-4812</t>
  </si>
  <si>
    <t xml:space="preserve">This article explores the value of Deleuzoguattarian approaches for understanding the entangled relationships between globalization, climate change, capitalism and indigenous peoples. Drawing on Brett Neilson's concept of wild globalization, it analyzes the biopolitics of climate change and capitalism as they are experienced on Nicaragua's Mosquito Coast. A focus on the heterogeneous economies and ecologies of the Miskito Keys and their destruction by Hurricane Felix reveals the destabilizing forces immanent to capitalism itself. Thinking about climate change not as a transcendent teleological megahazard, but as a Body without Organs, might enable us to be schizophrenic rather than paranoid about climate change. </t>
  </si>
  <si>
    <t>Honduras, Nicaragua</t>
  </si>
  <si>
    <t>Matrifocality and Women's Power on the Miskito Coast</t>
  </si>
  <si>
    <t>Ethnology</t>
  </si>
  <si>
    <t>133-149</t>
  </si>
  <si>
    <t>Herlihy, Laura Hobson</t>
  </si>
  <si>
    <t>ISSN: 0014-1828</t>
  </si>
  <si>
    <t>Miskitu women in the village of Kuri (northeastern Honduras) live in matrilocal groups, while men work as deep-water lobster divers. Data reveal that with the long-term presence of the international lobster economy, Kuri has become increasingly matrilocal, matrifocal, and matrilineal. Female-centered social practices in Knri represent broader patterns in Middle America caused by indigenous men's participation in the global economy. Indigenous women now play heightened roles in preserving cultural, linguistic, and social identities. (Gender, power, kinship, Miskitu women, Honduras).</t>
  </si>
  <si>
    <t>"Useful Laborers" and "Savage Hordes": Hispanic Central American Views of Afro-Indigenous Peoples in the Nineteenth Century</t>
  </si>
  <si>
    <t>Transforming Anthropology</t>
  </si>
  <si>
    <t>21-29</t>
  </si>
  <si>
    <t>Tompson, Doug</t>
  </si>
  <si>
    <t>ISSN: 1051-0559</t>
  </si>
  <si>
    <t>This article compares the divergent experiences of the Honduran and Nicaraguan states in their attempts (both before and after independence) to establish control over their respective Atlantic coastal regions and their inhabitants. These processes implied the surmounting of both ethnocultural and environmental frontiers and were profoundly conditioned by elite racial attitudes toward costeños (inhabitants of the coast) of African and indigenous descent: namely, the Black Caribs and the Zambos-Miskitos. Despite a different set of geopolitical factors that helped to produce starkly different relations with the coast as a region in each country, similar attitudes toward the costeños as people in both Honduras and Nicaragua assured the impossibility of their assimilation over the course of the eighteenth and nineteenth centuries</t>
  </si>
  <si>
    <t>The Coup That Awoke a People's Resistance</t>
  </si>
  <si>
    <t>Portillo Villeda, Suyapa G.</t>
  </si>
  <si>
    <t>The article focuses on the establishment of the National Front of Popular Resistance (FNRP) in Honduras. It mentions that the group is the result of the convergence of new and old social movements including the Garifuna Black Fraternal Organization of Honduras (OFRANEH), the Council of Popular and Indigenous Organizations of Honduras (COPINH), the Feminists in Resistance, other non-normative sexuality groups and ethno-racial minorities. It notes that the clearest demand of FNRP is the convening of a constitutional assembly to redraft the constitution.</t>
  </si>
  <si>
    <t>Two Years after Hurricane "Mix": Indigenous Response in the Rain Forest of Eastern Honduras Kendra McSweeney</t>
  </si>
  <si>
    <t>American Geographical Society's Focus on Geography</t>
  </si>
  <si>
    <t>15-21</t>
  </si>
  <si>
    <t>McSweeney, Kendra</t>
  </si>
  <si>
    <t>ISSN: 1549-4934</t>
  </si>
  <si>
    <t>Reports the disasters caused by hurricane Mitch in Honduras. Importance of forests to rural people during the post-Mitch recovery; Impact of flood on the Patuca basin; Challenge for the residents to secure dry firewood and clean water.</t>
  </si>
  <si>
    <t>Global Response: Campaign Updates</t>
  </si>
  <si>
    <t>The article offers world news briefs as of September 15, 2012. A decree has been issued in Altai Republic, Russia to the local authorities to create a legislation that will protect sacred sites in the region threatened by construction of the Gazprom oil pipeline. Honduras-based National Electric Energy Co. has failed to compensate the impacted residents of the construction of the dam Patuca III in the region. The indigenous people have hosted a festival in Mexico related to saving the mountains.</t>
  </si>
  <si>
    <t>Personifying Colonial Governance: George Arthur and the Transition from Humanitarian to Development Discourse</t>
  </si>
  <si>
    <t>1468-1488</t>
  </si>
  <si>
    <t>Lester, Alan</t>
  </si>
  <si>
    <t>ISSN: 0004-5608</t>
  </si>
  <si>
    <t>During the early nineteenth century, a number of seemingly antithetical developments shaped the British Empire and the wider world, among them evangelical humanism, antislavery and emancipation, the invasion of indigenous peoples’ lands by waves of British settlers, the rapid expansion of the settler colonies, and the consolidation of British rule and designs for the redevelopment of India. Against this backdrop, this article draws attention to significant shifts in the nature of humane governance and opens up a theoretical intersection among life geography, colonial discourse analysis, and assemblage theory. It focuses on the career in British colonial governance of George Arthur, successively Aide de Camp in Jersey, Quarter Master General in Jamaica, Superintendent of Honduras, Lieutenant Governor of Van Diemen's Land, Lieutenant Governor of Upper Canada, and Governor of the Bombay Presidency. Situating Arthur as an individual component within emergent colonial governmental assemblages, I examine the ways in which an individual like Arthur could effect and be affected by shifts in humanitarian and governmental discourse and practice. The geographies of Arthur's entanglements in colonial discourses were paramount in affecting the nature and extent of his capacity to effect reformulation of those discourses. Arthur's personal performances and expressions of colonial government in different sites of empire and through specific episodes of contestation assisted in the deterritorialization of certain kinds of colonial governmentality and the reterritorialization of others. As Arthur moved from the West Indies to Van Diemen's Land to Upper Canada to India, so his person discernibly effected shifts from ameliorative through conservative humanitarian to developmental forms of imperial governance.</t>
  </si>
  <si>
    <t>Negotiating Race and Place in the Garifuna Diaspora: Identity Formation and Transnational Grassroots Politics in New York City and Honduras</t>
  </si>
  <si>
    <t>5-53</t>
  </si>
  <si>
    <t>Presents information on the construction and negotiation of identities in the Garifuna diaspora in the globalization era in New York City and the Honduras. History of displacement and migration; Contradictions of being Afro-Indigenous; Ambiguity that is faced by Afro-Hispanics; Discussion on the Garifuna nation in diaspora.</t>
  </si>
  <si>
    <t>A demographic profile of the Tawahka Amerindians of Honduras</t>
  </si>
  <si>
    <t>Geographical Review</t>
  </si>
  <si>
    <t>398-414</t>
  </si>
  <si>
    <t>McSweeney, K.</t>
  </si>
  <si>
    <t>ISSN: 0016-7428</t>
  </si>
  <si>
    <t>Latin America's lowland indigenous groups have been characterized in contradictory ways. Are populations shrinking or growing? Do groups face cultural extinction, or are they increasingly asserting their ethnic identities? This article uses a case study of the Tawahka Amerindians of Honduras to show how basic demographic techniques can shed light on these issues. A multimethod approach resolves conflicting reports of population growth and ethnic admixture within the 1,000-strong population. Household surveys indicate a contemporary growth rate in excess of 4 percent; a review of historical sources suggests that this rapid growth has been building for more than fifty years. Although genealogical evidence shows high levels of interethnic mixing since 1900, the Tawahka retain their language and identity. The potentially negative effects of rapid population growth on local resources are likely to be mitigated as the Tawahka translate their renewed ethnic identity into political gains, which in turn have increased educational and economic opportunities. Closer attention to microdemographic processes is recommended for those involved in the long-term management of Latin America's indigenous homelands.</t>
  </si>
  <si>
    <t>Socio-ecological survey of resident populations in Cayos Cochinos Biological Reserve, Honduras</t>
  </si>
  <si>
    <t>Revista de Biologia Tropical</t>
  </si>
  <si>
    <t>1998</t>
  </si>
  <si>
    <t>39-55</t>
  </si>
  <si>
    <t>Barahona, G.M.; Guzman, H.M.</t>
  </si>
  <si>
    <t>ISSN: 0034-7744</t>
  </si>
  <si>
    <t>The archipelago of Cayos Cochinos was established as a protected area in 1993. The Biological Reserve - ca. 460 km(2)- includes two forested islands, 12 cays and the surrounding coral reefs, seagrass meadows and other underwater habitats. People, mostly from the Garifuna ethnic group, live part of the year within the Reserve, to supply their basic needs. This preliminary study evaluates the socio-ecological aspects that originate positive or negative attitudes of the indigenous people towards the protected area. In general terms, the study reveals positive attitudes in all three resident communities surveyed, with some exceptions in one of the villages. The level of support of the inhabitants towards the activities developed in the Reserve is considerable, and contradicts public opinion and media propaganda: 77% of the respondents believe that it is important to protect the area of the archipelago; more than half of them consider the park to be beneficial to the community and 60% maintain good relationships with the protected area's personnel. Residents (66%) believe there are more resources (commercially important) 3-years into the 5-years ban on fisheries that was declared in 1993, including regulation of fishing techniques. Positive attitudes were influenced by many factors, including the perception of receiving benefits and good relationships with park personnel. Negative perception from the settlers can be attributed to misguided policies, misinformation, cultural idiosyncracy, low educational level, few or no income alternatives other than fishing and poor living conditions. The results suggest policies to follow in order to improve the incorporation of the communities towards the management of resources in the Reserve. It is necessary to implement an integral program that includes local participation, basic and environmental education projects, the development of alternative activities to improve the economy of the residents, and the followup of the study and monitoring of the natural resources in the area. This survey provides important information, both to the Honduran government and to the managers of the Reserve which will enable them to make important decisions as well as to follow-up on the implementation of future policies. The results of the survey should lead the managers to review the present program and even analyze the current legislation, and the legal status of the Biological Reserve.</t>
  </si>
  <si>
    <t>Why do subsistence-level people join the market economy? Testing hypotheses of push and pull determinants in Bolivian Amazonia</t>
  </si>
  <si>
    <t>Journal of Anthropological Research</t>
  </si>
  <si>
    <t>Godoy, R.; Reyes-Garcia, V.; Huanca, T.; Leonard, W.R.; Vadez, V.; Valdes-Galicia, C.; Zhao, D.K.</t>
  </si>
  <si>
    <t>ISSN: 0091-7710</t>
  </si>
  <si>
    <t>Why would subsistence-level indigenous people join the market economy? The question matters because, in answering it, one contributes to a venerable debate about the effects of markets on well-being. Anthropologists have generally treated market participation as exogenous. Market participation is in fact endogenous if it reflects choice. We review hypotheses of determinants that push or pull people to the market, including resource scarcity from population pressure and encroachment, desire to increase level of and reduce variability in food consumption, and the allure of foreign goods. To test the hypotheses we use different series of panel data from Tsimane' Amerindians, a foraging-horticultural society in the Bolivian Amazon. We correct for the endogeneity of market participation by using outside traveling traders as an instrumental variable for market participation. We find no support for push determinants and mixed support for the allure of foreign goods. We find no evidence that markets raise nutritional status, but they do seem to reduce its variability.</t>
  </si>
  <si>
    <t>A challenge for environmental governance: institutional change in a traditional common-property forest system</t>
  </si>
  <si>
    <t>27-48</t>
  </si>
  <si>
    <t>Hayes, Tanya M.</t>
  </si>
  <si>
    <t>ISSN: 0032-2687</t>
  </si>
  <si>
    <t>This article examines how the Miskito peoples of Río Plátano, Honduras have responded to agricultural expansion by migrant farmers and ranchers onto their ancestral forest lands, and considers the policy options for supporting the common-property system of the Miskito and the forests they have historically conserved. The analysis compares institutional changes in the common-property systems of three Miskito communities, each with a different history of colonization. The findings illustrate that the Miskito response to the colonists has been multifaceted, and that while the Miskito leaders have made institutional changes to strengthen their common-property system, these changes are not necessarily reflected in the daily decisions of the Miskito people. The findings suggest that policies that support indigenous rulemaking abilities, specifically policies that legitimize indigenous rights to their lands and provide the resources to apply those rights, may be vital to maintain robust common-property systems and the frontier forests in the region.</t>
  </si>
  <si>
    <t>Use of Traditional Ecological Knowledge in Marine Conservation</t>
  </si>
  <si>
    <t>1286-1293</t>
  </si>
  <si>
    <t>Drew, Joshua A.</t>
  </si>
  <si>
    <t>ISSN: 0888-8892</t>
  </si>
  <si>
    <t>Traditional ecological knowledge (TEK) represents multiple bodies of knowledge accumulated through many generations of close interactions between people and the natural world. TEK and its application via customary ecological management plans can be useful in modern conservation programs. I disaggregate the term TEK into its constituent parts and show several ways in which TEK can strengthen research designs by increasing locality-specific knowledge, including environmental linkages occurring in those localities. Examples of the uses of TEK in conservation include folk taxonomy in systematics in Micronesia, species knowledge for conservation in Kiribati, and fishers' knowledge of ecological interactions for reserve design in Belize. When conservationists recognize the utility of TEK, they can engage in an equitable exchange of knowledge and foster shared responsibility with indigenous people. These types of exchanges can also provide an opportunity for indigenous people to develop a scientific infrastructure</t>
  </si>
  <si>
    <t xml:space="preserve">Private Goods and Common Property: Pottery Production in a Honduran Lenca Community. </t>
  </si>
  <si>
    <t>43-53</t>
  </si>
  <si>
    <t>Tucker, Catherine M.</t>
  </si>
  <si>
    <t>ISSN: 0018-7259</t>
  </si>
  <si>
    <t>Most research on common property focuses on common-pool goods, which are characterized by difficulty of exclusion and vulnerability to depletion (subtractability). Few studies have addressed common property arrangements for "private goods," which are subtractable but characterized by ease of exclusion. In order for a private good to be managed successfully as common property, institutions must exist to guarantee the access of eligible appropriators despite its ease of exclusion and susceptibility to individual monopolization. Drawing on research in an indigenous Lenca community in western Honduras, this case study explores the communal management of scarce, spatially concentrated claybeds, sand deposits, and outcroppings of colored soils. All of these goods are necessary for artisanal pottery production, which is regarded as a cultural patrimony by the community. The study shows that socioeconomic, institutional, and spiritual dimensions interact to maintain communal management of these "private goods." The importance of pottery production to the local culture and economy facilitates and reinforces common property institutions associated with these goods. The evidence indicates that when rare or scarce "private goods" are integral to a people's livelihoods and culture, common property arrangements can be an effective approach to management.</t>
  </si>
  <si>
    <t>Human capital, wealth, property rights, and the adoption of new farm technologies: The Tawahka Indians of Honduras</t>
  </si>
  <si>
    <t>222-233</t>
  </si>
  <si>
    <t>Godoy, R.; O'Neill, K.; McSweeney, K.; Wilkie, D.; Flores, V.; Bravo, D.; Kostishack, P.; Cubas, A.</t>
  </si>
  <si>
    <t>Interest in vanishing rain forests has led scholars to say that the adoption of new farm technologies such as improved plant varieties could increase yields, thus reducing deforestation. Results of past studies show that human capital (e.g., schooling, literacy), wealth, and security of land tenure help farmers adopt new farm technologies. These studies have focused on villages with tight links to the market and little land. Do results apply to more self-sufficient economies with ample land? Analysis of 101 households of Tawahka Indians in Honduras's rain forest suggests that education and knowledge of Spanish enhance adoption by facilitating the flow of information into the household and by making it easier for people to judge the quality of the technology. Wealth bore the expected positive correlation to adoption, but security of land tenure played a dual role: it encouraged the adoption of one technology (improved rice seeds) but it discouraged the adoption of the other technology (chemical herbicides). Policies to increase bilingual education may encourage adoption and benefit indigenous people and conservation.</t>
  </si>
  <si>
    <t>Parks, S.; Mcanany, P.A.;  Murata, S.</t>
  </si>
  <si>
    <t>Of Trade and Cognition: Markets and the Loss of Folk Knowledge among the Tawahka Indians of the Honduran Rain Forest</t>
  </si>
  <si>
    <t>219-234</t>
  </si>
  <si>
    <t>Godoy, Ricardo; Brokaw, Nicholas; Wilkie, David; Colon, Daniel; Palermo, Adam; Lye, Suzanne; Wei, Stanley</t>
  </si>
  <si>
    <t>A Ricardian trade model is used to generate hypotheses about the effect of markets on indigenous people's loss or retention of folk knowledge. The model suggests that people should specialize in extracting fewer forest goods as village economies open up to trade with the outside world. Eighty Tawahka Indians (Honduras) from two villages with different degrees of exposure to the market took tests to measure their knowledge of local rain forest plants and animals. Results of multivariate analysis suggest that markets are associated with different patterns of erosion/retention of indigenous knowledge. Integration into the market through the sale of agricultural crops or labor was associated with less knowledge of plants and animals, but integration into the market through the sale of timber and nontimber forest goods was associated with higher test scores in knowledge of plants and animals. People who specialize in the sale of timber and nontimber forest goods seemed to know more about plants and animals with commercial value.</t>
  </si>
  <si>
    <t>Economics: A positive side of disaster</t>
  </si>
  <si>
    <t>473</t>
  </si>
  <si>
    <t>7347</t>
  </si>
  <si>
    <t>291-292</t>
  </si>
  <si>
    <t>Agrawal, Arun</t>
  </si>
  <si>
    <t>ISSN: 0028-0836</t>
  </si>
  <si>
    <t>The article reports on the positive effect of disasters aside from bringing destructions to the lives of many people. It highlights the devastation caused by Hurricane Mitch in Honduras in 1998. However, 4 years after the hurricane, the indigenous Tawahka community of Krausirpi, in the northeast of the country, the income and assets in the community were more equitably distributed, poorer groups and women had gained more land, and agricultural production had been re-established.</t>
  </si>
  <si>
    <t>Reclaiming the commons</t>
  </si>
  <si>
    <t>Stonich, Susan C.</t>
  </si>
  <si>
    <t>Keywords:  Indigenous People, Shrimp farming industry, common property, Grassroot movement</t>
  </si>
  <si>
    <t>The Archaeology of Copán, Honduras</t>
  </si>
  <si>
    <t>Journal of Archaeological Research</t>
  </si>
  <si>
    <t>1-53</t>
  </si>
  <si>
    <t>Webster, David</t>
  </si>
  <si>
    <t>ISSN: 1059-0161</t>
  </si>
  <si>
    <t>Copán, a major Classic Maya center in western Honduras, has been the focus of archaeological investigation for over a century. An intense period of research since 1975, involving projects and scholars from many institutions, has resulted in a comprehensive understanding of the origin, maturation, and decline of this major Maya polity.</t>
  </si>
  <si>
    <t>1-s2.0-S0268401206000089-main</t>
  </si>
  <si>
    <t>ijim 2006,26,3 - Subba Rao.pdf</t>
  </si>
  <si>
    <t>Indigenous knowledge organization: An Indian scenario</t>
  </si>
  <si>
    <t>International Journal of Information Management</t>
  </si>
  <si>
    <t>224-233</t>
  </si>
  <si>
    <t>Subba Rao, Siriginidi</t>
  </si>
  <si>
    <t>ISSN: 0268-4012</t>
  </si>
  <si>
    <t xml:space="preserve">The basic component of any country's knowledge system is its Indigenous Knowledge (IK). This paper presents an overview of IK by defining it as a local and tacit knowledge that is unique to a given culture or society and forms the basis for local-level decision; its characteristics and types; its impact on social development with successful IK initiatives in other countries and Indian initiatives with case studies. The paper also discusses sustaining of IK and identifies reasons for current Intellectual Property Systems (IPSs)' inability to protect IK. It highlights international and Indian initiatives for protection of IK. India made amendments to Indian patent law; enacted Acts related to Convention on Biological Diversity, Indian legislation for the Protection of Plant Varieties and Farmer's Right Act and Geographical Indication of Goods (Registration and Protection) Act. Also, it suggests measures to extend protection by documentation of IK, registration and innovations patent system and development of a sui generis system. Finally, the paper concludes that the emerging challenge to the existing IPSs is to take care of systems that include animate objects such as plants and animals, and informal systems of innovation such as those by grassroots innovators. Hence, there is a need for innovation in the IPSs itself! </t>
  </si>
  <si>
    <t>Gender Technology and Development-2000-Mullick-333-58.pdf</t>
  </si>
  <si>
    <t>gtd 2000,4,3 - Mullick.pdf</t>
  </si>
  <si>
    <t>Gender Relations and Witches among the Indigenous Communities of Jharkhand, India</t>
  </si>
  <si>
    <t>Gender Technology And Development</t>
  </si>
  <si>
    <t>333-358</t>
  </si>
  <si>
    <t xml:space="preserve">Mullick, Samar Bosu </t>
  </si>
  <si>
    <t>ISSN: 0973-0656</t>
  </si>
  <si>
    <t xml:space="preserve">Indigenous societies in India are showing an increasing tendency towards growing inequality in gender relations. This is more pronounced in societies that have integrated with mainstream Indian society. The objective of this paper is to determine if there is any co-relation between the growth of unequal gender relations and the widespread belief and practice of condemnation of women as witches, particularly among the Munda and the Ho in Jharkhand in India. Through an analysis and interpretation of myths, legends, and witch songs, the paper endeavors to see the belief in witchcraft in the context of the changing socio-economic condition of the indigenous peoples in India. The belief in witches and the targeting of women as witches are only the external manifestations of a deep-rooted gender struggle as patriarchy in the dominant Hindu society influences indigenous cultures. </t>
  </si>
  <si>
    <t>gtd 2001,5,2 - Munshi.pdf</t>
  </si>
  <si>
    <t>Women and Forest: A Study of the Warlis of Western India</t>
  </si>
  <si>
    <t xml:space="preserve">177-198 </t>
  </si>
  <si>
    <t xml:space="preserve">Munshi, Indra </t>
  </si>
  <si>
    <t>With the loss of access to forests, the Warlis have been deprived not only of an important source of livelihood, but also the basis of their religion and culture. This has affected women and men in different ways. Changes in the forest management system, and the accompanying socio-cultural transformation of the Warli community, have reduced Warli women's access to land and forest. This has exacerbated the traditional tension between the two genders, which is manifest in a renewed wave of witch hunting. Witch hunting may also be explained as an attack on the high status of women in the past and the change in social relations in favor of men. Nevertheless, the Warli women are taking on the com bined might of patriarchy and the men within their community as part of their fight to pre serve forests.</t>
  </si>
  <si>
    <t>6432443[1].pdf</t>
  </si>
  <si>
    <t>igs 2001,8,1 - Karlsson.pdf</t>
  </si>
  <si>
    <t>Indigenous politics: Community formation and indigenous peoples' struggle for self-determination in northeast India</t>
  </si>
  <si>
    <t xml:space="preserve">Identities: Global Studies in Culture and Power </t>
  </si>
  <si>
    <t>7-45</t>
  </si>
  <si>
    <t xml:space="preserve">Karlsson, Bengt G. </t>
  </si>
  <si>
    <t>ISSN: 1547-3384</t>
  </si>
  <si>
    <t>This paper deals with a number of questions relating to politics based on "ethnicity" or community belonging among "tribal" or indigenous peoples in India's northeastern region. In particular, I probe the complex question of indigenous peoples' right to self-determination, a right that most indigenous organizations in the world regard as crucial and that is central to the UN draft Declaration on the Rights of Indigenous Peoples. Autonomy or self-determination, in one form or another, is on the agenda of more or less all mobilized communities in Northeast India. In multi-ethnic contexts, however, it is not easy to translate such demands into viable political solutions. By discussing several different cases, the contemporary Bodoland movement, the Naga struggle for sovereignty, and the mobilization of the Rabha people, the paper brings the issue of indigenous politics in India into focus.</t>
  </si>
  <si>
    <t>4169149[1].pdf</t>
  </si>
  <si>
    <t>snr 2001,14,2 - Rangan and Lane.pdf</t>
  </si>
  <si>
    <t>India, Australia</t>
  </si>
  <si>
    <t>Indigenous peoples and forest management: Comparative analysis of institutional approaches in Australia and India</t>
  </si>
  <si>
    <t xml:space="preserve">145-160 </t>
  </si>
  <si>
    <t>Rangan, H.; Lane, Marcus B.</t>
  </si>
  <si>
    <t>This article examines recent institutional approaches that address questions of access to forest resources and issues of redistributive justice for indigenous peoples in Australia and India. For over two decades, both countries have seen the emergence of claims to forest access and ownership made by indigenous communities that have been historically disadvantaged and marginalized from the benefits of mainstream social and economic development. The analysis focuses on regional forest agreements (RFA) in Australia and joint forest management (JFM) experiments in India through a comparative analytical framework defined by three concepts-access, control, and substantive democracy-to assess the relative strengths and weaknesses of institutional processes that aim to engage in sustainable management of forest resources.</t>
  </si>
  <si>
    <t>Critique of Anthropology-2003-Karlsson-403-23.pdf</t>
  </si>
  <si>
    <t>coa 2003,23,4 - Karlsson.pdf</t>
  </si>
  <si>
    <t>Anthropology and the 'Indigenous Slot': Claims to and Debates about Indigenous Peoples' Status in India</t>
  </si>
  <si>
    <t xml:space="preserve">403-423 </t>
  </si>
  <si>
    <t>Karlsson, Bengt G.</t>
  </si>
  <si>
    <t>ISSN: 1460-3721</t>
  </si>
  <si>
    <t>This article examines the present mobilization of indigenous peoples in India and their assertions of indigeneity at the United Nations. The notion of ‘indigenous peoples’ is highly controversial in India, and both the government and leading social scientists/anthropologists claim that it is neither possible nor desirable to single out any such category of peoples in the country. Above all, the fear is that the indigenous rights’ agenda will lead to further divisions of the society and fuel violent ethnic separatism. This, however, does not prevent marginalized ‘tribal peoples’ from asserting themselves as indigenous and claiming rights on the basis of this identity. Particularly during the last ten years an increasing number of indigenous delegates from India have participated in the United Nations (UN) Working Group on Indigenous Populations’ annual sessions in Geneva. At the UN these delegates express solidarity and a common plight with the world’s indigenous peoples. What is this all about and how should we as anthropologists relate to the emerging globalized field of indigenous politics? These are questions I address in the article. As a minimal requirement, I claim that anthropologists need to move beyond the sterile debate about whether the concept of indigenous peoples is relevant and take note of the fact that the concept is already out there.</t>
  </si>
  <si>
    <t>es 2003,32,4 - Jenkins.pdf</t>
  </si>
  <si>
    <t>International development institutions and national ­economic contexts: neo-liberalism encounters India’s indigenous political traditions</t>
  </si>
  <si>
    <t>584-610</t>
  </si>
  <si>
    <t>Jenkins, Rob</t>
  </si>
  <si>
    <t>ISSN: 1469-5766</t>
  </si>
  <si>
    <t>Drawing on the case of India, which since 1991 has been undergoing a far-reaching programme of market-oriented reform, this paper argues that the World Bank and other transnational development actors have been unable to adjust themselves ­sufficiently to indigenous ideological traditions that affect the sustainability of economic liberalization. While markets are becoming increasingly embedded at the level of institutions, they are not achieving what might be termed ‘ideological embeddedness’. The paper maps the ideological context facing market reformers in India by looking at the relationship between, on the one hand, the idea of swadeshi (an indigenous form of economic nationalism), and on the other, three competing forces in Indian politics. The paper concludes by arguing that it is the mutual antipathy among these political forces, rather than any fundamental incompatibility between swadeshi’s precepts and the embedded-market framework, that prevents organizations like the World Bank from adapting swadeshi as an indigenous basis for framing its approach to market embeddedness.</t>
  </si>
  <si>
    <t>3674612.pdf</t>
  </si>
  <si>
    <t>mrd 2003,23,3 - Dutta and Pant.pdf</t>
  </si>
  <si>
    <t>The Nutritional Status of Indigenous People in the Garhwal Himalayas, India</t>
  </si>
  <si>
    <t xml:space="preserve">278-283 </t>
  </si>
  <si>
    <t xml:space="preserve">Dutta, Anuradha; Pant, Kiran </t>
  </si>
  <si>
    <t>ISSN: 1993-0321</t>
  </si>
  <si>
    <t>The newly formed State of Uttaranchal in India has diverse agroclimatic conditions. The region is sparsely populated, communication is difficult, and many areas are inaccessible. Natural catastrophes such as droughts and landslides are common. The region lags behind in agroindustrial development, and the level of poverty is high. Earlier studies indicate that the health of the residents in this region is generally poor. Hilly terrain imposes a heavy burden on the health of the people and aggravates the problem of undernutrition. A project was carried out between April and July 2000 to assess the state of undernutrition among indigenous people in the Garhwal Himalayas of the State of Uttaranchal. The term "indigenous" in this context refers to the native born people of the Garhwal Himalayas, also known as Garhwali. A total of 854 respondents were studied in 3 agroclimatic situations-the high hills, mid hills, and low hills, also classified by Gupta (1983) as subtropical (250-1200 m), subtemperate (1200-1700 m), and temperate (1700-3500 m)-as well as in rural and urban settings. The study revealed that over 30% of the population suffers from undernutrition, higher than the average of 20% according to Wardlaw (2000). However, gender did not appear to affect the level of undernourishment. The agroclimatic situation had the maximum negative impact on the nutritional status of the indigenous population. Rural people too were found to be more undernourished than the urban population. It may thus be concluded that the groups identified in the study, namely the people residing in the high hills and the rural population, on whom developmental activities should be focused, are relatively undernourished.</t>
  </si>
  <si>
    <t>ijhrgr 2005,12,4 - Sinha.pdf</t>
  </si>
  <si>
    <t>Minority Rights: A Case Study of India</t>
  </si>
  <si>
    <t>355-374</t>
  </si>
  <si>
    <t>Sinha, Manoj Kumar</t>
  </si>
  <si>
    <t>India has a long history of the rise and fall of empire, change of ruling class and dynasties, foreigners coming onto its soil and, finally, the creation of India as its own country.6 The Aryans,7 the Muslims8 and the British9 were foreigners, who invaded India at different periods of time.10 India was originally inhabited by Dravidian people of different castes, ethnic divides and religious beliefs.11 Muslim rule in India lasted for nearly eight hundred years.12 The decline of Muslim rule in the late seventeen century provided an opportunity to the British who were already significantly present in the western part of India and likely to expand the British Empire.13 By the end of the seventeenth century British rule was firmly established in India.14 The English rulers did nonetheless little to break down the social divides that existed from the past.15 In reality, when they gave the Indian colony territorial freedom in the mid twentieth century,16 the minority-majority issue was at its peak.17 The partition of India caused great anguish, pain, bitterness and distrust amongst the various communities living in India.18 The minority-majority issue did not emerge overnight; it is the legacy of a historical past extending thousands of years if not more.</t>
  </si>
  <si>
    <t>can.2006.21.4.501.pdf</t>
  </si>
  <si>
    <t>ca 2006,21,4 - Ghosh.pdf</t>
  </si>
  <si>
    <t>Between Global Flows and Local Dams: Indigenousness, Locality, and the Transnational Sphere in Jharkhand, India</t>
  </si>
  <si>
    <t>Cultural Anthropology</t>
  </si>
  <si>
    <t xml:space="preserve">501-534 </t>
  </si>
  <si>
    <t>Ghosh, Kaushik</t>
  </si>
  <si>
    <t>ISSN: 1548-1360</t>
  </si>
  <si>
    <t>A critical examination of the transnational discourse of indigeneity in the context of adivasi or indigenous peoples' political struggles in India contrasts two Indian indigenous political movements: the “transnational” imaginary of the Indian Council for Indigenous and Tribal Peoples, which is the central organization representing India's indigenous peoples at the United Nations, and the “local” imaginary of the Koel-Karo movement, one of several adivasi movements against displacement that mark the Indian political landscape today. Given that these transnational and very local imaginaries both work in relation to different domains of governmentality, I question why a transnational governmentality involving indigenous peoples produces a static and essentialized discourse of indigeneity that inadvertently undermines local initiatives like Koel-Karo. Rural adivasi populations redeploy elements of colonial and nation-state governmentality forged in relation to them in ways that demonstrate a remarkable flexibility in the imagination of indigeneity. As the neoliberal regime in India has, with a terrifying intensity, contributed to the displacement of adivasis, the question of indigeneity as adivasi identity has to address these different histories of governmentality, the modalities of the politics they have precipitated, and other ways of articulating “local” adivasi movements with transnational alliances. This examination of indigeneity in India concludes by problematizing some of the ways in which contemporary academic discourse has interpreted “governmentality” in relation to subaltern movements.</t>
  </si>
  <si>
    <t>pm 2006,3,10 - Subramanian et al.pdf</t>
  </si>
  <si>
    <t>Indigenous Health and Socioeconomic Status in India</t>
  </si>
  <si>
    <t>PLoS medicine</t>
  </si>
  <si>
    <t>1421-1804</t>
  </si>
  <si>
    <t>Subramanian, S.V.; Smith, George Davey; Subramanyam, Malavika</t>
  </si>
  <si>
    <t>ISSN: 1549-1676</t>
  </si>
  <si>
    <t>Systematic evidence on the patterns of health deprivation among indigenous peoples remains scant in developing countries. We investigate the inequalities in mortality and substance use between indigenous and non-indigenous, and within indigenous, groups in India, with an aim to establishing the relative contribution of socioeconomic status in generating health inequalities.
Cross-sectional population-based data were obtained from the 1998–1999 Indian National Family Health Survey. Mortality, smoking, chewing tobacco use, and alcohol use were four separate binary outcomes in our analysis. Indigenous status in the context of India was operationalized through the Indian government category of scheduled tribes, or Adivasis, which refers to people living in tribal communities characterized by distinctive social, cultural, historical, and geographical circumstances. Indigenous groups experience excess mortality compared to non-indigenous groups, even after adjusting for economic standard of living (odds ratio 1.22; 95% confidence interval 1.13–1.30). They are also more likely to smoke and (especially) drink alcohol, but the prevalence of chewing tobacco is not substantially different between indigenous and non-indigenous groups. There are substantial health variations within indigenous groups, such that indigenous peoples in the bottom quintile of the indigenous-peoples-specific standard of living index have an odds ratio for mortality of 1.61 (95% confidence interval 1.33–1.95) compared to indigenous peoples in the top fifth of the wealth distribution. Smoking, drinking alcohol, and chewing tobacco also show graded associations with socioeconomic status within indigenous groups.
Socioeconomic status differentials substantially account for the health inequalities between indigenous and non-indigenous groups in India. However, a strong socioeconomic gradient in health is also evident within indigenous populations, reiterating the overall importance of socioeconomic status for reducing population-level health disparities, regardless of indigeneity.</t>
  </si>
  <si>
    <t>spa 2006,40,6 - Kjosavik and Shanmugaratnam.pdf</t>
  </si>
  <si>
    <t>Between Decentralized Planning and Neo‐liberalism: Challenges for the Survival of the Indigenous People of Kerala, India</t>
  </si>
  <si>
    <t>Social Policy &amp; Administration</t>
  </si>
  <si>
    <t>632-351</t>
  </si>
  <si>
    <t>Kjosavik, Darley Jose; Shanmugaratnam, Nadarajah</t>
  </si>
  <si>
    <t>ISSN: 1467-9515</t>
  </si>
  <si>
    <t>This paper examines the experiences of decentralization under successive political regimes in Kerala in the context of neo‐liberal policies, with reference to the impact on the lives of adivasi (indigenous) communities. The Communist Party‐led government had been implementing a home‐grown programme of decentralized planning since 1996 until it lost power to the Congress Party‐led conservative coalition in 2001. In the context of the accelerated structural adjustment and liberalization of the national government, the new government amended its predecessor's programme with a reduced role for the state bureaucratic and political actors in mobilizing people for planning and implementing projects at the local level. Based on a comparative analysis, the authors argue that the new programme has so far not been successful as regards enabling marginalized groups such as the indigenous communities to resist exclusion and move out of their states of deprivation. The study also shows that the withdrawal of the state from the social and economic sectors has adversely affected these groups.</t>
  </si>
  <si>
    <t>08039410%2E2010%2E481448.pdf</t>
  </si>
  <si>
    <t>fds 2010,37,2 - Kjosavik.pdf</t>
  </si>
  <si>
    <t>Politicising Development: Re‐imagining Land Rights and Identities in Highland Kerala, India</t>
  </si>
  <si>
    <t>243-268</t>
  </si>
  <si>
    <t>Kjosavik, Darley Jose</t>
  </si>
  <si>
    <t xml:space="preserve">ISSN: 1467-7660 </t>
  </si>
  <si>
    <t>This article discusses the initial articulation and the later re-articulation of adivasi identities in their struggles for re-claiming land rights. Adivasis – meaning original inhabitants – are the indigenous communities that have been living in the forested highlands of Kerala since time immemorial. Colonial anthropologists and administrators chose to describe these communities as tribes in the process of ‘othering’ them, and the post-colonial state created a ‘scheduled tribe’ slot to include them in the constitution for affirmative action purpose. Their collective subjectivity as indigenous peoples is, however, articulated in terms of adivasi. Their identity as adivasi, and hence their attachment to place, has been projected in their struggles for reclaiming rights in land and forests. The adivasis are a highly heterogeneous group with differential relation to land and forests. The law passed by the government of Kerala to restitute the land claims of adivasis treated the indigenous peoples as a monolith, which had grave consequences for the land claims of the majority of the adivasi population. The subsequent struggles were marked by a re-articulation of the sub-identities, that is, specific identities of each adivasi group linked to specific historicities connecting them to particular places within the landscape. Using Stuart Hall’s conception of identity as an articulated positioning, the article attempts to analyse the dynamic articulation of indigenous people’s identities in the process of their protracted struggle for land. The article raises the imperative for a new class politics sensitive to difference and place which is vital for the sustained liberation struggles of subjugated and exploited social groups such as the adivasis. The challenge for Kerala’s left movement is to articulate such a class politics.</t>
  </si>
  <si>
    <t>hc 2007,5,6 - Shah.pdf</t>
  </si>
  <si>
    <t>The Dark Side of Indigeneity?: Indigenous People, Rights and Development in India</t>
  </si>
  <si>
    <t>1806-1832</t>
  </si>
  <si>
    <t>Shah, Alpa</t>
  </si>
  <si>
    <t>In the last two decades transnational concerns over indigenous people, indigenous rights and indigenous development has reignited a history of heated debate shrouding indigeneity. This article analyses these debates in the context of the anthropology and historiography of indigeneity in India. From the production of ‘tribes of mind’ to the policies that have encouraged people to identify themselves as ‘Scheduled Tribes’, or ‘adivasis’, the article reviews the context that gave rise to the tensions between claims for protection and assimilation of India's indigenous peoples. Today these debates are shown to persist through the arguments of those that seek to build a support base from an adivasi constituency and are most acute with on the one hand, the work of the Marxists and indigenous activists, and on the other hand, the Hindu right-wing. Inviting serious scholarly examination of the unintended effects of well meaning indigenous protection and development measures, the article seeks to move the debate beyond both the arguments that consider the concept of indigenous people anthropologically and historically problematic and those that consider indigeneity a useful political tool. In so doing, the article warns against a ‘dark side of indigeneity’ which might reveal how local appropriation and experiences of global discourses can maintain a class system that further marginalises the poorest.</t>
  </si>
  <si>
    <t>rsq 2007,26,2 - Routray.pdf</t>
  </si>
  <si>
    <t>Tibetan Refugees in India: Religious Identity and the Forces of Modernity</t>
  </si>
  <si>
    <t>Refugee Survey Quarterly</t>
  </si>
  <si>
    <t>Routray, Bibhu Prasad</t>
  </si>
  <si>
    <t>ISSN: 1471-695X</t>
  </si>
  <si>
    <t>A plethora of criss-crossing complexities confronts over 100,000 Tibetan refugees in India and their central administration, headed by the Dalai Lama. The endeavour of the Tibetans to protect their cultural and religious identity has so far faced minimal opposition from their Indian hosts, barring a few minor incidents. However, as the number of Tibetan refugees swells, the administration faces the growing challenges of not only looking after the settlement of these refugees, but also preserving their religious identity from the onslaught of the forces of modernity in India. These challenges pose a serious problem for the Tibetans. In the days and years to come, such challenges are poised to enter a more critical phase.</t>
  </si>
  <si>
    <t>ijse 2008,35,1/2 - Mitra and Singh.pdf</t>
  </si>
  <si>
    <t>Trends in literacy rates and schooling among the scheduled tribe women in India</t>
  </si>
  <si>
    <t>1/2</t>
  </si>
  <si>
    <t>99-110</t>
  </si>
  <si>
    <t>Mitra, Aparna; Singh, Pooja</t>
  </si>
  <si>
    <t>Literacy is considered to be an important tool for improving the status of women among the scheduled tribes. Aggregate statistics often paint a dismal picture of the low-literacy rates and schooling among the scheduled tribe women. This paper shows that such statistics fail to capture the different trends in literacy rates and value placed in schooling among the various tribal groups in India. Differences in economic, social, and cultural backgrounds among the various tribes need to be emphasized in order to understand the differential nature of investments in literacy rates and schooling among tribal women in India.</t>
  </si>
  <si>
    <t>m 2009,18,2 - Pearson.pdf</t>
  </si>
  <si>
    <t xml:space="preserve">Islam, India and Indigenous Medicine </t>
  </si>
  <si>
    <t>Metascience</t>
  </si>
  <si>
    <t>243-246</t>
  </si>
  <si>
    <t>Pearson, Michael</t>
  </si>
  <si>
    <t>ISSN: 1467-9981</t>
  </si>
  <si>
    <t>Unani medicine – that is the system of diagnosis and healing used by Indian Muslims – has a venerable history in the subcontinent. It is an Indian version of the Muslim medical knowledge that evolved during the Golden Age of Islam, centred on the Abbasid capital of Baghdad. This great city ﬂourished during the ninth to eleventh centuries CE. Its greatest medical practitioners included Ibn Sina (Avicenna, 980–1037) and al Razi (865–925). These physicians/philosophers drew heavily on earlier Greek masters: Galen and Hippocrates especially. However, they added much new empirical data and drew not only on Greek and Muslim knowledge but also on the ancient and sophisticated Hindu ayurvedic medical tradition. The essential underpinning was a Muslim version of the familiar system of humoural pathology, which until comparatively recently was the dominant medical system in all of Eurasia.</t>
  </si>
  <si>
    <t>bph 2010,10,1 - Mohindra and Labonté.pdf</t>
  </si>
  <si>
    <t>A systematic review of population health interventions and Scheduled Tribes in India</t>
  </si>
  <si>
    <t>Mohindra, K.S.; Labonté, Ronald</t>
  </si>
  <si>
    <t>Despite India's recent economic growth, health and human development indicators of Scheduled Tribes (ST) or Adivasi (India's indigenous populations) lag behind national averages. The aim of this review was to identify the public health interventions or components of these interventions that are effective in reducing morbidity or mortality rates and reducing risks of ill health among ST populations in India, in order to inform policy and to identify important research gaps. We systematically searched and assessed peer-reviewed literature on evaluations or intervention studies of a population health intervention undertaken with an ST population or in a tribal area, with a population health outcome(s), and involving primary data collection. The evidence compiled in this review revealed three issues that promote effective public health interventions with STs: (1) to develop and implement interventions that are low-cost, give rapid results and can be easily administered, (2): a multi-pronged approach, and (3): involve ST populations in the intervention. While there is a growing body of knowledge on the health needs of STs, there is a paucity of data on how we can address these needs. We provide suggestions on how to undertake future population health intervention research with ST populations and offer priority research avenues that will help to address our knowledge gap in this area.</t>
  </si>
  <si>
    <t>ijssp 2010,30,9/10 - Joshi.pdf</t>
  </si>
  <si>
    <t>Indigenous children of India: enrolment, gender parity and drop-out in school education</t>
  </si>
  <si>
    <t>International Journal of Sociology and Social Policy</t>
  </si>
  <si>
    <t>9/10</t>
  </si>
  <si>
    <t>545-558</t>
  </si>
  <si>
    <t>Joshi, K.M.</t>
  </si>
  <si>
    <t>ISSN: 0144-333X</t>
  </si>
  <si>
    <t>The purpose of this paper is to examine the status of access to school amongst the indigenous children of India. It looks at the enrolment, gender parity and drop-out at different levels of school education as well as gender-wise. Sociological factors and the economics of education discourses on the significance of education and reasons for impediments to access are reviewed. The paper uses SES data for the year 2006-2007 published by the Indian Ministry of Human Resource Development in the year 2008. The indigenous children still remain the most deprived group in terms of access to school education and drop-outs. The girls are the most affected stakeholders. The enrolment and gross enrolment have increased in the last three decades, but it is still very low at the higher levels of schooling. Similarly, the gender gap amongst the indigenous children increases at the higher levels of schooling. The high poverty and opportunity cost of attending schools are the major reasons for low participation. Although the macro-level strategies of government reflect an overall increase in enrolment and fall in drop-out, research is needed to study grass root/micro-level strategies adopted by NGOs for individual indigenous communities at different locations and their effectiveness. The effective and equal access to and within indigenous children is an important tool for their socio-economic development. The paper provides both an aggregated and a disaggregated picture by both gender and state.</t>
  </si>
  <si>
    <t>South_Asian_Survey-2010-Mahanta-131-46[1].pdf</t>
  </si>
  <si>
    <t>sas 2010,17,1 - Mahanta.pdf</t>
  </si>
  <si>
    <t>India’s North East and Hydropower Development: Future Security Challenges</t>
  </si>
  <si>
    <t>South Asian Survey</t>
  </si>
  <si>
    <t>131-146</t>
  </si>
  <si>
    <t>Mahanta, Chandan</t>
  </si>
  <si>
    <t>ISSN: 0973-0788</t>
  </si>
  <si>
    <t>Hydropower, while being projected as a clean and renewable energy source, has time and again been resisted vociferously in North East India in recent times because of the obvious and unintended social and environmental impacts. The anticipated negative impacts of the associated dam and reservoir construction have cast a threat to the security of the indigenous people in terms of water, food, livelihood, energy and above all, the related socio-economic concerns. This is all the more due to the uncertainties flowing from an inadequate understanding of the possible geo-environmental impacts in a highly sensitive terrain. To cope and live with the potential negative ramifications of hydropower projects, a comprehensive hydropower policy with emphasis on long-term environmental and social security and sustainability is imperative.</t>
  </si>
  <si>
    <t>fwj 2011,10,1 - Karunakar.pdf</t>
  </si>
  <si>
    <t>Political Representation and Indigenous Peoples in India</t>
  </si>
  <si>
    <t>Fourth World Journal</t>
  </si>
  <si>
    <t>47-61</t>
  </si>
  <si>
    <t>Karunakar, P.</t>
  </si>
  <si>
    <t>ISSN: 0882-3723</t>
  </si>
  <si>
    <t>This essay focuses on the historical injustices meted out to indigenous people popularly called 'scheduled tribes' in India in all the aspects of socio-economic and political life with special emphasis on political representation. The obstacles that the indigenous people face in entering into political institutions and legislative bodies have been thoroughly discussed and the questions are raised such as how the reservations are being implemented and have they really contributed to the development of indigenous people? Suggestions and remedies for the upliftment of indigenous are given at the end of the article.</t>
  </si>
  <si>
    <t>fwj 2011,10,2 - Karunakar.pdf</t>
  </si>
  <si>
    <t>Threat of gloablization to indigenous peoples' cultures and identities in India</t>
  </si>
  <si>
    <t>The paper brings out in detail an analysis on how the western centric globalization with its huge profit motives has resulted in the loss of culture and identities of indigenous people in India. The developmental policies that the government of India taken up aftermath of globalization to meet its demands has created a big divide between haves and have-nots, the latter were being the indigenous people. The peculiarities of indigenous people in their socio-economic, cultural and political life and how their distinctness has been eroded in the wake of globalization have been meticulously explained.</t>
  </si>
  <si>
    <t>02615479%2E2010%2E517022.pdf</t>
  </si>
  <si>
    <t>swe 2010,29,8 - Ranta-Tyrkkö.pdf</t>
  </si>
  <si>
    <t>Theatre as Social Work in Orissa, India: Natya Chetana's Theatre for Awareness</t>
  </si>
  <si>
    <t>Social Work Education</t>
  </si>
  <si>
    <t>923-927</t>
  </si>
  <si>
    <t>Ranta-Tyrkkö, Satu</t>
  </si>
  <si>
    <t>ISSN: 1470-1227</t>
  </si>
  <si>
    <t>Natya Chetana (Theatre for Awareness) is a theatre group based in the state of Orissa in Eastern India. Depicting and addressing local situations of structural violence, lack of social justice, and unmet basic needs in its plays, the group, as well as the local people that know the group, regard the group’s theatre work also as social work. This is despite the fact that no member of the Natya Chetana team has an educational background in social work or related subjects. The case of Natya Chetana illustrates theatre as social work in contemporary India. Moreover, it calls for acknowledgement for the diversity of social work and its doers, as well as for the need of greater collaboration between different kinds of social work practitioners.</t>
  </si>
  <si>
    <t>03066150108438770.pdf</t>
  </si>
  <si>
    <t>jps 2001,28,2 - Nanda.pdf</t>
  </si>
  <si>
    <t>We are all hybrids now: The dangerous epistemology of post‐colonial populism</t>
  </si>
  <si>
    <t>162-186</t>
  </si>
  <si>
    <t>Nanda, Meera</t>
  </si>
  <si>
    <t>ISSN: 1743-9361</t>
  </si>
  <si>
    <t>This review article considers the political effects of the construction by postcolonial/postmodern theory of an emancipatory project embodying an alternative modernity. It is argued that, in the case of the north Indian peasantry, what is perceived as a subaltern hybridity entails a paradoxical combination: namely, science-driven technology with an irrational, pre-scientific worldview. The latter elements, according to postcolonial theory, correspond not just to an authentically indigenous knowledge emanating from an undifferentiated 'people' but also to the way in which in non-Western societies resist the continuing dominance exercised by erstwhile colonial masters through a system of Enlightenment/Western values. Epistemologically, however, such a backwards-looking critique of science, technology and development has much in common with the discourse of the political right.</t>
  </si>
  <si>
    <t>10871200701555261.pdf</t>
  </si>
  <si>
    <t>hdw 2007,12,5 - Snodgrass et al.pdf</t>
  </si>
  <si>
    <t>Beyond Self-Interest and Altruism: Herbalist and Leopard Brothers in an Indian Wildlife Sanctuary</t>
  </si>
  <si>
    <t>Human Dimensions of Wildlife</t>
  </si>
  <si>
    <t>375-387</t>
  </si>
  <si>
    <t>Snodgrass, Jeffrey G.; Kumar Sharma, Satish; Singh Jhala, Yuvraj; Lacy, Michael G.; Advani, Mohan; Bhargava, N.K.; Upadhyay, Chakrapani</t>
  </si>
  <si>
    <t>ISSN: 1533-158X</t>
  </si>
  <si>
    <t>This article discusses the environmental ethics of Indigenous herbalists inhabiting the Phulwari ki Nal Wildlife Sanctuary in Rajasthan, India. Our respondents protected forests from activities like illicit tree felling because (a) they realized that their own human well-being is tied to the fate of the natural world, and (b) wild animals such as leopards form non-human communities that intrinsically deserve to live and prosper. Framing herbalists’ environmental behavior as egocentric or altruistic (distinctions made in social psychological theories of environmentally significant behavior) oversimplifies the attitudes and behaviors. These distinctions only have meaning when the object of behavior is conceptualized as largely separate and distinct from the self, which is not the case in this Indigenous Rajasthani context. Here, humans and animals are understood to be interdependent family members who share substance, interests, and obligations to each other.</t>
  </si>
  <si>
    <t>j.1548-1433.2008.00040.x.pdf</t>
  </si>
  <si>
    <t>aa 2008,110,3 - Snodgrass et al.pdf</t>
  </si>
  <si>
    <t>Witch Hunts, Herbal Healing, and Discourses of Indigenous Ecodevelopment in North India: Theory and Method in the Anthropology of Environmentality</t>
  </si>
  <si>
    <t>299-312</t>
  </si>
  <si>
    <t>Snodgrass, Jeffrey G.; Lacy, Michael G.; Kumar Sharma, Satish; Singh Jhala, Yuvraj; Advani, Mohan; Bhargava, N.K.; Upadhyay, Chakrapani</t>
  </si>
  <si>
    <t>In this article, we examine the environmental thought and practice of indigenous peoples living in and around a wildlife sanctuary in North India. Analysis reveals that those religious specialists (such as shamans) who possess knowledge of herbal healing are more committed than other villagers to preventing or mitigating the overharvesting of natural resources. To explain these results, reference is made to a speciﬁc juncture of native traditions and modern conditions and in particular to an intersection of local economies with global discourses of “ecodevelopment.” Drawing on theories and methods from political ecology and cultural psychology, we present a framework for testing the extent that local actors—in this case, shamanic and herbalist healers—are differently positioned to resist or accommodate state and parastate structures of “environmentality” than are other villagers.</t>
  </si>
  <si>
    <t>11157537[1].pdf</t>
  </si>
  <si>
    <t>csa 2003,12,1 - O'Neill.pdf</t>
  </si>
  <si>
    <t>The ‘poor man’s mobile telephone’: Access versus possession to control the information gap in India</t>
  </si>
  <si>
    <t>Contemporary South Asia</t>
  </si>
  <si>
    <t>85-102</t>
  </si>
  <si>
    <t>O'Neill, Peter D.</t>
  </si>
  <si>
    <t>ISSN: 1469-364X</t>
  </si>
  <si>
    <t>Wireless in Local Loop (WiLL), a radio communications solution with implications for the provision of cheaper telephony in urban and rural areas, has become a topic of a debate in India over what has become known as the ‘Poor Man’s Mobile Phone’. This paper examines access to ‘telematics’ (not simple phone ownership), the validity of ‘teledensity’ as a statistical tool, the view that rural people are too poor to justify phone infrastructure, and the validity of cross-subsidy arguments from city to rural areas. The need to seek overseas investment is questioned, since developing countries can avoid expensive foreign telecommunications equipment through low-cost, high-quality, indigenous telematics equipment production. India, for instance, has installed more than 20 million such indigenous phone lines, saving billions of dollars. Internet, not just phone, connectivity, is essential for rural people to increase earnings. Politics, price, technical differences, and internet access are examined in relation to two competing WiLL products: India’s corDECT, and the American/South Korean CDMA. Finally, it is suggested that the information gap cannot be ‘bridged’. Instead, developing countries will have to wrest control of the web for their own regions.</t>
  </si>
  <si>
    <t>1195078.pdf</t>
  </si>
  <si>
    <t>jr 1923,3,4 - Woodburne.pdf</t>
  </si>
  <si>
    <t>The Present Religious Situation in India</t>
  </si>
  <si>
    <t>The Journal of Religion</t>
  </si>
  <si>
    <t>387-397</t>
  </si>
  <si>
    <t>Woodburne, Angus Stewart</t>
  </si>
  <si>
    <t>ISSN: 0022-4189</t>
  </si>
  <si>
    <t>India is now under the sway of a nationalistic movement which is reflected in the effort to get rid of the more objectionable features of faith and practice, and in some quarters in a proposal to return to the simplicity and sublimity of the Vedas, reinterpreted in modern terms. 
This spirit finds expression in the demand that Christianity in India be released from foreign control and that the Christian message be interpreted through the imagery and thought-forms that are familiar to the people of the country.The system of caste is coming to be recognized as incompatible with a unitary national life; it must be reduced to a mere symbol or entirely obliterated. National unification is further impeded by the fact that the real lines of cleavage are religious and racial rather than political. The Hindu-Muslim concordat is both artificial and ephemeral, while the chief political remedy employed, namely non-co-operation, is negative rather than constructive. 
Already Indian leaders are dreaming of a higher religious synthesis, spiritual and universal, uniting the best that there is in Christianity with the best of the indigenous faiths, a synthesis in which Jesus shall be honored as one of the avatars of the Infinite, and one of the world's redeemers along with Buddha, Rama, and Krishna.</t>
  </si>
  <si>
    <t>13504500309469794.pdf</t>
  </si>
  <si>
    <t>ijsdwe 2003,10,2 - Samal et al.pdf</t>
  </si>
  <si>
    <t>Ecology, ecological poverty and sustainable development in Central Himalayan region of India</t>
  </si>
  <si>
    <t>International Journal of Sustainable Development &amp; World Ecology</t>
  </si>
  <si>
    <t>157-168</t>
  </si>
  <si>
    <t>Samal, Prasanna K.; Palni, Lok Man S.; Agrawal, Devendra K.</t>
  </si>
  <si>
    <t>ISSN: 1745-2627</t>
  </si>
  <si>
    <t>The people inhabiting the mountains of the Central Himalayan region of India are heavily dependent on their immediate natural resources for their survival. However, this resource-poor mountain ecosystem is gradually becoming unable to provide a minimum standard of living to its continually growing population. In this ecosystem, human population is doubling every 27-30 years, against the declining resource base, particularly forests. Forest are disappearing both quantitatively and qualitatively. Against the requirement of 18 ha offorest land to maintain production in 1 ha of cultivated land, the ratio of forests to cultivated land is only 1.33 : 1. The present production from grasslands supports 8 units of livestock, against the ideal 2 units, and the gap between the demand and deficit of fodder is more than 5-fold. Loss ofvegetative cover is resulting in drying up of water resources, compelling the women to walk longer distances to collect water. This ecological deterioration, apart from human growth and interference, is compounded by  mountain specificities such as inaccessibility, fragility, marginality, diversity, niche and adaptability. The specificities manifest in isolation, distance, poor communication, limited mobility, etc., resulting in limited external linkages and replication of external experiences, and slow pace of development. They, therefore, restrict options for economic growth, effecting poverty and affecting the quality of life of the people of the region. Poverty, in this mountain ecosystem cannot be understood and assessed independent of ecological wealth and would better be termed as ecological poverty. The development efforts to be effective in alleviating poverty here, should take into account mountain specificities and incorporate options which have larger human dimensions, such as mechanisms for population control, socio-economic and cultural conditioning, indigenous knowledge systems of the local people and simple technologies that are already in practice or have potential and are based on least external inputs.</t>
  </si>
  <si>
    <t>13504500409469824.pdf</t>
  </si>
  <si>
    <t>ijsdwe 2004,11,2 - Prakash Kala.pdf</t>
  </si>
  <si>
    <t>Indigenous uses and structure of chir pine forest in Uttaranchal Himalaya, India</t>
  </si>
  <si>
    <t>205-210</t>
  </si>
  <si>
    <t>Prakash Kala, Chandra</t>
  </si>
  <si>
    <t>The various indigenous uses and structure of chir pine forests were studied in Uttaranchal state of the Indian Republic. A questionnaire survey was conducted in 50 villages of Uttaranchal to gather information on the indigenous uses of chir pine. For the study of community composition and structure of chir pine forest, at least 15 quadrats of 10 x 10 m were selected randomly across various localities, and the number of individuals, along with other dominant tree and shrub species, were enumerated in each quadrat. About 10 indigenous uses of chir pine were prominent in Uttaranchal. Besides resin, an important non-wood product, different parts of chir pine, such as cones, trunk, stems, wood, leaves and bark, were used by the local people. Chir pine is a subject of the folklore and mythology of indigenous cultures in Uttaranchal. Chir pine forest formed three major communities in Uttaranchal viz., sal-pine (Shorea robusta–Pinus roxburghii), pine pure stands and oak-pine (Quercus leucho-trichophora–Pinus roxburghii). These communities sustained various multiple-use trees and shrubs along with various edible mushrooms (e.g. Agaricus carnpestris, Morchella esculenta and Sparassis crispa). The results of this study are discussed in the light of chir pine conservation and management policies.</t>
  </si>
  <si>
    <t>14631360601146182.pdf</t>
  </si>
  <si>
    <t>ae 2007,8,1 - McDuie-Ra.pdf</t>
  </si>
  <si>
    <t>Anti-development or identity crisis? Misreading civil society in Meghalaya, India</t>
  </si>
  <si>
    <t>McDuie-Ra, Duncan</t>
  </si>
  <si>
    <t>ISSN: 1463-1369</t>
  </si>
  <si>
    <t>This paper discusses the complex relationship between civil society and development in Asia by examining the role of ethnic identity in anti-development movements. Local and transnational movements by civil society actors against dams, mines, and deforestation have gained increased attention in academia and activist circles in the last decade, often used as evidence in arguments that development as part of neo-liberalism and/or state-led socialism is faltering. Furthermore, tribal, indigenous, and minority communities are often portrayed as having a closer relationship to the environment, which is seen as instrumental in their opposition to development projects. While agreeing with these arguments to some extent, this paper examines the local context of anti-development movements using research from ﬁeldwork in the Indian state of Meghalaya and argues that struggles over development projects are also struggles over ethnic identity. In Meghalaya, civil society actors from the Khasi ethnic group have opposed several large development projects on the þgrounds that these projects will attract labourers from Bangladesh and other parts of India, threatening the survival of the Khasi ethnic group. Damage to the environment, livelihoods, and loss of land are rarely a concern. The failure to recognize the inﬂuence of ethnic identity politics in critiques of development raises the risk of misreading both the extent of anti-development sentiments in civil society and the potential for development projects to be reframed by proponents into an acceptable ethnic guise. Furthermore, the actors contesting development through identity politics are overwhelmingly from urban areas, leaving rural people with limited access to civil society. This paper attempts to add a critical perspective to current literature on development and civil society using empirical examples from one of the least researched regions in Asia.</t>
  </si>
  <si>
    <t>14639940902969184.pdf</t>
  </si>
  <si>
    <t>cb 2009,10,1 - Nathalang.pdf</t>
  </si>
  <si>
    <t>Khamti Shan Buddhism And Culture In Arunachal Pradesh, India</t>
  </si>
  <si>
    <t>Contemporary Buddhism</t>
  </si>
  <si>
    <t>111-123</t>
  </si>
  <si>
    <t>Nathalang, Siraporn</t>
  </si>
  <si>
    <t>ISSN: 1476-7953</t>
  </si>
  <si>
    <t>Shan people live in Shan State, Myanmar; Dehong, Yunnan, China; Northern Thailand; and also in Assam and Arunachal Pradesh, India. Khamti Shan in Arunachal Pradesh, India are people who migrated from the northern part of Shan State, Myanmar at least 200 years ago. This paper provides ﬁeld data about Khamti Shan Buddhist practice and way of life from a short visit to Namsai Village, Lohit District, Arunchal Pradesh, India, in March 2006. Cohabiting with many other ethnic groups in Arunachal Pradesh (e.g. Singpho, Monpa, Bengali), it is worth exploring to what extent Khamti Shan have maintained their Shan identity in the context of Arunachal Pradesh in India. From the many villages and temples I visited, certain aspects of Buddhist practice have been observed; for example, similar architecture of the chedi, tiered-roof temples, the worship of Uppakutta, the Sangkaen festival, the Buddhist tradition of poi lu lik (dhammadāna) in which people offer lik (Buddhist scripture) to monks on a special occasion (particular lik for particular purposes). This paper looks at lik titles and the occasions for being offered to the monk. This will help us understand how Khamti Shan make use of Buddhism in their worldly life. Khamti Buddhism co-exists with Hinduism and indigenous beliefs. Other aspects of Khamti culture are also recorded. Remnants of Chaofa’s (princely) families and Shan Chaofa’s political system can still be traced. The Khamti Shan housing style, including rice barns and weaving looms, was also observed. Certain Khamti myths, folktales, folksongs and folklife were also collected. Overall, the Khamti in Arunachal Pradesh retain, to a large extent, their Shan-ness as if they were still in northern Shan State from where they departed a long time ago.</t>
  </si>
  <si>
    <t>1471-2156-6-4.pdf</t>
  </si>
  <si>
    <t>bg 2005,6,4 - Sahoo and Kashyap.pdf</t>
  </si>
  <si>
    <t>Influence of language and ancestry on genetic structure of contiguous populations: A microsatellite based study on populations of Orissa</t>
  </si>
  <si>
    <t>BMC Genetics</t>
  </si>
  <si>
    <t>Sahoo, Sanghamitra; Kashyap, V.K.</t>
  </si>
  <si>
    <t>ISSN: 1471-2156</t>
  </si>
  <si>
    <t>Background: We have examined genetic diversity at fifteen autosomal microsatellite loci in seven predominant populations of Orissa to decipher whether populations inhabiting the same geographic region can be differentiated on the basis of language or ancestry. The studied populations have diverse historical accounts of their origin, belong to two major ethnic groups and different linguistic families. Caucasoid caste populations are speakers of Indo-European language and comprise Brahmins, Khandayat, Karan and Gope, while the three Australoid tribal populations include two Austric speakers: Juang and Saora and a Dravidian speaking population, Paroja. These divergent groups provide a varied substratum for understanding variation of genetic patterns in a geographical area resulting from differential admixture between migrants groups and aboriginals, and the influence of this admixture on population stratification.
Results: The allele distribution pattern showed uniformity in the studied groups with approximately 81% genetic variability within populations. The coefficient of gene differentiation was found to be significantly higher in tribes (0.014) than caste groups (0.004). Genetic variance between the groups was 0.34% in both ethnic and linguistic clusters and statistically significant only in the ethnic apportionment. Although the populations were genetically close (FST = 0.010), the contemporary caste and tribal groups formed distinct clusters in both Principal-Component plot and Neighbor-Joining tree. In the phylogenetic tree, the Orissa Brahmins showed close affinity to populations of North India, while Khandayat and Gope clustered with the tribal groups, suggesting a possibility of their origin from indigenous people.
Conclusions: The extent of genetic differentiation in the contemporary caste and tribal groups of Orissa is highly significant and constitutes two distinct genetic clusters. Based on our observations, we suggest that since genetic distances and coefficient of gene differentiation were fairly small, the studied populations are indeed genetically similar and that the genetic structure of populations in a geographical region is primarily influenced by their ancestry and not by socio-cultural hierarchy or language. The scenario of genetic structure, however, might be different for other regions of the subcontinent where populations have more similar ethnic and linguistic backgrounds and there might be variations in the patterns of genomic and socio-cultural affinities in different geographical regions.</t>
  </si>
  <si>
    <t>15567030600820476.pdf</t>
  </si>
  <si>
    <t>esaruee 2007,29,16 - Deka et al.pdf</t>
  </si>
  <si>
    <t>Ranking of Fuelwood Species by Fuel Value Index</t>
  </si>
  <si>
    <t>Energy Sources, Part A: Recovery, Utilization, and Environmental Effects</t>
  </si>
  <si>
    <t>1499-1506</t>
  </si>
  <si>
    <t>Deka, D.; Saikia, P.; Konwer, D.</t>
  </si>
  <si>
    <t>ISSN: 1556-7230</t>
  </si>
  <si>
    <t>Ten indigenous fuelwood species of northeast India were ranked by pair-wise comparison, a technique used by rural people for selection of fuelwood, and also from their fuel value indexes calculated by using three different formulae. It was found that the ranks of the species obtained from fuel value indexes calculated according to the formulae reported by Goel and Behl (1996) and Abbot et al. (1992) have sufﬁcient resemblance with those obtained by pair-wise comparison.</t>
  </si>
  <si>
    <t>1746-4269-2-43.pdf</t>
  </si>
  <si>
    <t>jee 2006,2,43 - Muthu et al.pdf</t>
  </si>
  <si>
    <t>Medicinal plants used by traditional healers in Kancheepuram District of Tamil Nadu, India</t>
  </si>
  <si>
    <t>Muthu, Chellaiah; Ayyanar, Muniappan; Raja, Nagappan; Ignacimuthu, Savarimuthu</t>
  </si>
  <si>
    <t>An ethnobotanical survey was undertaken to collect information from traditional healers on the use of medicinal plants in Kancheepuram district of Tamil Nadu during October 2003 to April 2004. The indigenous knowledge of local traditional healers and the native plants used for medicinal purposes were collected through questionnaire and personal interviews during field trips.
The investigation revealed that, the traditional healers used 85 species of plants distributed in 76 genera belonging to 41 families to treat various diseases. The documented medicinal plants were mostly used to cure skin diseases, poison bites, stomachache and nervous disorders. In this study the most dominant family was Euphorbiaceae and leaves were most frequently used for the treatment of diseases.
This study showed that many people in the studied parts of Kancheepuram district still continue to depend on medicinal plants at least for the treatment of primary healthcare. The traditional healers are dwindling in number and there is a grave danger of traditional knowledge disappearing soon since the younger generation is not interested to carry on this tradition.</t>
  </si>
  <si>
    <t>1746-4269-6-4.pdf</t>
  </si>
  <si>
    <t>jee 2010,6,4 - Panghal et al.pdf</t>
  </si>
  <si>
    <t>Indigenous knowledge of medicinal plants used by Saperas community of Khetawas, Jhajjar District, Haryana, India</t>
  </si>
  <si>
    <t>Panghal, Manju; Arya, Vedpriya; Yadav, Sanjay; Kumar, Sunil; Yadav, Jaya Parkash</t>
  </si>
  <si>
    <t>Background: Plants have traditionally been used as a source of medicine in India by indigenous people of different ethnic groups inhabiting various terrains for the control of various ailments afflicting human and their domestic animals. The indigenous community of snake charmers belongs to the ‘Nath’ community in India have played important role of healers in treating snake bite victims. Snake charmers also sell herbal remedies for common ailments. In the present paper an attempt has been made to document on ethno botanical survey and traditional medicines used by snake charmers of village Khetawas located in district Jhajjar of Haryana, India as the little work has been made in the past to document the knowledge from this community.
Methods: Ethno botanical data and traditional uses of plants information was obtained by semi structured oral interviews from experienced rural folk, traditional herbal medicine practitioners of the ‘Nath’ community. A total of 42 selected inhabitants were interviewed, 41 were male and only one woman. The age of the healers was between 25 years and 75 years. The plant specimens were identified according to different references concerning the medicinal plants of Haryana and adjoining areas and further confirmation from Forest Research Institute, Dehradun.
Results: The present study revealed that the people of the snake charmer community used 57 medicinal plants species that belonged to 51 genera and 35 families for the treatment of various diseases. The study has brought to light that the main diseases treated by this community was snakebite in which 19 different types of medicinal plants belongs to 13 families were used. Significantly higher number of medicinal plants was claimed by men as compared to women. The highest numbers of medicinal plants for traditional uses utilized by this community were belonging to family Fabaceae.
Conclusion: This community carries a vast knowledge of medicinal plants but as snake charming is banned in India as part of efforts to protect India’s steadily depleting wildlife, this knowledge is also rapidly disappearing in this community. Such type of ethno botanical studies will help in systematic documentation of ethno botanical knowledge and availing to the scientific world plant therapies used as antivenin by the Saperas community.</t>
  </si>
  <si>
    <t>1746-4269-7-5.pdf</t>
  </si>
  <si>
    <t>jee 2011,7,5 - Chakravorty et al.pdf</t>
  </si>
  <si>
    <t>Practices of entomophagy and entomotherapy by members of the Nyishi and Galo tribes, two ethnic groups of the state of Arunachal Pradesh (North-East India)</t>
  </si>
  <si>
    <t>Chakravorty, Jharna; Ghosh, Sampat; Meyer-Rochow, Victor Benno</t>
  </si>
  <si>
    <t>We prepared a consolidated list of edible and therapeutic insects used in Arunachal Pradesh (N.E. India) by two tribal societies (i.e., the Nyishi of East Kameng and the Galo of West Siang). The list is based on thorough, semi-structured field-interviews with 20 informants of each tribal group. At least 81 species of local insects, belonging to 26 families and five orders of insects, namely Coleoptera (24 species), Orthoptera (17 species), Hemiptera (16 species), Hymenoptera (15 species) and Odonata (9 species), are being used as food among members of these two indigenous societies. However, Nyishi use overall more species of insects as food than Galo people do and consume mostly Coleoptera and Hemiptera; amongst the Galo, on the other hand, Odonata and Orthoptera dominate. The selection of the food insects amongst the Nyishi and Galo is dictated by traditional tribal beliefs as well as the taste and availability of the insects. Depending on the species, only particular or all developmental stages are consumed. Some food insects may be included in the local diet throughout the year, others only when seasonally available. Commonly specimens are being prepared for consumption by roasting, frying or boiling. Twelve species of insects are deemed therapeutically valuable by the locals and are being used by the tribes investigated to treat a variety of disorders in humans and domestic animals. Members of the Galo use a greater number of insect species for remedial purposes than the Nyishi. With the degradation of natural resources, rapid population growth, and increasing influence of ‘westernization’, the traditional wisdom of entomophagy and entomotherapy is at risk of being lost. There is thus an urgent need to record the role insects play as components of local diets and folk remedies and to assess insect biodiversity in the light of these uses.</t>
  </si>
  <si>
    <t>252_36096-36134.pdf</t>
  </si>
  <si>
    <t>imic 1876 - Forbes Watson.pdf</t>
  </si>
  <si>
    <t>The Imperial Museum for India and the Colonies</t>
  </si>
  <si>
    <t>Forbes Watson, J.</t>
  </si>
  <si>
    <t>2804309.pdf</t>
  </si>
  <si>
    <t>jrai 1989,24,4 - Eyben.pdf</t>
  </si>
  <si>
    <t>Review: Anderson, Robert S. &amp; Walter Huber. The hour of the fox: tropical forests, the World Bank, and indigenous peoples in central India</t>
  </si>
  <si>
    <t>Book review
Alternate journal title: Journal of the Royal Anthropological Institute</t>
  </si>
  <si>
    <t>Man (New Series)</t>
  </si>
  <si>
    <t>694</t>
  </si>
  <si>
    <t>Eyben, Rosalind</t>
  </si>
  <si>
    <t>ISSN: 1467-9655</t>
  </si>
  <si>
    <t>284-1522-1-PB.pdf</t>
  </si>
  <si>
    <t>sm 2009,4,1 - Prasad et al.pdf</t>
  </si>
  <si>
    <t>Should India use Commercially Produced Ready to Use Therapeutic Foods (RUTF) for Severe Acute Malnutrition (SAM)</t>
  </si>
  <si>
    <t>Social Medicine</t>
  </si>
  <si>
    <t>52-55</t>
  </si>
  <si>
    <t>Prasad, Vandana; Holla, Radha; Gupta, Arun</t>
  </si>
  <si>
    <t>Globally, nearly 20 million children under five suffer from Severe Acute Malnutrition (SAM), a condition which contributes to one million child deaths annually. In India 48% of children under five years of age are stunted and 43 percent are underweight; almost 8 million suffer from SAM. Malnutrition is not a new problem in India, nor is SAM. Several hospitals and non-government organizations are engaged in community-based management of malnutrition using locally produced/procured and locally processed foods along with intensive nutrition education. These programs enable parents to meet the nutritional requirements of their children with foods that are available at low cost. The Supreme Court of India has also directed the government to universalize the Integrated Child Development Scheme and provide one hot cooked meal to children under six years of age to supplement their nutrition. 
The blame for the increasing number of severely malnourish children can be laid at the door of policies that have destroyed poor people’s access to food. Nonetheless, there is urgent need to ensure that these children do not die; that they recover and maintain a healthy nutritional status. The current thinking – that a centrally produced and processed Ready-to-Use Therapeutic Food (RUTF) should supplant the locally prepared indigenous foods in treatment of SAM – ignores the multiple causes of malnutrition and destroys the diversity of potential solutions based on locally available foods. This position paper has been drafted by Dr. Vandana Prasad, Radha Holla and Dr. Arun Gupta, members of the Working Group for Children Under Six – a joint effort of Jan Swasthya Abhiyan (People’s Health Movement – India) and the Right to Food Campaign which been advocating for the last three years with the Indian government for decentralized and community-based strategies to combat and prevent malnutrition in children.</t>
  </si>
  <si>
    <t>3674034.pdf</t>
  </si>
  <si>
    <t>mrd 1998,18,3 - Datta and Virgo.pdf</t>
  </si>
  <si>
    <t>Towards Sustainable Watershed Development through People's Participation: Lessons from the Lesser Himalaya, Uttar Pradesh, India</t>
  </si>
  <si>
    <t>213-233</t>
  </si>
  <si>
    <t>Datta, S.K.; Virgo, K.J.</t>
  </si>
  <si>
    <t>The paper reviews experiences of the Doon Valley Integrated Watershed Management Project, with emphasis on the evolution of a participatory "process orientated" approach aimed at developing community capabilities to sustain the increased natural resource production systems introduced by Project activities. The focus is on promoting convergent planning and strengthening the skills and institutional capacities of the rural communities, as well as of the government agency responsible for implementation. The major conclusions are: (1) that human resource development should precede external technical watershed management activities; (2) that under the participatory approach, external implementors need to be encouraged to merge their technical skills with the indigenous skills of villagers in order to achieve a convergent approach. The initial focus of watershed management projects should be on communities and the adjacent areas under their influence, rather than on the physical aspects of watersheds. Women proved to be most receptive and capable of forming cohesive groups to manage natural resources, with livelihood-generation as the primary trigger. Actual priorities perceived by villagers through participatory (PRA-based) planning frequently differ from "targets" and priorities defined by outside planners. Conventional watershed management activities are rarely perceived by villagers as priorities, creating frustration for the external implementors and demanding flexibility in inputs, budgets, and phasing. The project produced initial improvements in living conditions and in local involvement by people in managing natural resources. This was supplemented by physical soil and water conservation measures and community-managed grass and fodder tree plantations. The consequent reduction in pressure on intervening forest areas should favor natural eco-regeneration. Moreover, the increased environmental awareness and involvement of the villagers is expected to facilitate protection of afforestation programs beyond the village limits.</t>
  </si>
  <si>
    <t>3674277.pdf</t>
  </si>
  <si>
    <t>mrd 2000,20,3 - Sekhar Silori and Badola.pdf</t>
  </si>
  <si>
    <t>Medicinal Plant Cultivation and Sustainable Development: A Case Study in the Buffer Zone of the Nanda Devi Biosphere Reserve, Western Himalaya, India</t>
  </si>
  <si>
    <t>272-279</t>
  </si>
  <si>
    <t>Shekhar Silori, Chandra; Badola, Ruchi</t>
  </si>
  <si>
    <t>The Nanda Devi Biosphere Reserve (NDBR) in the western Himalaya has a high level of biological and cultural diversity. The Bhotiya community, whose livelihood is highly dependent on local natural resources, inhabits the buffer zone of NDBR. Bhotiya practice seasonal and altitudinal migration and stay inside the buffer zone of NDBR for only 6 months (May-October). A survey was conducted in 1996 in 5 villages in Pithoragarh District of the buffer zone, where Bhotiya cultivate medicinal plants on their agriculture fields. The aim of the survey was to understand the socioeconomics of medicinal plant cultivation and evaluate the future prospects of this practice in promoting sustainable development among the local community. Of a total of 71 families, 90% cultivated medicinal plants on 78% of the total reported cultivated area (15.29 ha). At the time of the survey, a total of 12 species of medicinal plants were under cultivation, of which 6 were being marketed while the remaining 6 were still under nursery plantation for future propagation. On average, a family earns about Rs.2423 ± 376.95 per season from the sale of medicinal plants (Rs.38 = US$1 in 1996). Based on the average productivity (kg/ha/y), we estimated that an average family could earn between Rs.4362 and Rs.86,500 from the sale of medicinal herbs. Encouragement of medicinal plant cultivation at high altitudes in the Himalayas would help to generate better monetary returns as well as conserve these herbs in the wild and preserve traditional ethnomedicinal knowledge among local people.</t>
  </si>
  <si>
    <t>3694106.pdf</t>
  </si>
  <si>
    <t>aaag 2004,94,4 - Jeffrey et al.pdf</t>
  </si>
  <si>
    <t>"A Useless Thing!" or "Nectar of the Gods?" The Cultural Production of Education and Young Men's Struggles for Respect in Liberalizing North India</t>
  </si>
  <si>
    <t>961-981</t>
  </si>
  <si>
    <t>Jeffrey, Craig; Jeffery, Patricia; Jeffery, Roger</t>
  </si>
  <si>
    <t>Drawing on fourteen months' ethnographic field research in western Uttar Pradesh among educated Dalit (ex-untouchable) and Muslim young men, this article uncovers a crisis in educated people's access to salaried employment in rural north India. Against the grain of other studies of youth underemployment in postcolonial settings, we argue that educated Muslim and Dalit young men have reacted to their exclusion from secure white-collar occupations by embracing education as a form of embodied cultural distinction rather than seeking out "traditional," "indigenous," or "village-based" identities. Young men elaborate on education's value with reference to a system of differences between moral, civilized, developed "educated" people and immoral, savage, underdeveloped "illiterates." Education has become a type of discursive "scaffold" upon which people display their ideas about morality, development, and respect. These narratives are compromised and contested and highlight differences in the ability of Muslim and Dalit young men to maintain an image of themselves as educated people. The extraordinary durability of local ideas of development (vikais) in the face of poor occupational outcomes and local variations in young people's ability to maintain development identities point to the importance of the cultural production of education as a field for comparative geographical enquiry.</t>
  </si>
  <si>
    <t>4_ftp[1].pdf</t>
  </si>
  <si>
    <t>ea 1998,6,3 - Majumder.pdf</t>
  </si>
  <si>
    <t>People of India: Biological Diversity and Affinities</t>
  </si>
  <si>
    <t>Evolutionary Anthropology</t>
  </si>
  <si>
    <t>100-110</t>
  </si>
  <si>
    <t>Majumder, Partha P.</t>
  </si>
  <si>
    <t>ISSN: 1520-6505</t>
  </si>
  <si>
    <t>The Indian subcontinent comprises a vast collection of peoples with different morphological, genetic, cultural, and linguistic characteristics. While much of this variability is indigenous, a considerable fraction of it has been introduced through large-scale immigrations into India in historical times. From an evolutionary standpoint, it is of immense interest to quantify biological diversity in contemporary human populations, to study biological affinities and to relate observed patterns of affinities with cultural, linguistic and demographic histories of populations. Such efforts are intended to shed light on the peopling of India. The purpose of this paper is to present a broad overview of the physical (anthropometric) and genetic diversities and affinities of the peoples of India. I shall also attempt to examine how well biological, particularly genetic, diversities and affinities correlate with geographical, socio-cultural, and linguistic diversities and affinities.</t>
  </si>
  <si>
    <t>4255838.pdf</t>
  </si>
  <si>
    <t>eb 1996,50,3 - Hegde et al part.pdf</t>
  </si>
  <si>
    <t>Extraction of Non-Timber Forest Products in the Forests of Biligiri Rangan Hills, India. 1. Contribution to Rural Income</t>
  </si>
  <si>
    <t>243-251</t>
  </si>
  <si>
    <t>Hegde, R.; Suryaprakash, S.; Achoth, L.; Bawa, K.S.</t>
  </si>
  <si>
    <t>It is generally assumed that the sustained extraction and processing of non-timber forest products by local people can enhance their cash income and provide an alternative to tropical deforestation. However, the degree to which such products actually or may potentially contribute to rural incomes is poorly documented. We present the results of a study that seeks to evaluate the reliance of an indigenous group on non-timber forest products for cash income. Furthermore, we examine the effect of household variables on the cash income derived from collection and the price appreciation of non-timber forest products. These products account for nearly half of the gross annual income earned by the Soliga households in the Biligiri Rangan Hills of the Karnataka State in South India. Econometric models indicate that although income derived from the extraction of non-timber forest products is high in proportion to the time devoted to the collection, the extraction is not a preferred vocation. Furthermore, price appreciation for non-timber forest products varies for different products and, overall, the Soligas obtain essentially minimal wages for their extractive efforts. We discuss possible mechanisms for enhancement of Soligas' income and the involvement of Soligas in conservation efforts.</t>
  </si>
  <si>
    <t>S037689290000028Xa[1].pdf</t>
  </si>
  <si>
    <t>ec 2000,27,3 - Hegde and Enters.pdf</t>
  </si>
  <si>
    <t>Forest products and household economy: a case study from Mudumalai Wildlife Sanctuary, Southern India</t>
  </si>
  <si>
    <t>250-259</t>
  </si>
  <si>
    <t>Hegde, R.; Enters, T.</t>
  </si>
  <si>
    <t>Traditional communities living at forest margins use forest resources in various ways. Understanding the resource-use patterns of such communities provides a basis for seeking the participation of such communities in forest conservation. The present study undertaken in the Mudumalai Wildlife Sanctuary and the adjoining Sigur Plateau in the state of Tamil Nadu, India, addressed the importance of forests in the household economy of indigenous communities. Its main objective was to quantify the forest dependence of local people, and assess to what extent restrictive biodiversity conservation strategies would affect their livelihoods. These questions help in understanding the stake of the people in forest conservation strategies. Economic activities of the households were investigated in eight selected villages, four of which (proximal villages) had access to reserve forest areas where collection of forest products was allowed and were also located close to markets that provided opportunities to sell forest products. The remaining four villages (distal villages) were close to the Wildlife Sanctuary where the collection of forest products was not allowed and there was no access to organized markets. A total of 132 households were surveyed. The households both in proximal and distal villages were classiﬁed into three distinct income groups namely ‘low’, ‘medium’ and ‘high’, based on their gross annual income. Use of forest resources in Mudumalai was found to be inﬂuenced by multiple factors. In terms of livelihood of the traditional communities, livestock rearing and collection of non-wood forest products (NWFPs) were very important, the latter both for cash income and subsistence use. Peripheral communities used the forest resources in a varied fashion, with NWFPs contributing differently to different income groups. Where there was no restriction on forest use, higher income groups used the resources more heavily than lower income groups, and hence would suffer most from any restriction on forest use. People’s reliance on forests evidently declined with increased level both of education and of opportunities in non-forestry vocations. Forests were still very important to the household economy of the local people both in terms of food security and cash income.</t>
  </si>
  <si>
    <t>ctcp - 2007,13,1 - Hegde et al.pdf</t>
  </si>
  <si>
    <t>Herbal care for reproductive health: Ethno medicobotany from Uttara Kannada district in Karnataka, India</t>
  </si>
  <si>
    <t>Complementary Therapies in Clinical Practice</t>
  </si>
  <si>
    <t>38-45</t>
  </si>
  <si>
    <t>Hegde, H.V.; Hegde, G.R.; Kholkute, S.D.</t>
  </si>
  <si>
    <t>ISSN: 1744-3881</t>
  </si>
  <si>
    <t>Traditional herbal medicine is predominantly practiced by the rural people of India, especially remote areas such as the Uttara Kannada District in Western Ghats of Karnataka. Local traditional healers play an important role in the management of reproductive health problems of the native population due to socio-economical and geographical factors.
In the present study, 92 traditional medicine practitioners/healers from various regions of Uttara Kannada district were interviewed to collect information on the use of herbal treatments for a range of female and male reproductive disorders.Information was also collected on the method of preparation, dose and duration along with the botanical names, family and local names of the medicinal plants. The plants were then collected and identiﬁed. A total of 18 formulations from 25 plant species belonging to 17 families were identiﬁed, which are commonly used to treat 12 different reproductive ailments.
This study identiﬁes herbal remedies not previously documented, that are used by indigenous people in the treatment of reproductive disorders. Additionally, the paper highlights the need to retain and explore the rich biodiversity associated with Indian rain forests that may result in the discovery of new medical treatments.
Finally, this paper notes the continuing reliance on herbal medicines and healing traditions by local people in remote areas. Understanding and working with local healers and tribes provides a unique opportunity to learn about the use of potentially new herbal and plant medications.</t>
  </si>
  <si>
    <t>4255839.pdf</t>
  </si>
  <si>
    <t>eb 1996,50,3 - Murali et al.pdf</t>
  </si>
  <si>
    <t>Extraction of Non-Timber Forest Products in the Forests of Biligiri Rangan Hills, India. 2. Impact of NTFP Extraction on Regeneration, Population Structure, and Species Composition</t>
  </si>
  <si>
    <t>252-269</t>
  </si>
  <si>
    <t>Murali, K.S.; Shankar, Uma; Shaanker, R. Uma; Ganeshaia, K.N.; Bawa, K.S.</t>
  </si>
  <si>
    <t>Sustainable extraction of non-timberforest products (NTFPs) has recently gained considerable attention as a means to enhance rural incomes and conserve tropical forests. However, there is little information on the amounts of products collected per unit area and the impact of extraction on forest structure and composition. In this paper we estimate the quantities of selected products gathered by the Soligas, the indigenous people in the Biligiri Rangaswamy Temple (BRT) sanctuary in Kamataka, India, and examine the effect of extraction on forest structure and composition. Two sites, distant (DS) and proximal (PS), were identified based on the proximity to a Soliga settlement. The frequency of different size classes indicates that regeneration overall is poor in the area. The two sites show differences in species richness, basal area, and tree mortality. Furthermore, non-timber forest product species show a greater deficit of small size classes than the timber forest species, suggesting that regeneration is affected by collection of seeds and fruits from non-timber forest product species. Regeneration, however, may also be affected by other anthropogenic pressures such as fire, grazing and competition with weeds.</t>
  </si>
  <si>
    <t>S0376892904001596a[1].pdf</t>
  </si>
  <si>
    <t>ec 2004,31,3 - Shaanker et al.pdf</t>
  </si>
  <si>
    <t>Livelihood gains and ecological costs of non-timber forest product dependence: assessing the roles of dependence, ecological knowledge and market structure in three contrasting human and ecological settings in south India</t>
  </si>
  <si>
    <t>242-253</t>
  </si>
  <si>
    <t>Shaanker, R. Uma; Ganeshaiah, K.N.; Krishnan, Smitha; Ramya, R.; Meera, C.; Aravind, N.A.; Kumar, Arvind; Rao, Dinesh; Vanaraj, R.; Ramachandra, J.; Gauthier, Remi; Ghazoul, Jaboury; Poole, Nigel; Chinnappa Reddy, B.V.</t>
  </si>
  <si>
    <t>Non-timber forest products (NTFPs) constitute the single largest determinant of livelihoods for scores of forest fringe communities and poor people in the tropics. In India over 50 million people are believed to be directly dependent upon NTFPs for their subsistence. However, such human dependence on NTFPs for livelihood gains (win) has most frequently been at a certain ecological cost (lose). If livelihoods are to be maintained, the existing ‘win-lose’ settings have to be steered to a ‘win-win’ mode, otherwise, there could be severe erosion of the biological resources and loss of livelihoods (‘lose-lose’). Examining the dependence of forest fringe communities on NTFPs at three sites in south India with contrasting human and ecological settings, three key factors (extent of dependence on NTFPs, indigenous ecological knowledge and market organization) are likely to constrain reaching the win-win situation. How these factors shape the ecological cost of harvesting NTFPs at the three sites is examined. Within the parameter space of these factors, it is possible to predict outcomes and associations that will conform to win-win or win-lose situations. Empirical data derived from the three study sites demonstrate the causality of the observed associations. The key for long-term livelihood gains lies in reducing the ecological cost. Certain interventions and recommendations that could optimize the balance between livelihood gains and ecological cost are proposed.</t>
  </si>
  <si>
    <t>45278166[1].pdf</t>
  </si>
  <si>
    <t>jacm 2009,15,11 - Dwivedi and Aggarwal.pdf</t>
  </si>
  <si>
    <t>Indigenous Drugs in Ischemic Heart Disease in Patients with Diabetes</t>
  </si>
  <si>
    <t>The Journal of Alternative and Complementary Medicine</t>
  </si>
  <si>
    <t>1215–1221</t>
  </si>
  <si>
    <t>Dwivedi, Shridhar; Aggarwal, Amitesh</t>
  </si>
  <si>
    <t>ISSN: 1557-7708</t>
  </si>
  <si>
    <t>Background: India is currently facing the silent epidemic of ischemic heart disease, type 2 diabetes mellitus (T2DM), hypertension, and stroke. Both diabetes and ischemic heart disease appear in Indian people a decade earlier compared to whites. The recent evidence that certain medicinal plants possess hypoglycemic, lipid-lowering, and immunomodulating properties on account of their rich ﬂavonoid and=or other glucose-lowering active constituents merits scientiﬁc scrutiny in this regard.
Objectives: The present communication aims to give a brief review of those plants that could be useful in T2DM associated with hypertension, ischemic heart disease, and/or dyslipidemia.
Methods: Aegle marmelos(bael), Allium sativum (garlic), Curcuma domestica (turmeric), Eugenia jambolana (jamun), Murraya koenigii (curry leaves), Trigonella foenum graecum (fenugreek), and Terminalia arjuna (arjun) have been found to be useful in diabetes associated with ischemic heart disease. Their active biomolecules have been identiﬁed. They have also been demonstrated to be safe in long-term use.
Conclusions: Further clinical research regarding their potency and efﬁcacy vis-a`-vis oral hypoglycemics needs to done.</t>
  </si>
  <si>
    <t>5122807[1].pdf</t>
  </si>
  <si>
    <t>jew 2001,14,2 - Singh.pdf</t>
  </si>
  <si>
    <t>Reflections on Colonial Legacy and Dependency in Indian Vocational Education and Training (VET): a societal and cultural perspective</t>
  </si>
  <si>
    <t>Journal of Education and Work</t>
  </si>
  <si>
    <t>209-225</t>
  </si>
  <si>
    <t>Singh, Madhu</t>
  </si>
  <si>
    <t>ISSN: 1469-9435</t>
  </si>
  <si>
    <t>The article by Singh examines centre–periphery relations in terms of colonial legacy in the field of technical and vocational education in India. Colonial neglect of vocational education had the effect of destroying existing indigenous systems of vocational learning that were embedded in distinctive local socioeconomic and cultural contexts. This legacy has continued even after India’s Independence and is strongly re  ected in manpower development plans and discourses of international agencies, which cater primarily to the needs of the formal economy. However, as the informal economy increasingly comes to be seen as the key ground both for economic growth and poverty eradication, so the ability of education and training to promote informal sector activities needs to come to the fore even further in government and agency concerns. The article draws upon empirical studies to provide a comprehensive picture of the educational processes and the competency people in the informal economy want, need and utilise. For, if vocational training and education is to cater to both the formal and informal labour markets, then it is necessary to learn from the periphery and to take into account the traditions and values of the system of vocational learning in working life. What the author describes for India has applicability for many countries in Africa and Southeast Asia.</t>
  </si>
  <si>
    <t>606144.pdf</t>
  </si>
  <si>
    <t>jaos 1999,119,2 - Korom.pdf</t>
  </si>
  <si>
    <t>Review: Languages of Tribal and Indigenous Peoples of India: The Ethnic Space, edited by Anvita Abbi</t>
  </si>
  <si>
    <t>Journal of the American Oriental Society</t>
  </si>
  <si>
    <t>119</t>
  </si>
  <si>
    <t>354-355</t>
  </si>
  <si>
    <t>Korom, Frank J.</t>
  </si>
  <si>
    <t>ISSN: 0073-5892</t>
  </si>
  <si>
    <t>681098.pdf</t>
  </si>
  <si>
    <t>aa 1989,91,2 - Messerschmidt.pdf</t>
  </si>
  <si>
    <t>Review: The Hour of the Fox: Tropical Forests, the World Bank, and Indigenous People in Central India by Robert S. Anderson and Walter Huber</t>
  </si>
  <si>
    <t>464-465</t>
  </si>
  <si>
    <t>Messerschmidt, Donald A.</t>
  </si>
  <si>
    <t>613_52274-52269-52273.pdf</t>
  </si>
  <si>
    <t>hpci 1870 - Bannister.pdf</t>
  </si>
  <si>
    <t>Chapter 1</t>
  </si>
  <si>
    <t>Humane Policies in the Colonies and India, or, The Free, Just, and Integral Unions of Coloured People with Our People</t>
  </si>
  <si>
    <t>1-16</t>
  </si>
  <si>
    <t>Bannister, Saxe</t>
  </si>
  <si>
    <t>6832494[1].pdf</t>
  </si>
  <si>
    <t>am 1998,5,1 - Crook.pdf</t>
  </si>
  <si>
    <t>The indigenous psychiatry of Ladakh, part II: narrative and metanarrative in the cultural control of dissociative states in the Himalayas</t>
  </si>
  <si>
    <t>23-42</t>
  </si>
  <si>
    <t>Crook, John H.</t>
  </si>
  <si>
    <t>ISSN: 1548-1387</t>
  </si>
  <si>
    <t>In traditional Ladakh (NW/India, Tibetan) men are less frequently sufferers from dissociative possession by ‘witches’ than are women, but they may be possessed by spirits of place, plausibly a consequence of their more outward focus on life beyond the household. Where possession leads to authorisation to practice as an oracle healer then may gain in social status. 
Male possession is also induced through ritual meditation (visualisation) in monks destined to function as oracles in monastic festivals which have ancient links with traditional government. In these cases the individuals have usually had considerable experience and training in Buddhist mental yoga and have not experienced an initiatory illness. The metanarrative governing these occasions constrains village narratives as an aspect of social control by Buddhist authorities with a long history in the culture of Tibetan-speaking peoples. The functions of shamanic trance and its parallels in the post-modem West are considered.</t>
  </si>
  <si>
    <t>Cultural_Dynamics-2001-Kamat-29-51[1].pdf</t>
  </si>
  <si>
    <t>cd 2001,13,1 - Kamat.pdf</t>
  </si>
  <si>
    <t>Anthropology and Global Capital: Rediscovering the Noble Savage</t>
  </si>
  <si>
    <t>Cultural Dynamics</t>
  </si>
  <si>
    <t>29-51</t>
  </si>
  <si>
    <t>Kamat, Sangeeta</t>
  </si>
  <si>
    <t>ISSN: 1461-7048</t>
  </si>
  <si>
    <t>This article examines the recent burgeoning of tribal movements within the context of the current global political economy. Contemporary events within the Thane District of Maharashtra, India are linked up with scientific and insti- tutional discourses on tribal and indigenous people, which present certain caveats for anthropologists. I argue that positive representations of tribal people do not necessarily translate into an advancement of struggles for justice and equity. In the conclusion, I focus upon the need for social theor- ists to rethink their role to be one of articulation rather than of representation of tribal issues/movements.</t>
  </si>
  <si>
    <t>Current_Sociology-2010-Islam-777-98[1].pdf</t>
  </si>
  <si>
    <t>cs 2010,58,5 - Islam.pdf</t>
  </si>
  <si>
    <t>Indigenous Medicine as Commodity: Local Reach of Ayurveda in Modern India</t>
  </si>
  <si>
    <t>777-798</t>
  </si>
  <si>
    <t>Islam, Nazrul</t>
  </si>
  <si>
    <t>ISSN: 1461-7064</t>
  </si>
  <si>
    <t>This article explores how indigenous medicine, ayurveda in particular, has been transformed into health products for middle-class consumers in a modern Indian society. Consumerism has been developed and the patients and the general public become the ready consumers of ayurvedic health products. In this process of commodification, large pharmaceutical companies have appreciated ayurveda and redefine the nature of ayurvedic drugs and drug production for profit maximization. There is steady growth of local and international market for herbal-based drugs, health supplements and beauty products. As a result of this demand, ayurveda has been propagated as a natural healing system, and ayurvedic medicine/health products are featured as natural remedies, which equates ‘herbal’ with ayurveda, and people often misunderstand herbal products as ayurvedic products. The article concludes that the entire situation has ideologically contaminated ayurveda, and that ayurveda has lost ground as a complete way of healthy life to restore and maintain health.</t>
  </si>
  <si>
    <t>Environment_and.pdf</t>
  </si>
  <si>
    <t>ijse 1998,25,2/3/4 - Mitra.pdf</t>
  </si>
  <si>
    <t>Environment and sustainable development in the hilly regions of North-East India - A study in Arunachal Pradesh</t>
  </si>
  <si>
    <t>2/3/4</t>
  </si>
  <si>
    <t>Mitra, Amitava</t>
  </si>
  <si>
    <t>The present paper deals with the people and society of a state in India which was known as “the hidden land”. Since Independence, this predominantly tribal society has been in a phase of transition from near isolation to the assimilation of the market economy, giving rise to certain environmental problems. The paper attempts to analyse the linkage between environment and sustainable development in the hilly regions of North East India by considering the case of indigenous shifting cultivation (jhum) techniques practised on a large scale in Arunachal Pradesh. The author feels that a sustainable hill area development requires the blending of traditional and modern techniques and the revival of old tribal beliefs and knowledge regarding the preservation of environment.</t>
  </si>
  <si>
    <t>eds 2008,10,6 - Ghose.pdf</t>
  </si>
  <si>
    <t>A perspective on community and state interests in small-scale mining in India including the role of women</t>
  </si>
  <si>
    <t>857-869</t>
  </si>
  <si>
    <t>Ghose, Mrinal K.</t>
  </si>
  <si>
    <t>To achieve 8% growth of the Indian economy, the industrial sector must grow at 10% rate. The vision statements of various core sectors of the country show that the mining sector will have to expand greatly. India is among the top ten mineral producing nations in the world and the Indian mining industry indicates almost the full range of extractive mineral products. Small-scale mining is quite prevalent in India. Such mines constitute about 90% of total number of mines, 42% of the total non-fuel minerals and metals, 5% of the fuel minerals. Some 3,000 small-scale mines account for a work force of about 0.5 million people. Yet this sector is a neglected sector in Indian economy and still considered as an unorganized sector. This article examines the community and state interests in small-scale mining and the contribution of small-scale mines to employment, national mineral production, practices, and Indian policy on small-scale mining. It identiﬁes drawbacks in the existing Government policy and discusses a possible role for the Government to upgrade the sector. This paper highlights the impacts of mining on women community, the socioeconomic characteristics of women as miners and on the productive roles that women play in mining. It also discusses how the pursuit of sustainable livelihoods, poverty alleviation, indigenous peoples right and gender equity in artesianal and small-scale mining be more effective when these communities are disadvantaged or neglected by government policies. The respective roles of the indigenous people and migrant workers in the social organization of ASM sectors in different parts of the country are discussed.</t>
  </si>
  <si>
    <t>bc 2005,14,14 - Sinha and Brault.pdf</t>
  </si>
  <si>
    <t>Assessing sustainability of nontimber forest product extractions: how ﬁre aﬀects sustainability</t>
  </si>
  <si>
    <t>3537-3563</t>
  </si>
  <si>
    <t>Sinha, Aditi; Brault, Solange</t>
  </si>
  <si>
    <t>Sustainable use of nontimber forest products (NTFPs) can be aﬀected by levels of extractions as well as by other anthropogenic inﬂuences such as ﬁre and grazing. We examined the eﬀects of ﬁre on the demography of Phyllanthus emblica, an important NTFP in the forests of Biligiri Rangan Hills, India. We then assessed demographic responses to the combined eﬀects of ﬁre and current fruit harvesting patterns. Fruits of Phyllanthus are commercially harvested by an indigenous forest dwelling people. Using matrix population models, we compared demographic indices across a chronosequence of time since last ﬁre. Population growth rates (λ) ranged from 0.7692 to 1.1443 across the ﬁve times since last ﬁre. λ was the lowest at times since last ﬁre of 2 and 3 yr. Frequent ﬁres increased time to maturity by altering growth and survival rates, thereby causing a demographic shift from growth to regressions or negative growth. Elasticity analysis revealed that stasis of adults makes the biggest contribution to λ. Simulations of periodic and stochastic ﬁre regimes suggest that higher λ and population persistence can be achieved at ﬁre-return intervals of ≥7 and ≥9 yr, respectively. These ﬁre-return intervals became longer when the simulations included harvesting and ﬁre. Extinction probabilities under the current ﬁre regimes (every 2–3 yr) suggest that populations will decline to lower densities. Our ﬁndings provide critical information for developing guidelines for sustainable use and management of NTFPs in Biligiri Rangan Hills, and demonstrate the need to incorporate various human-generated physical regimes in assessing sustainability of NTFPs.</t>
  </si>
  <si>
    <t>bc 2005,14,7 - Khumbongmayum et al.pdf</t>
  </si>
  <si>
    <t>Sacred groves of Manipur, northeast India: biodiversity value, status and strategies for their conservation</t>
  </si>
  <si>
    <t>1541–1582</t>
  </si>
  <si>
    <t>Khumbongmayum, Ashalata Devi; Khan, M.L.; Tripathi, R.S.</t>
  </si>
  <si>
    <t>The people of Manipur, a state in northeast India, follow ancestral worship and animism in the form of deity worship, with the central focus on worship in forest patches. The beliefs and taboos associated with the Sylvan deities (Umanglais) in the forest patches are restricted to any sort of disturbance of ﬂora and fauna. These social boundaries help to conserve the entire organism as a whole, which stand the concept of sacred groves. The pleasing of deities is performed every year by the Meiteis, a dominant community of Manipur, in honour of the deities and to gain their favour. Indigenous cultural and rituals practices of the local people in sacred groves serve as a tool for conserving biodiversity. Sacred groves are distributed over a wide ecosystem and help in conservation of rare and endemic species. Well-preserved sacred groves are store houses of valuable medicinal and other plants having high economic value, and serve as a refuge to threatened species. One hundred and sixty-six sacred groves were inventoried in Manipur valley that comprises Imphal east, Imphal west, Thoubal and Bishnupur districts of the state. Detailed studies were carried out in four selected sacred groves, to know the importance of biodiversity status and vegetation characteristics. A total of 173 plant species representing 145 genera under 70 families were recorded through baseline ﬂoristic survey. The species diversity indices were compared among the four studied groves. The vegetation composition and community characteristics were recorded. Ethnobotanical uses of species were examined, which reveal that 96% of the species were used as medicine for the treatment of various ailments. Utilization of herbal medicine by the Meiteis is closely related to the cultural and ritual practices. A few of the medicinal plants which have disappeared from the locality are now conﬁned only to the groves. Socio-cultural aspects were investigated taking into account the attitudes of local people, which indicate social beliefs and taboo are eroding, simultaneously degrading the degree of protection of sacred groves. Therefore, conservation measures of sacred groves need to be formulated considering the factor of degradation and the basic necessities of the local people. Until and unless a viable option is provided to the local people (especially those who habitat nearby the adjoining areas) for sustaining their economic condition, no step for conservation of biodiversity will be successful.</t>
  </si>
  <si>
    <t>fulltext (7).pdf</t>
  </si>
  <si>
    <t>eds 2007,9,3 - Ghose and Roy.pdf</t>
  </si>
  <si>
    <t>Contribution of Small-scale Mining to Employment, Development and Sustainability - An Indian Scenario</t>
  </si>
  <si>
    <t>283-303</t>
  </si>
  <si>
    <t>Ghose, Mrinal K.; Roy, Surendra</t>
  </si>
  <si>
    <t>Small-scale mining is more prevalent in India. The maximum production capacity of 50,000 tonnes/year has been accepted as a criterion to Indian small-scale mine. Such mines constitute about 90% of total number of mines, 42% of the total non-fuel minerals and metals, 5% of the fuel minerals. Some 3000 small scale mines account for a work force of about 0.5 million people. Yet this sector is a neglected sector in Indian economy and still considered as an unorganized sector. This paper examines the contribution of small-scale mines to employment and national mineral production, practices, and Indian policy on small-scale mining. It identiﬁes the drawbacks in the existing Government policy and discusses the role of Government for up gradation in this sector. It focuses the need for technical up gradation and to ensure the economic and social infrastructure. It also discusses how the pursuit of sustainable livelihoods, poverty alleviation and indigenous peoples right in artisanal and small-scale mining be more eﬀective when these communities are disadvantaged or neglected by Government policies. This paper concludes that this sector can make signiﬁcant contribution to Indian economy and employment generation. It recommends that by establishing mining centre consist of shared mining and processing facilities, educating and training related initiatives it can be achieved.</t>
  </si>
  <si>
    <t>fulltext 2.pdf</t>
  </si>
  <si>
    <t>jimh 2010,12,1 - Babu et al.pdf</t>
  </si>
  <si>
    <t>Primary Healthcare Services Among a Migrant Indigenous Population Living in an Eastern Indian City</t>
  </si>
  <si>
    <t>Journal of Immigrant and Minority Health</t>
  </si>
  <si>
    <t>53-59</t>
  </si>
  <si>
    <t>Babu, Bontha V.; Swain, Basanta K.; Mishra, Suchismita; Kar, Shantanu K.</t>
  </si>
  <si>
    <t>ISSN: 1557-1920</t>
  </si>
  <si>
    <t>This paper reports the accessibility and utilization of the healthcare services among a migrant indigenous community inhabiting slums of an eastern Indian city. It is based on data collected through semi-structured interviews conducted with heads of the households. The results indicated that the services of health personnel by visiting households are rare and the service provision was very poor. For curative services, the people heavily depend on private practitioners, including unqualiﬁed practitioners, by spending large proportions of their earnings. Due to migration, this community becomes more vulnerable to low utilization of healthcare services. This study warrants evolving a system of healthcare to cater the needs of vulnerable migrant groups in urban areas of India.</t>
  </si>
  <si>
    <t>Indigenous_technical.pdf</t>
  </si>
  <si>
    <t>dpm 2005,14,2 - Rautela.pdf</t>
  </si>
  <si>
    <t>Indigenous technical knowledge inputs for effective disaster management in the fragile Himalayan ecosystem</t>
  </si>
  <si>
    <t>Disaster Prevention and Management</t>
  </si>
  <si>
    <t>233-241</t>
  </si>
  <si>
    <t>Rautela, Piyoosh</t>
  </si>
  <si>
    <t>ISSN: 0965-3562</t>
  </si>
  <si>
    <t>Purpose – Survival strategy of the masses has led to the evolution of area-speciﬁc, locally pertinent and effective ways of mitigating natural disasters. This vital knowledge base is, however, often ignored and is being fast eroded. The paper aims at highlighting the relevance of these practices that put forth most cost-effective and acceptable means of mitigating disasters.
Design/methodology/approach – The paper is based on the extensive ﬁeld studies and in-depth probe of the traditional resource management practices of the people of the remote Himalayan terrain by the author and it reﬂects his belief in the acumen of the masses.
Findings – The paper discusses the relevance of the various disaster management practices of the region. During the course of their habitation in the disaster-prone Himalayan terrain the indigenous people through experience, experimentation and accumulated knowledge devised ways of reducing their vulnerability to natural hazards. Studies show that their understanding was fairly evolved in the areas of earthquake, landslide and drought management and had devised efﬁcient ways of mitigating the effects of these.</t>
  </si>
  <si>
    <t>International Journal of Cultural Studies-2000-Jayaprakash-227-39.pdf</t>
  </si>
  <si>
    <t>ijcs 2000,3,2 - Jayaprakash.pdf</t>
  </si>
  <si>
    <t>Remote audiences beyond 2000: Radio, everyday life and development in South India</t>
  </si>
  <si>
    <t>International Journal of Cultural Studies</t>
  </si>
  <si>
    <t>227-239</t>
  </si>
  <si>
    <t>Jayaprakash, Yesudhasan Thomas</t>
  </si>
  <si>
    <t>ISSN: 1460-356X</t>
  </si>
  <si>
    <t>This article explores how Todas, people of a remote indigenous community living in the Nilgiri hills, South India, use radio in the context of a rapidly changing media environment. The fieldwork conducted in the Toda settlements shows that the Todas consider radio to be an important medium for information, entertainment and development. Responses from indigenous audiences also reveal how gender and age influence their pattern of radio listening. Men seem to be more inclined towards agricultural programmes relevant to local conditions; women listen to Christian programmes and ignore entertainment programmes; and children consider radio to be a companion and an intimate medium of entertainment and information. The article describes how a low power regional radio station located near indigenous communities serves its audience distinctively, in a country where radio broadcasting functions like a commercial operation.</t>
  </si>
  <si>
    <t>j091v19n01_14.pdf</t>
  </si>
  <si>
    <t>jsf 2004,19,1-3 - Sekhsaria.pdf</t>
  </si>
  <si>
    <t>Illegal Logging and Deforestation in Andaman and Nicobar Islands, India</t>
  </si>
  <si>
    <t>319-335</t>
  </si>
  <si>
    <t>Sekhsaria, Pankaj</t>
  </si>
  <si>
    <t>This study looks at deforestation and legal rights to forest resources on the island of Little Andaman, in the Andaman and Nicobar Island group, an Indian territory located in the Bay of Bengal. The island is the home of the Onge–a threatened indigenous community of Negrito origin. The island was clothed in tropical evergreen forests and inhabited only by the Onge through the middle of the 20th Century. In the 1960s, the Government of India introduced major development and colonization programs for the island. These programs have destroyed vast areas of forest and have severely affected the Onge. Over the last 35 years, roughly 30% of the island has been taken over by outsiders for settlements, agriculture, timber extraction, and plantations. These developments have adversely affected the island’s flora and fauna as well as the Onge themselves. This paper reports findings from a series of investigations starting in 1998. Logging operators and government agencies have systematically violated both the laws and the resources of Little Andaman. A coalition of Indian social and environmental non-governmental organizations (NGOs) initiated legal action to stop the deforestation in 1999. These efforts led to landmark injunctions on all timber felling operations in the islands by the Supreme Court of India in October 2001 and May 2002.</t>
  </si>
  <si>
    <t>S0026749X04001611a[1].pdf</t>
  </si>
  <si>
    <t>mas 2005,39,2 - Guha.pdf</t>
  </si>
  <si>
    <t>Negotiating Evidence: History, Archaeology and the Indus Civilisation</t>
  </si>
  <si>
    <t>399-426</t>
  </si>
  <si>
    <t>Guha, Sudeshna</t>
  </si>
  <si>
    <t>Following the destruction of the Babri Masjid in Ayodhya in December 1992, the discipline of archaeology has been increasingly exploited for meeting the demands of religious nationalism in India, for offering material proof for the primordiality of Hindu dharma, and for substantiating claims that the ‘Vedic Hindu’ had an indigenous origin within the subcontinent. Over the last decade, statements such as ‘new astrological and archaeological evidence has come to light which suggests that the people who composed the Vedas called themselves Aryans and were indigenous to India’ (Prinja 1996: 10), have not only propped up the doctrinaire of Hindutva, but have also acquired an official sanctioning from many within the professional community of Indian archaeologists (e.g. Lal 1998), who are actively involved in a programme of promoting the premise that it is possible to unearth true histories objectively through archaeological means (Gupta 1996: 142).</t>
  </si>
  <si>
    <t>S1368980010001254a[1].pdf</t>
  </si>
  <si>
    <t>phn 2010,13,12 - Bansal et al.pdf</t>
  </si>
  <si>
    <t>Effects of migration on food consumption patterns in a sample of Indian factory workers and their families</t>
  </si>
  <si>
    <t>Public Health Nutrition</t>
  </si>
  <si>
    <t>1982–1989</t>
  </si>
  <si>
    <t>Bansal, Dheeraj; Satija, Ambika; Khandpur, Neha; Bowen, Liza; Kinra, Sanjay; Prabhakaran, Dorairaj; Srinath Reddy, K.; Ebrahim, Shah</t>
  </si>
  <si>
    <t>ISSN: 1475-2727</t>
  </si>
  <si>
    <t>Objectives: To study the impact of migration on food consumption among Indian factory workers and their siblings and spouses.
Design: A cross-sectional study was conducted to assess diet using an interviewer-administered semi-quantitative FFQ from which intake of 184 commonly consumed food items was obtained.
Settings: Participants recruited from factory sites in Bangalore, Lucknow, Nagpur and Hyderabad.
Subjects:The sample comprised 7049 participants (41?6 % female), and included urban, migrant and rural groups.
Results: Thirteen food items were eaten by the greatest proportion of individuals on a daily basis. These were all indigenous foods. The proportion of people consuming tandoori roti, dal with vegetables, potato and ghee on a daily basis was highest in the urban sample, intermediate in the migrant group and lowest in the rural group (P≤0.01). The proportion of individuals consuming Western food on a weekly basis followed a similar trend.
Conclusions: The diet of this sample is predominantly indigenous in nature, irrespective of migration status, with the prevalence of daily Western food consumption being minimal.</t>
  </si>
  <si>
    <t>Science Technology Society-2011-Torri-123-46.pdf</t>
  </si>
  <si>
    <t>sts 2011,16,2 - Torri.pdf</t>
  </si>
  <si>
    <t>Bioprospecting and Commercialisation of Biological Resources by Indigenous Communities in India: Moving Towards a New Paradigm?</t>
  </si>
  <si>
    <t>Science, Technology &amp; Society</t>
  </si>
  <si>
    <t>Torri, Maria-Costanza</t>
  </si>
  <si>
    <t>ISSN: 0973-0796</t>
  </si>
  <si>
    <t>Traditional or indigenous science (IS) relates to both the science knowledge of long-resident, usually oral culture peoples, as well as the science knowledge of all peoples who as participants in culture are affected by the worldview and relativist interests of their home communities. Traditional science (TS) has been recognised only lately in Western science as a valuable source of products and treatments for health care. As a consequence, diverse components of IS have been appropriated under intellectual property rights (IPRs) by researchers and commercial enterprises, without any signiﬁ cant compensation to the knowledge’s creators or holders. This paper investigates whether novel forms of commercial uses of biodiversity and associated knowledge carried out by indigenous communities are possible. This understanding will be gained through the examination of the Indian Gram Mooligai Company Limited (GMCL), a community-based enterprise composed of women, which produces and commercialises phytomedicines using the local ethnomedicine knowledge. The paper aims to shows how an alternative representation of bioprospecting at the grassroots level can be an instrument to enhancing the local livelihoods of communities and promoting their empowerment and capacity building. The results show that positive outcomes of this innovative form of participative bioprospecting initiative are evident but that challenges remain.</t>
  </si>
  <si>
    <t>ssm 1981,15A,2 - Banerji.pdf</t>
  </si>
  <si>
    <t>The Place of Indigenous and Western Systems of Medicine in the Health Systems of India</t>
  </si>
  <si>
    <t xml:space="preserve">Social Science &amp; Medicine </t>
  </si>
  <si>
    <t>15A</t>
  </si>
  <si>
    <t>109-114</t>
  </si>
  <si>
    <t>Banerji, D.</t>
  </si>
  <si>
    <t>ISSN: 0037-7856</t>
  </si>
  <si>
    <t>It is preferred to use the terms indigenous systems of medicine to traditional medicine and Western system of medicine to modern medicine. Interrelationships of these two categories are a function of the interplay of social. economic and political forces in the community. Western medicine was used as a political weapon by the colonialists-to strengthen the oppressing classes, and to weaken the oppressed classes by denying them access to the Western system of medicine and by contributing to the decay and degeneration of the pre-existing indigenous systems of medicine. This Western and privileged class orientation of the health services has been active!y perpetuated and promoted by the post-colonial leadership of India. The issue in formulating an alternative health care system for India is essentiaily that of rectifying the distortions which have been brought about by various forces. The basic premise for such an alternative will be to start with the people. Action in this field will lead to a more harmonious mix between the indigenous and the Western systems of medicine.</t>
  </si>
  <si>
    <t>fpe 2002,4,3 - Conroy et al.pdf</t>
  </si>
  <si>
    <t>Learning from self-initiated community forest management in Orissa, India</t>
  </si>
  <si>
    <t>Forest Policy and Economics</t>
  </si>
  <si>
    <t>227-237</t>
  </si>
  <si>
    <t>Conroy, Czech; Mishra, Abha; Rai, Ajay</t>
  </si>
  <si>
    <t>ISSN: 1389-9341</t>
  </si>
  <si>
    <t>There is growing recognition in tropical countries that safeguarding forests requires the active involvement of local communities, but knowledge of how best to do this is limited. Orissa’s extensive experience of community forest management CFM provides some valuable lessons and insights regarding: (a) how and why communities manage their forests; and (b) the sustainability of CFM initiatives. The paper discusses the following aspects of CFM in Orissa: (a) the conditions that give rise to the initiation of CFM; (b) the size and nature of the beneﬁts and how they are distributed among the various sub-groups of a community; (c) the factors affecting its sustainability, including conﬂicts and their management; and (d) communities’ support needs. The principal research activity was a survey, primarily socio economic, of 43 forest-dependent communities. CFM was examined in the context of people’s livelihood systems as a whole, since these can affect the size and nature of any beneﬁts they derive from forest protection and also their main reasons for deciding to protect. The authors conclude that CFM has made an important contribution to the regeneration and sustainable management of Orissa’s forests and argue that the formal balance of control of forests be shifted further towards communities. They highlight the plurality of institutional and management arrangements that communities have developed and caution against forest departments imposing a standardised, blueprint approach, as has tended to happen in government Joint Forest Management JFM programmes. Several weaknesses are identiﬁed in India’s JFM programmes and reforms are recommended.</t>
  </si>
  <si>
    <t>jhe 1978,7,1 - Sanghvi.pdf</t>
  </si>
  <si>
    <t>Nature of Genetic Variation in the People of Western India</t>
  </si>
  <si>
    <t>Journal of Human Evolution</t>
  </si>
  <si>
    <t>55-65</t>
  </si>
  <si>
    <t>Sanghvi, L.D.</t>
  </si>
  <si>
    <t>ISSN: 1090-5138</t>
  </si>
  <si>
    <t>The available data on the frequency of genetic markers in various endogamous groups of western India (Gujarat and Maharashtra) have been reviewed. The endogamous groups have been classified according to the existing social structure, viz. brahmins, traders, farmers, scheduled castes and tribals. This material has been analysed in the background of available morphological data, demography of these populations, recent archaeological excavations and new interpretations of Vedic texts. On the basis of this analysis, it is suggested that the bulk of the population of Maharashtra has been indigenous to this region for the last five millennia and perhaps much longer. A limited inflow of genes into this region through brahmins and some other small groups can be estimated by genetic methods. Gujarat is a more complex region. It is possible to identify Lohana as a migrant group. It is suggested that Kolis might have been associated with the Late Stone Age culture of Gujarat beginning around 5000 B.C. They may have provided a base population for the farming community of Gujarat since the beginning of Harappan settlements there around 2000 B.C. There is a need for further studies in this region which may provide clues to the ethnic composition of Harappan populations.</t>
  </si>
  <si>
    <t>trstmh 2000,94,3 - Singh et al.pdf</t>
  </si>
  <si>
    <t>A survey on community perceptions of jaundice in east Delhi: implications for the prevention and control of viral hepatitis</t>
  </si>
  <si>
    <t>Singh, Jagvir; Shakya, Nirmal; Jain, D.C.; Bhatia, Rajesh; Bora, D.; Pattanayak, P.K.; Gupta, Sunil; Datta, K.K.; Sokhey, Jotna</t>
  </si>
  <si>
    <t>ISSN: 1878-3503</t>
  </si>
  <si>
    <t>Using senior health professionals as interviewers, a 30-cluster sampling survey was carried out to investigate community perceptions of pilia (the local word for jaundice) in east Delhi (India). Of 416 persons (mostly mothers of children aged &lt; 2 years) interviewed, 339 (81%) were aware of pilia as an illness. Only 322 (77%), 164 (39%), 73 (18%) and 71 (17%) people knew about correct symptoms, dangers, causes and prevention of pilia. Most of the correct responses were related to the faeco-orally transmitted viral hepatitis. Literate respondents were significantly more aware of pilia (chi 2 52.81, P &lt; 0.0001), its symptoms (chi 2 48.88, P &lt; 0.0001), causes (chi 2 39.34, P &lt; 0.0001), dangers (chi 2 19.3, P = 0.0007), and prevention (chi 2 60.8, P &lt; 0.0001). However, age of the respondents had no significant bearing (P &gt; or = 0.05) on the correctness of responses. About 293 (70%) subjects considered pilia as a treatable illness; of them, 193 (66%) and 77 (26%) respectively expressed their preference for the 'modern' and indigenous systems of medicine for its treatment. In contrast, 110 (38%) respondents said that they would prefer faith healers for the treatment of pilia. Although only 31 (7%) persons were aware of a vaccine against pilia (hepatitis B vaccine), virtually all agreed to have their children immunized if such a vaccine were made available. The study underscores the usefulness of pilia in lay-reporting of viral hepatitis and epidemiological studies on jaundice-associated illnesses and the need for educating the community about its causes and prevention to increase people's participation in controlling viral hepatitis and other diseases that mainly manifest as jaundice.</t>
  </si>
  <si>
    <t>Twentieth_Century_Brit_Hist-2010-Zander-300-29[1].pdf</t>
  </si>
  <si>
    <t>tcbh 2010,21,3 - Zander.pdf</t>
  </si>
  <si>
    <t>(Right) Wings over Everest: High Adventure, High Technology and High Nationalism on the Roof of the World, 1932–1934</t>
  </si>
  <si>
    <t>TCBH Postgraduate Essay Prize Winner for 2009</t>
  </si>
  <si>
    <t>Twentieth Century British History</t>
  </si>
  <si>
    <t>300-329</t>
  </si>
  <si>
    <t>Zander, Patrick</t>
  </si>
  <si>
    <t>ISSN: 1477-4674</t>
  </si>
  <si>
    <t>This article examines the Houston Mount Everest Expedition of 1933, which resulted in the first successful air flights over Mount Everest. Rather than the story of the flights or their technical contributions, it focuses upon their political implications. Central to those implications was the project’s connection to Britain’s extreme right community. Several involved with the expedition were associated with Britain’s high imperialist, often pro-fascist, far right. Their participation in such a cutting edge project acts as one example of the modernist impulse of the far right tendency in the inter-war years. The expedition would provide an opportunity to use modern technology as a metaphor for national regeneration during a period when many saw Britain in steep decline. Some hoped it would make a strong statement to the indigenous people of that region. The flights were conducted in the spring of 1933 during the anxious debate over the future of India. To the far right, the idea of granting Indians even limited autonomy was abhorrent, and many hoped that such a feat of courage and technical prowess would convince Indians of British racial superiority and to abandon their struggles for independence. Others would interpret the meaning of the expedition in different ways, related to the extension of British power. The War Office was delighted with the potential for mapping any area of the earth and facilitating imperial control of contested territories. Still others on the far right were excited about the potential air survey and what air cargo would mean for the economic development of the Empire, linked to the extreme right dream of an autarchic imperial economy.</t>
  </si>
  <si>
    <t>trstmh 1982,76,1 - Johnson and Joshi.pdf</t>
  </si>
  <si>
    <t>Dracontiasis in western Rajasthan, India</t>
  </si>
  <si>
    <t>Johnson, Sylvester; Joshi, Vinod</t>
  </si>
  <si>
    <t>Epidemiology of the guinea-worm, Dracunculus medinensis, was studied in relation to the sex, age, food and drinking water of the inhabitants of 50 villages of four districts located in the Great Indian Desert region of western Rajasthan, India. In all, 21,616 subjects (11,794 male, 9,822 female), belonging to 3.808 families were examined. 78.0% (39 of 50) of villages, 18.1% (691 of 3,808) of families and 4.5% (985 of 21,616 subjects) of the population (5.6% male, 3.3% female) were infected. Exposed to suspect water supply, 13,667 people were estimated to be at risk at any time. In the infected villages the prevalence rate varied from 0.2% to 24.7%. The difference in the incidence of the infection in the two sexes was statistically significant. The working age group (20 to 40 years old) exhibited the maximum freauency of infection. The largest number of first infections was observed in people between 20 and 30 years old. Reinfection, with a maximum in subjects between 20 and 30 years old, was frequent in all age groups and, apparently, the host did not acquire immunity against subsequent infection. Non-vegetarian communities appeared to be more prone to guinea-worm infection than vegetarian communities. Pond water was found to be the major source of infection. Except for certain dubious indigenous methods, no treatment worth the name is available. The disease was prevalent during the months late March to early July and thus coincides with the farming season. In addition to crop losses and personal agony, the total loss due to dracontiasis could be about Rs. IO-5 crores annually.</t>
  </si>
  <si>
    <t>fpe 2001,3,3-4 - Sekher.pdf</t>
  </si>
  <si>
    <t>Organized participatory resource management: insights from community forestry practices in India</t>
  </si>
  <si>
    <t>Sekher, Madhushree</t>
  </si>
  <si>
    <t>The paper examines, on the basis of a ﬁeld study, the process of organized participatory resource management. Drawing insights from the community forestry practices in India being carried out under the country’s Joint Forest Management efforts, the paper explores how different local organizations affect participatory management of common-pool resources CPRs. Founded in the ideas of ‘interdependency’ and ‘new institutionalism’, the analysis is on the lines of Elinor Ostrom’s ‘design principles’ and the ‘institutional analysis and development framework’ developed by her and colleagues at the Workshop in Political Theory and Policy Analysis, Indiana University, to study renewable natural resource problems, particularly in developing countries. Attributing individual choice within collective-action strategies for CPR management to the incentives they face, the framework suggests that the participatory strategies are conditioned by three factors the attributes of the goods resource , the attributes of the user-group, and the attributes of the institutional arrangements. The analysis in this paper is, however, conﬁned to the third attribute. Based on the user’s perspective, a comparative analysis of three broad categories of local organizations operating in three villages is made, namely a non-governmental people’s organization NGPO, a government-engineered people’s organization GEPO, and an indigenous participatory strategy traditional management regime. A review of the participatory resource management strategies in three study villages provided useful insights into organized participation and the role of different collective-choice arrangements in CPR management. The paper argues that, depending on the process rules are made and interests internalized, different organized participatory systems create restraints, provide opportunities and confer legitimacy differently. At the same time, the paper acknowledges that, the study being a once-off exercise with a limited sample, its purpose is not to make any generalization about local organizations in the process of participatory resource management. Rather, the objective is to provide broad organizational guidelines for development initiatives requiring community involvement.</t>
  </si>
  <si>
    <t>sdarticle (14).pdf</t>
  </si>
  <si>
    <t>fp 1993,18,3 - Rajasekaran and Whiteford.pdf</t>
  </si>
  <si>
    <t>Rice-crab production in south India: The role of indigenous knowledge in designing food security policies</t>
  </si>
  <si>
    <t>Food Policy</t>
  </si>
  <si>
    <t>237-247</t>
  </si>
  <si>
    <t>Rajasekaran, B.; Whiteford, Michael B.</t>
  </si>
  <si>
    <t>ISSN: 0306-9192</t>
  </si>
  <si>
    <t>Most indigenous food production systems are dynamic and complex, reflecting generations of careful observations of the agro-ecological and socio-cultural environment. Harvesting crabs from the bunds of rice fields is one of several food production systems practised by resource-poor people in rice-based farming systems in south India. Local people possess an in-depth knowledge of the crabs and their ecology. Crabs, in turn, contribute significantly to the protein intake of resource-poor households. This article discusses the impact of crab consumption on food expenditure, as well as analysing certain sociocultural factors which influence the catching and consumption of crabs. Factors threatening the existence of the rice-crab production system are also enumerated. Finally, policy guidelines to conserve the autochthonous rice-crab production system are suggested.</t>
  </si>
  <si>
    <t>sdarticle (15).pdf</t>
  </si>
  <si>
    <t>je 2009,125,2 - Namsa et al.pdf</t>
  </si>
  <si>
    <t>An ethnobotanical study of traditional anti-inflammatory plants used by the Lohit community of Arunachal Pradesh, India</t>
  </si>
  <si>
    <t>234-245</t>
  </si>
  <si>
    <t>Namsa, Nima D.; Tag, Hui; Mandal, M.; Kalita, P.; Das, A.K.</t>
  </si>
  <si>
    <t>Aim of the study: Most people especially in rural areas depend on herbal medicines to treat many diseases including inflammation-related ailments such as rheumatism, muscle swelling, cut wound, accidental bone fracture, insect bites, pains and burn by fire and hot water. The objectives of this study were: to catalog ethno-medicinal plants of Lohit community, ecological status, indigenous folk medicinal uses, morphological parts used and to determine their reported pharmacological studies.
Materials and methods: The ethnobotanical information on traditional medicinal plants exclusively used for management of inflammation-related ailments by the Khampti community of Arunachal Pradesh, India was based on first-hand field survey work through semi-structured interviews.
Results and conclusion: A total of 34 species in 32 genera and 22 families were encountered during the field survey. Botanical families such as Asteraceae, Euphorbiaceae, Zingiberaceae and Lamiaceae were represented by the highest numbers of species reported in this study. Thirteen plant species, namely: Bom- bax ceiba, Canarium strictum, Chloranthus erectus, Xanthium indicum, Lycopodium clavatum, Coleus blumei, Batrachospermum atrum, Chlorella vulgaris, Marchantia palmata, Marchantia polymorpha, Eria pannea, Ster- culia villosa and Alpinia galanga are reported for the first time for the treatment of inflammation-related diseases.</t>
  </si>
  <si>
    <t>sdarticle (16).pdf</t>
  </si>
  <si>
    <t>je 2011,134,3 - Ayyanar and Ignacimuthu.pdf</t>
  </si>
  <si>
    <t>Ethnobotanical survey of medicinal plants commonly used by Kani tribals in Tirunelveli hills of Western Ghats, India</t>
  </si>
  <si>
    <t>134</t>
  </si>
  <si>
    <t>851-864</t>
  </si>
  <si>
    <t>Ayyanar, Muniappan; Ignacimuthu, Savarimuthu</t>
  </si>
  <si>
    <t>Ethnopharmacological relevance: For thousands of years, medicinal plants have played an important role throughout the world in treating and preventing a variety of diseases. Kani tribal people in Tirunelveli hills still depend on medicinal plants and most of them have a general knowledge of medicinal plants which are used for first aid remedies, to treat cough, cold, fever, headache, poisonous bites and some simple ailments.
Aim of the study: The present study was initiated with an aim to identify traditional healers who are practicing herbal medicine among the Kani tribals in Tirunelveli hills of Western Ghats, India and quan- titatively document their indigenous knowledge on the utilization of medicinal plants particularly most common ethnomedicinal plants.
Methods: Field study was carried out over a period of 4 years in Tirunelveli hills. The ethnomedicinal information was collected through interviews among the Kani traditional healers. The collected data were analyzed through use value (UV), informant consensus factor (Fic), fidelity level (FL) and relative importance (RI).
Results: A total of 90 species of plants distributed in 83 genera belonging to 52 families were identified as commonly used ethnomedicinal plants by the Kani traditional healers in Tirunelveli hills for the treatment of 65 types of ailments. These ailments were categorized into 15 ailment categories based on the body systems treated. Leaves were the most frequently used plant parts and most of the medicines were prepared in the form of paste and administered orally. Fic values of the present study indicated that there was a high agreement in the use of plants in the treatment of jaundice and diabetes among the users. Dermatological infections/diseases and gastro-intestinal disorders had highest use-reports and 29 species of plants had the highest fidelity level of 100%. The most important species according to their use value were Gymneme sylvestre (2.00), Melia azedarach, Murraya koenigii, Syzygium cumini and Terminalia chebula (1.83).
Conclusion: As a result of the present study we can recommend the plants Alpinia galanga, Azadirachta indica, Calophyllum inophyllum, Gymnema sylvestre, Leucas aspera, M. azedarach, Mollugo nudicaulis, Oci- mum tenuiflorum, S. cumini, T. chebula and Tribulus terrestris (with high UV and RI values), Bambusa arundinacea, Datura metel, Evolvulus nummularius, Opuntia dillenii and Physalis minima (newly reported claims with highest FL) for further ethnopharmacological studies for the discovery of potential new drugs.</t>
  </si>
  <si>
    <t>jae 2007,69,2 - Chandrasekhar et al.pdf</t>
  </si>
  <si>
    <t>Ecological implications of traditional livestock husbandry and associated land use practices: A case study from the trans-Himalaya, India</t>
  </si>
  <si>
    <t>299-314</t>
  </si>
  <si>
    <t>Chandrasekhar, K.; Rao, K.S.; Maikhuri, R.K.; Saxena, K.G.</t>
  </si>
  <si>
    <t>ISSN: 0140-1963</t>
  </si>
  <si>
    <t>The importance of indigenous knowledge is being increasingly realized for identifying sustainable interventions enabling environmental conservation coupled with socio-economic development of local communities. This study aimed to evaluate livestock diet composition, diet overlap, forage selection and livestock husbandry and associated land use practices in a typical traditional village landscape in the cold arid region of the trans-Himalaya, India. The village territory (4300–4600 m amsl.) was differentiated into (i) irrigated cropping on terraced slopes, (ii) meadows valued for hay and mulch material and (iii) meadows grazed by cows, non-lactating dzomos (female offspring of cow–yak cross), goats, donkeys and sheep. The traditional livestock husbandry and grazing management practices included: (i) dependence of livestock almost exclusively on grazing during summer (May–September) and on stall feeding during winter (November–March), (ii) regulation of utilization of hay and mulch material by the village council, (iii) divison of grazing area into blocks, each grazed for 5–7 days followed by an equally long rest phase and (iv) regulation of animal movements by herders such that donkeys did not mix with other animals and all animals spent almost equal foraging time in moist depressions dominated by graminoids and dry slopes by legumes and forbs. The livestock types did not differ signiﬁcantly in respect of foraging period and bite rate. Bite size and daily forage intake of goats and sheep were markedly lower but search cost higher as compared to those of dzomos, donkeys and cows. Sheep and goats foraged on all plant species, while Astragalus zanskarensis was excluded by cows, Caragana versicolor by cows and dzomos and Thermopsis inﬂata and Potentilla fruticosa by cows, dzomos and donkeys. Goats showed the highest degree of selection for T. inﬂata and all other livestock types for Carex infuscata. The highest level of similarity in diet composition during grazing was observed between sheep and goats followed by that between donkeys and cows. Goats and dzomos showed the highest diet breadth value (0.73) followed by sheep (0.53) and cows or donkeys (0.44). The bulk of stall-feed comprised the species that were not preferred during grazing. Local people consider Cousinia thomsonii and Cicer microphyllum to be the best quality winter feed for all livestock. Thermopsis inﬂata was considered harmful to dzomos, cows and donkeys and Seseli trilobum to dzomos and cows. People do not harvest C. versicolor, a poor forage but an excellent fuelwood species, from village lands as they consider it as a ‘keystone’ species facilitating regeneration and growth of high-quality forage species. The traditional land use and animal husbandry systems need to be improved with appropriate scientiﬁc and institutional inputs to meet the challenges arising from market forces on one hand and environmental conservation on the other.</t>
  </si>
  <si>
    <t>sdarticle (18).pdf</t>
  </si>
  <si>
    <t>sse 1981,15D,1 - Ramesh and Hyma.pdf</t>
  </si>
  <si>
    <t>Traditional Indian Medicine in Practice in an Indian Metropolitan City</t>
  </si>
  <si>
    <t>15D</t>
  </si>
  <si>
    <t>69-81</t>
  </si>
  <si>
    <t>Ramesh, A.; Hyma, B.</t>
  </si>
  <si>
    <t>In India, two parallel systems of medicine (modern and traditional-Ayurvedic. Siddha and Unani) exist. Very little is known about the way the two divergent approaches to healing operate side by side even in the same metropolitan settings. Even though overall trends may appear to be moving towards adoption of modern scientific therapy especially in urban areas, general observations indicate Indian systems of medicine and its practitioners are no way diminishing in size in serving some of the basic health needs of the people in Indian cities. However, very little is known about the reasons for the persistence of indigenous medical practices in the most expanding urban areas. 
This paper presents some of the practical aspects of traditional Indian medical practices from data and information obtained from the results of field questionnaires administered to private registered practitioners of indigenous medicine in the city of Madras in the state of Tamil Nadu, India. The analysis is primarily concerned with the actual distribution and socio-economic characteristics of the practitioners rather than theoretical or developmental ideals. 
Only a mixed assessment of medical practices can be presented. The survey indicates that all the three systems of medicine seem to provide fairly satisfactory solutions for common ailments. The practical survival and prestige values of many of the practitioners in the informal sector of the city are still high in spite of competition from modem practitioners. Their services freely cut across all socio-economic groups in the city. On the other hand obstacles such as lack of standardized training and qualifications of the practitioners, slow adoption of modern scientific and technical methods of practice and research, still stand in their way of progress and advancements. 
The IMPS (Indigenous Medical Practitioners) still represent a vast underutilized human resource outside the official health services for want of strong government commitment, financial support and comprehensive programmes to improve the quality of their services as well as to facilitate their participation and integration in health plans at all levels. Collaboration and cooperation have hardly begun between the two systems. The bargaining power of the IMPS is still weak. They also operate in isolation and they are reluctant to cooperate in integration of the two systems which may threaten their individual cultural heritage characteristics and force them to occupy not only a subordinate role but lose their independence. They prefer to see a dual system of medicine promoted rather than an integrated system.</t>
  </si>
  <si>
    <t>ssm 2011,72,10 - Kennedy and King.pdf</t>
  </si>
  <si>
    <t>Understanding the conviction of Binayak Sen: Neocolonialism, political violence and the political economy of health in the central Indian tribal belt</t>
  </si>
  <si>
    <t>1639-1642</t>
  </si>
  <si>
    <t>Kennedy, Jonathan J.; King, Lawrence P.</t>
  </si>
  <si>
    <t>The health of adivasis’ (Scheduled Tribes or indigenous peoples) is far worse than the general Indian population. Binayak Sen, a renowned Indian public health practitioner, has worked with adivasis in central India for over thirty years. On Christmas Eve 2010 Sen was convicted of involvement with Maoist insurgents and sentenced to life in prison. Sen’s conviction has been condemned by Amnesty International and Human Rights Watch, and medical journals such as The Lancet and the British Medical Journal are campaigning for his release. This short report addresses the apparently vexing question of how such a miscarriage of justice could happen to a well-reputed physician in a country that is widely referred to as ‘the world’s largest democracy’. Both Sen’s conviction and the health crisis among adivasis in central India are symptoms of what Paul Farmer (2005) refers to as ‘deeper pathologies of power’; speciﬁcally, the neocolonial political economy in which the state is very active in dispossessing adivasis but inactive in providing benevolent functions. Thus, the case demonstrates the manner in which public health is intimately related to social, economic and political processes.</t>
  </si>
  <si>
    <t>sdarticle (20).pdf</t>
  </si>
  <si>
    <t>dad 2004,74,1 - Chaturvedi and Mahanta.pdf</t>
  </si>
  <si>
    <t>Sociocultural diversity and substance use pattern in Arunachal Pradesh, India</t>
  </si>
  <si>
    <t>Drug and Alcohol Dependence</t>
  </si>
  <si>
    <t>97-104</t>
  </si>
  <si>
    <t>Chaturvedi, H.K.; Mahanta, J.</t>
  </si>
  <si>
    <t>ISSN: 0376-8716</t>
  </si>
  <si>
    <t>An epidemiological study on substance use was carried out to assess the prevalence and pattern of tobacco, alcohol, and opium being used commonly in ethnographic diverse population of Arunachal Pradesh, India. Representative sample of 5135 people age ≥10 years were interviewed to collect information about their habit of substance use. Over all, prevalence of substance use was 30.9% tobacco (22.8% chewers and 12.1% smokers), 30% alcohol, and 4.8% opium, which vary across location, gender, race, age, education, and occupation. Though tobacco and alcohol was commonly used among all the tribes, but high alcohol use among Tangsa and Tutsa tribes reflects strong cultural belief. Religiously, opium use was low among Christian and Hindu at lower (&lt;1000 m) altitude, but high among Buddhist, Indigenous, and Hindu living at higher altitude. Among males, high multivariate rate ratio of opium users was seen among the population of high altitude (9.1). Moreover, it was also high among Singpho (7.1) and Khamti (9.7) tribes living in low altitude area, which shows the strong geo-ethnographic influence. Average age at initiation of alcohol use (12.4 years) was significantly lower than tobacco (17.6 years), and opium (23.3 years) indicate social acceptability of alcohol drinking at early age. Use of multiple substances and high prevalence of opium express the alarming situation of substance misuse in the region. Besides few limitations, varied results of socio-cultural and ethnic influences recalls integrated approach to break the traditional belief associated with alcohol and drug abuse from the society.</t>
  </si>
  <si>
    <t>sdarticle (21).pdf</t>
  </si>
  <si>
    <t>esd 2002,6,4 - Sankar.pdf</t>
  </si>
  <si>
    <t>Power reforms in India – the search for an indigenous model for promoting competition</t>
  </si>
  <si>
    <t>Energy for Sustainable Development</t>
  </si>
  <si>
    <t>5-16</t>
  </si>
  <si>
    <t>Sankar, T.L.</t>
  </si>
  <si>
    <t>ISSN: 0973-0826</t>
  </si>
  <si>
    <t>Indian power sector reforms have reached a stage from where further progress appears bleak due to the following major problems: the slow rate of addition to power generating capacity; the lack of noticeable improvement in the governance, management and level of service to consumers; the failure of efforts to induct the private sector into distribution; the inability to find a solution to the problem of subsidised supply of power to agriculturists; the chaotic condition of governance of LT distribution with, inter alia, the level of T&amp;D losses remaining undetermined and the annual loss reduction in the system being very slow; the rationalisation or rebalancing of tariffs becoming a losing game because the average cost of supply increases faster than the possible rates of increase of tariffs; and the deficits accumulated over the years imposing an unbearable interest burden limiting the capacity to raise funds in the commercial market.
A normative goal-oriented approach was adopted with the objectives of availability, accessibility and affordability to address these issues in a recent paper by the author entitled ‘‘Towards a people’s plan for power sector reform’’ which was inspired by the recognition that power sector reforms were a failure because of inadequate appreciation of the objectives of reform. Since the resulting presentation was primarily socio-economic in character, it needed to be elaborated with arguments that would be familiar to professionals from the energy community in general and the power sector in particular. Such an elaboration is the purpose of this paper which articulates corrective actions as part of a totally revised reform programme that would attempt to ‘‘remedy’’ comprehensively all the above problems. The paper then explores the content and feasibility of such a totally revised reform programme with particular reference to the state of Karnataka.</t>
  </si>
  <si>
    <t>sdarticle (23).pdf</t>
  </si>
  <si>
    <t>ssm 1975,9,11-12 - Bhardwaj.pdf</t>
  </si>
  <si>
    <t>Attitude Toward Different Systems of Medicine: A Survey of Four Villages in the Punjab—India</t>
  </si>
  <si>
    <t>603-612</t>
  </si>
  <si>
    <t>Bhardwaj, Surinder M.</t>
  </si>
  <si>
    <t>This study reports the type of medical practitioners and the system of medicine preferred by one hundred and four rural heads-of-households in four selected villages in Ropar District of Punjab (India). There are three main systems of medicine prevalent in the rural areas of Punjab; allopathy (modern or angrezi), ayurvrda (indigenous Indian) and unani (lonian). The latter two are popularly called desi medicine. The practitioners of allopathy, ayurveda and unani are respectively called doctors. vaidyas and hakims. The four villages were selected such that one had a “broad range” of medical and health facilities. the second one had only a vaidya. the third one only a hakim and finally. the fourth had no physician at al). 
The results of the survey indicated, contrary to the views of many social scientists, that angrci medicine and allopathic physicians were generally preferred over the desi (indigenous) medicine and its practitioners. The survey data were then classified to reflect the major caste groupings in the study area; the untouchables (scheduled castes). the landowning caste (Jars), and others. All groups showed a substantial preference for the angrezi system of medicine. Less than 4% of the sampled heads-of-house-holds showed a clear preference for desi medicine. In none of the four villages was the indigenous physician preferred solely on the basis of either his ayurvedic or unani system of treatment. About a third of the sampled heads-of-households indicated that their preference for either angrezi or desi medicine would depend upon the particular malady. This suggests that the expectancy of cure is more consequential than a traditional commitment to a system of medicine. It is suggested that a culturally relevant classification of acute and chronic diseases, be developed to better appreciate the preferences of rural people for a specific system of medicine. The question of preference for the indigenous physicians also cannot be divorced from their social role in the rural milieu.</t>
  </si>
  <si>
    <t>jwb 2008,43,4 - Saini and Budhwar.pdf</t>
  </si>
  <si>
    <t>Managing the human resource in Indian SMEs: The role of indigenous realities</t>
  </si>
  <si>
    <t>Journal of World Business</t>
  </si>
  <si>
    <t>417-434</t>
  </si>
  <si>
    <t>Saini, Debi S.; Budhwar, Pawan S.</t>
  </si>
  <si>
    <t>ISSN: 1090-9516</t>
  </si>
  <si>
    <t>This paper discusses how issues of people management are addressed in Indian small and medium enterprises (SMEs). It also highlights the indigenous approaches to human resource management (HRM) that have surfaced in the Indian SME context. The research formulation has been built on the mapping of people-management practices in two SME case studies, one of which is also a family-based organization. The analysis shows that indigenous realities in HRM in Indian SMEs relate mainly to the provision of ﬁnancial, emotional and social support to the workforce; employee involvement (EI) practices; recruitment; skill development; managing employee relations; and managing vis-à-vis labor law framework. The paper argues that in the sphere of people management in SMEs, the willingness to innovate and formalize the HR systems is constrained by a kind of bounded rationality, i.e., the owners of SMEs mostly believe that they are already doing what is humanly possible in this regard. The analysis has an important message for concerned practitioners—in order to realize their full potential and to progress towards fulﬁlling their vision; SMEs eventually have to intertwine indigenization and formalization for their people management approaches.</t>
  </si>
  <si>
    <t>ssm 1992,34,10 - Lambert.pdf</t>
  </si>
  <si>
    <t>The Cultural Logic of Indian Medicine: Prognosis and Etiology in Rajasthani Popular Therapeutics</t>
  </si>
  <si>
    <t>1069-1076</t>
  </si>
  <si>
    <t>Lambert, Helen</t>
  </si>
  <si>
    <t>This paper considers certain ways of describing and treating sickness in rural Rajasthan, and the representations of sickness and of the body on which they are based. Two indigenous medical or ‘ethnomedical’ perspectives on illness and its treatment emerge from the analysis of ethnographic material collected during field research in northern India. In the first part of the paper various characterizations of South Asian medicine are discussed, and I suggest that Western preconceptions about the nature and purpose of ‘medicine’ itself has led one of these perspectives to be highlighted in anthropological considerations at the expense of the other. A further dimension of ethnomedicine emerges through discussions of local therapeutic rituals and discourses about sickness and the body. This consideration of one domain of local therapeutics reveals its underlying cultural logic and highlights ethnomedical formulations that have heretofore been analytically neglected. It does not address the formal or textually based Indian medical traditions to any extent. It is concerned with the cultural construction of sickness and medicine among Hindu lay people and folk healers and employs folkloric material that, though rarely considered in anthropological writings on South Asia, may be a fruitful guide to the meanings which sickness has for those experiencing and treating it.</t>
  </si>
  <si>
    <t>Simulation_Gaming-2007-Witteveen-278-95[1].pdf</t>
  </si>
  <si>
    <t>sg 2007,38,2 - Witteveen and Enserink.pdf</t>
  </si>
  <si>
    <t>Visual problem appraisal—Kerala's Coast: A simulation for social learning about integrated coastal zone management</t>
  </si>
  <si>
    <t>Simulation &amp; Gaming</t>
  </si>
  <si>
    <t>278-295</t>
  </si>
  <si>
    <t>Witteveen, Loes; Enserink, Bert</t>
  </si>
  <si>
    <t>ISSN: 1552-826X</t>
  </si>
  <si>
    <t>Integrated management of coastal zones is crucial for the sustainable use of scarce and vulnerable nat- ural resources and the economic survival of local and indigenous people. Conflicts of interest in coastal zones are manifold, especially in regions with high population pressure, such as Kerala (in southwest India). The simulation of a consultancy mission to Kerala described in this article was designed for a classroom situation but it can also be applied in settings with local stakeholders as a tool for social learn- ing. Filmed interviews with real stakeholders contributed largely to the realism of the simulation and stimulated learning: Students aligned with local stakeholders and acquired professional skills as future analysts; local people learned about their own situation and the frames of other stakeholders.</t>
  </si>
  <si>
    <t>Skepsi-0302-2010- Violence, Resistance and the Birth of a New Literature-Vedita Cowaloosur.pdf</t>
  </si>
  <si>
    <t>s 2010,3,2 - Cowaloosur.pdf</t>
  </si>
  <si>
    <t>Violence, Resistance and the Birth of a New Literature</t>
  </si>
  <si>
    <t>Skepsi</t>
  </si>
  <si>
    <t>65-75</t>
  </si>
  <si>
    <t>Cowaloosur, Vedita</t>
  </si>
  <si>
    <t>ISSN: 1758-2679</t>
  </si>
  <si>
    <t>When, on 2nd February 1835, Thomas Babington Macaulay, then serving on the Supreme Council of India, presented his (in)famous ‘Minute on Indian Education’ to Lord Bentinck to argue for the adoption of English as the teaching medium in Indian institutions from sixth form onwards, he envisaged, through the fruition of his plan, the birth of a class of English-educated native people who would help to ‘lead’ the rest of the native population by their example and through their superiority; people who would be ‘Indian in blood and colour, but English in tastes, in opinions, in morals and in intellect’. To this end, he pushed for the teaching of the English language and its literature, methodically discouraged the teaching of both bhasha or indigenous Indian languages, such as Hindi, Marathi, Bengali, and classical languages, such as Sanskrit and Persian. Again and again, he emphasised the moral imperative of the English language and its literature. Yet, despite all his efforts to make the Indian intelligentsia the replica of the English one, his newly-implemented education programme also ended up producing perceptive individuals who utilised what they had learnt to voice out their rights and demands, through the medium that he had himself encouraged them to master. 
An important venue where the immediate results of this new education system could be measured was Bengal, then both the administrative and commercial capital of India, where constant interaction between the white rulers and the ‘thousands of people (they) govern(ed)’ was constant and inevitable. As well as those anglicised and pro-British babus who saw in their newly-acquired English education the opportunity to ingratiate themselves even further with their colonial rulers, there also emerged a certain type of Bengali who began to wield the English language as a weapon with which to protest against the injustice of colonisation. And it is with the passive revolt initiated by the latter that the article is concerned.</t>
  </si>
  <si>
    <t>sdarticle (19).pdf</t>
  </si>
  <si>
    <t>wd 1979,7,6 - Goulet.pdf</t>
  </si>
  <si>
    <t>India, Guinea-Bissau, Sri Lanka, Bolivia</t>
  </si>
  <si>
    <t>Development as liberation: Policy lessons from case studies</t>
  </si>
  <si>
    <t>555-566</t>
  </si>
  <si>
    <t>Goulet, Denis</t>
  </si>
  <si>
    <t>Four case studies are summarized in which oppressed people have successfully assumed control over their own destinies and development strategies. Lessons from experience are drawn, at the national and macro-economic level, from Guinea-Bissau where the popular liberation movement has grown into the national government without losing close contact with its constituency; from the Sarvodaya movement in Sri Lanka which has started as a modest development organization of poor people, based on indigenous social and cultural values, and which has grown into a popular movement of 1 million people (of 14 million total population) in some 2000 villages; from the SEWA (Self-Employed Women's Association) in Ahmedabad, India, where oppressed street vendors, artisans, junksmiths and garment-makers have founded their own bank (which now has 1000 shareholders and 10,000 depositors) to circumvent usurious lending practices and to gain access to capital at their own terms; and from a Quechua community in central Bolivia where handicrafts producers' cooperatives have successfully maintained self-reliance and cultural identity through conscious choice of appropriate technology at their own terms. Lessons on development as a form of liberation are drawn from the social praxis of each of these examples.</t>
  </si>
  <si>
    <t>S096402820000015Xa[1].pdf</t>
  </si>
  <si>
    <t>sa 2000,8,2 - Brouwer.pdf</t>
  </si>
  <si>
    <t>India, Japan</t>
  </si>
  <si>
    <t>Conﬂict between modern and indigenous concepts in workplace. A proposal the small enterprise</t>
  </si>
  <si>
    <t>Social Anthropology</t>
  </si>
  <si>
    <t>181-201</t>
  </si>
  <si>
    <t>Brouwer, Jan</t>
  </si>
  <si>
    <t>ISSN: 1469-8676</t>
  </si>
  <si>
    <t>Modern manufacturing concepts are new to the developing countries like India where massive industrialisation has taken place only in the last two to three decades. Beset with problems of productivity and quality, Western and Japanese management concepts are being tried vigorously with little success. It is almost becoming apparent that such concepts as the Japanese JIT can succeed best only when practised by Japanese people in Japanese environment. Does this mean that the culture of a country and indigenous perceptions need to be integrated to evolve a model that will succeed in a particular region? A recent pilot study done in South India revealed the presence of such a link. It proposes that the conflicts between modern and indigenous concepts at the workplace should be the object of an in-depth study and that if approached from an anthropological point of view could provide a successful model of such dynamics. Indian indigenous economic concepts are supplemented by comparative fundamental concepts both present in Japan and Europe.</t>
  </si>
  <si>
    <t>International_Journal_of_Cross_Cultural_Management-2008-Budhwar-79-105[1].pdf</t>
  </si>
  <si>
    <t>ijccm 2008,8,1 - Budhwar et al.pdf</t>
  </si>
  <si>
    <t>India, United States</t>
  </si>
  <si>
    <t>A Comparative Analysis of Cultural Value Orientations of Indians and Migrant Indians in the USA</t>
  </si>
  <si>
    <t>International Journal of Cross-Cultural Management</t>
  </si>
  <si>
    <t>79-105</t>
  </si>
  <si>
    <t>Budhwar, Pawan S.; Woldu, Habte; Ogbonna, Emmanuel</t>
  </si>
  <si>
    <t>ISSN: 1352-7606</t>
  </si>
  <si>
    <t>Understanding the cultural value systems of nations is a key factor in anticipating the behaviour of business managers and employees in a specific business environment. Many research studies have acknowledged the impact of culture on communication across nations and its impact on business operations, however no study has attempted to measure and quantify the cultural orientations of people originating from one nation, but working in two different national settings. This study adopted Kluckhohn and Strodtbeck’s framework to examine cultural dimensions of a total of 580 Indian respondents comprising two groups: 429 Indian natives living and working in India and 151 Indian migrants living and working in the USA. It initially compares the cultural orientations of the total population of each of the two groups and then examines cultural differences in the same based on demographic characteristics consisting of occupation, gender, age, and level of education. The study found significant cultural value differences between the two groups on both levels of analysis. The theoretical and practical implications of these findings are discussed in detail.</t>
  </si>
  <si>
    <t>Global_Media_and_Communication-2007-Rao-29-50[1].pdf</t>
  </si>
  <si>
    <t>gmc 2007,3,1 - Rao and Wasserman.pdf</t>
  </si>
  <si>
    <t>India, South Africa</t>
  </si>
  <si>
    <t>Global media ethics revisited: A postcolonial critique</t>
  </si>
  <si>
    <t>Global Media and Communication</t>
  </si>
  <si>
    <t>29-50</t>
  </si>
  <si>
    <t>Rao, Shakuntala; Wasserman, Herman</t>
  </si>
  <si>
    <t>ISSN: 1742-7665</t>
  </si>
  <si>
    <t>Little theoretical work from non-Western perspectives has entered the epistemological discussion of universal ethical principles for media and journalism. The increased analysis of media globalization requires a closer examination of the ethical principles being advocated by media theorists. We use postcolonial theory to argue that advocates of universal media ethics need to take into account the history of colonialism, differences of powers between nations and peoples, and the importance of indigenous theory. We contend that in the non-Western world underlying conditions of postcoloniality and indigenous values influence how media professionals and journalists make ethical decisions. These interpretations present an epistemic challenge to dominant ethical concepts based primarily on Western Enlightenment philosophies. The article concludes with a discussion of two specific ethical theories, ubuntu from South Africa and ahimsa from India, which illustrate the importance of indigenous knowledge in the search for global media ethics.</t>
  </si>
  <si>
    <t>604580.pdf</t>
  </si>
  <si>
    <t>jaos 1992,112,1 - Mather.pdf</t>
  </si>
  <si>
    <t>India, China</t>
  </si>
  <si>
    <t>Chinese and Indian Perceptions of Each Other between the First and Seventh Centuries</t>
  </si>
  <si>
    <t>112</t>
  </si>
  <si>
    <t>Mather, Richard B.</t>
  </si>
  <si>
    <t>The earliest recorded perceptions of the Indian subcontinent in China are based on reports of traders, diplomats and generals. Though nothing substantive was reported about India's intellectual or cultural achievements, the accounts generally described a pleasant tropical land with exotic birds and animals, that produced colorful artifacts, and whose people were gentle and peace-loving. After the introduction of Buddhism into China during the first century A.D., and especially after the development of an indigenous Taoist church toward the end of the second, tensions arising from the rival claims of these two religions introduced some negative perceptions, not only concerning the incompatibility of Buddhism with China's own values, but also concerning the inferiority of Indian culture and the savagery of her people. These initially negative perceptions were at least partially modified by first-hand contact with Indian missionaries and by reports of Chinese pilgrims, as well as by the cogent arguments of lay Buddhist apologists, whose treatises on the subject between the third and sixth centuries have been preserved. Indian perceptions of China during the same period, as recorded by Chinese pilgrims, are marked for the most part by a naive ignorance, which their Chinese informants were only too happy to dispel.</t>
  </si>
  <si>
    <t>India Quarterly- A Journal of International Affairs-2010-Trivedi-51-67.pdf</t>
  </si>
  <si>
    <t>iq 2010,66,1 - Trivedi.pdf</t>
  </si>
  <si>
    <t>India, Indonesia</t>
  </si>
  <si>
    <t>Early Indian Influence in Southeast Asia: Revitalizing Partnership between India and Indonesia</t>
  </si>
  <si>
    <t>India Quarterly: A Journal of International Affairs</t>
  </si>
  <si>
    <t>51-67</t>
  </si>
  <si>
    <t>Trivedi, Sonu</t>
  </si>
  <si>
    <t>ISSN: 0975-2684</t>
  </si>
  <si>
    <t>Southeast Asia has always been socially and culturally diverse, making accommodation easy. The indigenous people shaped adaptation and adoption of outside inﬂuences and sought out concepts and practices that enhanced rather than redirected changes already underway in their own societies. This was the result of a process that fundamentally changed the cultural composition and the indigenous traditions of the Southeast Asianists. The distinctive cultural pattern of India succeeded in striking roots in the Southeast Asian region. The result was an imposing array of architectural and other cultural marvels with indigenous interpretations. Under this background, this article studies the impact of early Indian inﬂuence on Southeast Asia. It further discovers India’s relation with one of its oldest ally—Indonesia—and proposes strategies for constructive re-engagement for revitalizing partnership.</t>
  </si>
  <si>
    <t>18710964[1].pdf</t>
  </si>
  <si>
    <t>chs 2005,7,6 - Lambert and Wood.pdf</t>
  </si>
  <si>
    <t>A comparative analysis of communication about sex, health and sexual health in India and South Africa: Implications for HIV prevention</t>
  </si>
  <si>
    <t>Culture, Health &amp; Sexuality</t>
  </si>
  <si>
    <t>527-541</t>
  </si>
  <si>
    <t>Lambert, Helen; Wood, Kate</t>
  </si>
  <si>
    <t>ISSN: 1464-5351</t>
  </si>
  <si>
    <t>This paper provides a comparative analysis of modes of dialogue, non-verbal communication and embodied action relating to sex and health in two contrasting countries—India and South Africa—which have the world’s two most heavily HIV-affected populations (in terms of numbers of people living with HIV). Drawing on material derived from multiple studies, including ethnographic and other forms of qualitative and multi-disciplinary research, the paper identifies commonalities as well as differences in communication relating to sex and sexual health in these diverse settings. The paper considers: first, how and by whom sex is and is not talked about, in public discourse and private conversation; second, how sexual intention and desire are communicated through indirect, non-verbal means in everyday life; and third, how references to sexuality and the sexual body re-enter within a more explicit set of indigenous discourses about health (rather than ‘sexual health’ per se), such as semen loss in India and womb ‘dirtiness’ in South Africa. The concluding section reflects on the implications of a comparative analysis such as this for current policy emphases on the importance of promoting verbal communication skills as part of ‘life skills’ for HIV prevention.</t>
  </si>
  <si>
    <t>0102aboriginalshortstoriesaustraliaandindia.pdf</t>
  </si>
  <si>
    <t>rjish 2009,1,2 - Acharya.pdf</t>
  </si>
  <si>
    <t>Representation of Indigenous Women in Contemporary Aboriginal Short Stories of Australia and India: A Study in Convergences and Divergences</t>
  </si>
  <si>
    <t>Rupkatha Journal on Interdisciplinary Studies in Humanities</t>
  </si>
  <si>
    <t>171-179</t>
  </si>
  <si>
    <t>Acharya, Indranil</t>
  </si>
  <si>
    <t>ISSN: 0975-2935</t>
  </si>
  <si>
    <t>This paper tries to review and reassess the tribal situation with special reference to the tribal women in India and Australia. It is an attempt to locate the ‘Aboriginal woman’ question in the context of women’s movement in both countries. In Australia the women’s movement, on the whole, has not been successful in incorporating Aboriginal women into its concerns and activities. Relations with Aboriginal women have constituted a problem with the women’s movement. Despite many differences in socio-cultural set up the stories of Anil Gharai and those of Australian Aboriginal writers share many common traits and cut across cultural differences. It establishes the theory of pan-aboriginality that exists in countries that possess a sizeable population of indigenous people.</t>
  </si>
  <si>
    <t>10228190608566249.pdf</t>
  </si>
  <si>
    <t>lm 2006,37,1 - Mesthrie.pdf</t>
  </si>
  <si>
    <t>India, Mozambique, South Africa</t>
  </si>
  <si>
    <t>Subordinate immigrant languages and language endangerment: Two community studies from Kwazulu-Natal</t>
  </si>
  <si>
    <t>Language Matters</t>
  </si>
  <si>
    <t>3-15</t>
  </si>
  <si>
    <t>Mesthrie, Rajend</t>
  </si>
  <si>
    <t>ISSN: 1753-5395</t>
  </si>
  <si>
    <t>This article describes the language dilemmas of forced or semi-forced migrants made to labour in a new territory as they try to integrate into a new territory and gain a stronger economic foothold. Insofar as they are not in control of their socio-political and physical environment, their dilemmas are different from those of indigenous people and of superordinate (colonising) migrant communities. The main focus falls on two sets of such subordinate migrants in KwaZulu-Natal: communities originating from India (i.e., Tamil, Telugu, Bhojpuri-Hindi and Urdu) and from Mozambique (i.e., Makhuwa and Yao). These communities are classified as 'subordinate' insofar as they did not arrive voluntarily in KwaZulu-Natal, but out of the special circumstances arising from indenture and (freedom from) slavery, respectively. These languages are all spoken today, over a century and a quarter after the initial migrations. However, all of them face endangerment (on a local scale) as intergenerational transmission has either ceased or become difficult to achieve with the youngest children. In this process the 'internal' realignments that migrants face and the external realignments from the dominant economy are particularly relevant. There is an increasing 'diffuseness' of the Indian community compared to the still relatively 'focused' interactions of the 'Zanzibari' community in Durban.</t>
  </si>
  <si>
    <t>science (9).pdf</t>
  </si>
  <si>
    <t>ssm 1982,16,21 - Neumann and Lauro.pdf</t>
  </si>
  <si>
    <t>India, China, Ghana, Philippines, Indonesia</t>
  </si>
  <si>
    <t>Ethnomedicine and Biomedicine Linking</t>
  </si>
  <si>
    <t>1817-1824</t>
  </si>
  <si>
    <t>Neumann, A.K.; Lauro, P.</t>
  </si>
  <si>
    <t>This paper considers the integration of the biomedical establishment with traditional medical care systems given the urgent need for health care services by the underserved masses in developing countries. The difficulties of identifying and categorizing indigenous practitioners are outlined. Several strategies are suggested for standardizing, professionalizing, or otherwise mobilizing traditional healers in the movement to achieve the World Health Organization’s goal of “health for all by the year 2000”. The potential benefits as well as the constraints related to such efforts are described. As examples of what attempts are being made today to link modern and traditional health care systems, programs in the People’s Republic of China, India. Ghana, the Philippines and Indonesia are summarized. The paper concludes with some recommendations as well as some predictions for the next 20 years.</t>
  </si>
  <si>
    <t>3673866.pdf</t>
  </si>
  <si>
    <t>mrd 1998,18,1 - Duffield et al.pdf</t>
  </si>
  <si>
    <t>India, Canada</t>
  </si>
  <si>
    <t>Local Knowledge in the Assessment of Resource Sustainability: Case Studies in Himachal Pradesh, India, and British Columbia, Canada</t>
  </si>
  <si>
    <t>Duffield, C.; Gardner, J.S.; Berkes, F.; Singh, R.B.</t>
  </si>
  <si>
    <t>The knowledge of local resource users and managers about the biophysical, socioeconomic, and cultural-historical elements of their immediate environment plays a significant role in determining the long-term sustainability of those resources. This paper reports on the results of two case studies from high mountain areas, one in the Upper Beas River watershed of the Indian Himalaya, and the other in the Arrow Lakes area of the Canadian Cordillera. Specifically, this paper describes sustainability indicators which were enumerated by local people in two differing cultural-historical, but environmentally similar, contexts. These indicators may be reflective of local, indigenous knowledge about the environment and therefore may be of significance in impact assessment and monitoring environmental change. Results from the Upper Beas watershed reveal a highly discriminated set of indicators which may be grouped as: forest cover indicators; forest-linked indicators; forest management indicators; agricultural livelihood indicators; and socioeconomic indicators. 
Local people demonstrated a very precise knowledge of the state of the biophysical resources of their village use areas. Specific indicators identified include: forest cover area (decreasing), forest species diversity (some species such as deodar decreasing), forest tree density (decreasing), consistency of water flow (decreasing) and frequency of avalanches and slides (increasing). These are all indicators which can be measured and verified independently of local knowledge. All suggest declining sustainability. Residents in the Arrow Lakes area demonstrated much less precise knowledge of biophysical indicators of sustainability. They enumerated a set of indicators which emphasized institutional arrangements for forest and resource management. For example, few respondents identified the extent of forest cover as important whereas the majority identified forest/land use rules in place as being important indicators of sustainability. In both case studies, people mentioned a number of socioeconomic factors as being important indicators of sustainability.</t>
  </si>
  <si>
    <t>9702181989[1].pdf</t>
  </si>
  <si>
    <t>jgs 1996,5,3 - Katrak.pdf</t>
  </si>
  <si>
    <t>India, Nigeria, Jamaica, Trinidad</t>
  </si>
  <si>
    <t>Post-colonial Women's Colonised States: mothering and m-othering in Bessie's Head's A Question of Power and Kamala Das' My Story</t>
  </si>
  <si>
    <t>Journal of Gender Studies</t>
  </si>
  <si>
    <t>273-291</t>
  </si>
  <si>
    <t>Katrak, Ketu H.</t>
  </si>
  <si>
    <t>ISSN: 0973-0672</t>
  </si>
  <si>
    <t>Post-colonial women's colonized states—political, social, psychological—arise out of personal experiences of patriarchal domination, and out of political impositions of colonial and imperialist exploitations. Women writers from areas like India, Nigeria, Jamaica share a British colonial past and resultant neo- and post-colonial realities that impinge on nearly every aspect of life, for instance, standard English, an imposed language that now carries enormous power among peoples with various indigenous languages; and for women particularly, the impact of colonisation on cultural traditions and sexual politics. A study of mothering and m-othering is contextualised within a historicised analysis of women's colonised states, how women's bodies and minds are colonised, their resistances to this, before and after the historical events of colonisation. Further, a cross-cultural study that reveals the similarities and differences within this shared colonial history for women, enables writers and critics to work towards strengthening links of solidarity among women from geographically distant areas of the world such as India, Trinidad, and Nigeria.</t>
  </si>
  <si>
    <t>_ASS_ASS35_03_S0026749X01003067a.pdf</t>
  </si>
  <si>
    <t>mas 2001,35,3 -  Murray Li.pdf</t>
  </si>
  <si>
    <t>Indonesia</t>
  </si>
  <si>
    <t>Masyarakat Adat, Difference, and the Limits of Recognition in Indonesia’s Forest Zone</t>
  </si>
  <si>
    <t>645-676</t>
  </si>
  <si>
    <t>Murray Li, Tania</t>
  </si>
  <si>
    <t>This statement was made by AMAN (Aliansi Masyarakat Adat Nusantara), the Alliance of Indigenous People of the Archipelago, at their inaugural congress in Jakarta, March 1999. The congress was organized by a consortium of Jakarta-based NGOs, and funded by international donors (USAID, CUSO, and OXFAM among others). Building upon a process of mobilization that began with the International Year of Indigenous People in 1993, the Congress marked the formal entry of masyarakat adat (literally, people who adhere to customary ways) as one of several groups staking claims and seeking to redefine its place in the Indonesian nation as the political scene opened up after Suharto's long and repressive rule. AMAN and its supporters assert cultural distinctiveness as the grounds for securing rights to territories and resources threatened by forestry, plantation and mining interests backed by police and military intimidation. Their attempt to place the problems of masyarakat adat on the political agenda has been remarkably successful. While seven years ago the head of the national land agency declared that the category masyarakat adat, which had some significance in colonial law, was defunct or withering away (Kisbandono 18/02/93), the term now appears ever more frequently in the discourse of activists, parliamentarians, media, and government officials dealing with forest and land issues.</t>
  </si>
  <si>
    <t>S0010417500002632a.pdf</t>
  </si>
  <si>
    <t>scssh 2000,42,1 - Murray Li.pdf</t>
  </si>
  <si>
    <t>Articulating Indigenous Identity in Indonesia: Resource Politics and the Tribal Slot</t>
  </si>
  <si>
    <t>Comparative Studies in Society and History</t>
  </si>
  <si>
    <t>149-179</t>
  </si>
  <si>
    <t>ISSN: 1475-2999</t>
  </si>
  <si>
    <t>It was the official line of Suharto's regime that Indonesia is a nation which has no indigenous people, or that all Indonesians are equally indigenous. 1 The internationally recognized category “indigenous and tribal peoples” (as defined in International Labour Organization convention 169) has no direct equivalent in Indonesia's legal system, nor are there reservations or officially recognized tribal territories. Under Suharto the national motto “unity in diversity” and the displays of Jakarta's theme park, Taman Mini, presented the acceptable limits of Indonesia's cultural difference, while development efforts were directed at improving the lot of “vulnerable population groups,” including those deemed remote or especially backwards. The desire for development was expressed by rural citizens through the approved channels of bottom-up planning processes and supplications to visiting officials. National activists and international donors who argued for the rights of indigenous people were dismissed as romantics imposing their primitivist fantasies upon poor folk who wanted, or should have wanted, to progress like “ordinary” Indonesians. Nevertheless, a discourse on indigenous people took hold in activist circles in the final years of Suharto's rule, and its currency in the Indonesian countryside is still increasing. With the new political possibilities opened up in the post-Suharto era, now seems an appropriate time to reflect on how Indonesia's indigenous or tribal slot is being envisioned, who might occupy it, and with what effects.</t>
  </si>
  <si>
    <t>ae 2002,29,4 - Hoskins.pdf</t>
  </si>
  <si>
    <t>Predatory Voyeurs: Tourists and "Tribal Violence" in Remote Indonesia</t>
  </si>
  <si>
    <t>797-828</t>
  </si>
  <si>
    <t xml:space="preserve">Hoskins, Janet </t>
  </si>
  <si>
    <t>ISSN: 1548-1425</t>
  </si>
  <si>
    <t>Tourism has been theorized in a new ethnography of modernity, stressing the museumization of the premodern and its production as spectacle. In this article, I explore the voice and perspective of the "tribal culture" recently exposed to a new type of gaze. Tourists are perceived as predatory voyeurs on Sumba, a once remote area now receiving increasing numbers of foreign visitors. An idiom of visual consumption encodes a critical awareness of global inequities in access to and use of technology, and a history of changing self-perceptions. The cameras that every tourist brings to capture images of headhunters and primitive violence become the very emblems of the exotic violence that they are designed to capture.</t>
  </si>
  <si>
    <t>jca 2002,32,2 - Zaman.pdf</t>
  </si>
  <si>
    <t>Resettlement and development in Indonesia</t>
  </si>
  <si>
    <t>Journal of Contemporary Asia</t>
  </si>
  <si>
    <t>255-266</t>
  </si>
  <si>
    <t>Zaman, Mohammad</t>
  </si>
  <si>
    <t>ISSN: 1752-7554</t>
  </si>
  <si>
    <t>Zaman deals with resettlement management in Indonesia, which involves a number of policy and implementation issues concerning land acquisition, compensation, and resettlement practices in development projects. His principal objective is to identify a set of policy measures gleaned from past experiences in Indonesia and to present a comparative review of how other countries have addressed land acquisition and resettlement issues, including the latest donor policies concerning resettlement of people affected by the development processes.</t>
  </si>
  <si>
    <t>jhe 2004,32,3 - Wadley.pdf</t>
  </si>
  <si>
    <t>Sacred Forest, Hunting, and Conservation in West Kalimantan, Indonesia</t>
  </si>
  <si>
    <t>Journal of Human Ecology</t>
  </si>
  <si>
    <t>313-338</t>
  </si>
  <si>
    <t>Wadley, Reed L.; Colfer, Carol J. Pierce</t>
  </si>
  <si>
    <t>In a number of places, sacred forest sites play an important role in conservation and local livelihoods. Here we examine how Iban hunters and animals alike use sacred forest in West Kalimantan, Indonesia. To determine the relative importance of different sites in hunting, we compare hunting effort, animal species and their numbers encountered by hunters, and encounters and captures in a variety of forest sites including sacred groves. We relate the results to the role of such sites in the overall Iban agroforestry system and in the conservation of forest habitat that professional conservationists deem precious. Such land use practices, while having social and religious origins, may be important for local economic purposes, but they may also be valuable in promoting and enhancing the more global goals of biodiversity conservation.</t>
  </si>
  <si>
    <t>dc 2007,38,4 - Duncan.pdf</t>
  </si>
  <si>
    <t>Mixed Outcomes: The Impact of Regional Autonomy and Decentralization on Indigenous Ethnic Minorities in Indonesia</t>
  </si>
  <si>
    <t>711-733</t>
  </si>
  <si>
    <t>Duncan, Christopher R.</t>
  </si>
  <si>
    <t>This article examines how indigenous ethnic minorities in Indonesia are being affected by the implementation of decentralization and regional autonomy policies. New legislation transferred responsibility and authority over various issues, including resource extraction and local governance, from the central government to regional authorities at the district level. Members of the growing indigenous rights movement hoped that this decentralization process would allow ethnic minority communities to retain or regain control over natural resources through local‐level politics. Furthermore, some ethnic minorities saw the implementation of decentralization as an opportunity to return to local forms of land tenure and resource management that had been disparaged by the national government for most of the twentieth century. However, these new laws also encourage district level governments to generate income through natural resource exploitation, as they will receive a certain percentage of these revenues. Minority communities could be adversely affected as local governments disregard their land rights in efforts to raise income to cover their new expenses, essentially continuing the practices of previous governments. This article examines the new opportunities, as well as the new threats, posed by decentralization to ethnic minorities throughout Indonesia.</t>
  </si>
  <si>
    <t>S0026749X07003083a.pdf</t>
  </si>
  <si>
    <t>mas 2008,42,4 - Henley.pdf</t>
  </si>
  <si>
    <t>In the Name of Adat: Regional Perspectives on Reform, Tradition, and Democracy in Indonesia</t>
  </si>
  <si>
    <t>815-852</t>
  </si>
  <si>
    <t>Henley, David; Davidson, Jamie S.</t>
  </si>
  <si>
    <t>This article examines the revival of adat (custom) in post-Suharto Indonesia, a movement which few Indonesia-watchers predicted. Four general reasons for the rise of adat revivalism are identified. The first is the support, both ideological and concrete, of international organizations and networks committed to the rights of indigenous peoples. The second is the uncertainty, together with the opportunities, attendant on the processes of democratization and decentralization which followed the end of Suharto's authoritarian rule. The third is the oppression of marginal population groups under the New Order. The fourth root is historical, having to do with the positive role which adat has played in the country's political imagination since the beginning of Indonesian nationalism. Adat as a political cause involves a set of loosely related ideals which, rightly or wrongly, are associated with the past: authenticity, community, order, and justice. These ideals have been invoked in varying proportions to pursue a wide variety of political ends, including the control of resources and the exclusion of rivals as well as the protection, empowerment, and mobilization of underprivileged groups.</t>
  </si>
  <si>
    <t>jas 2009,68,4 - Duncan.pdf</t>
  </si>
  <si>
    <t>Reconciliation and Revitalization: The Resurgence of Tradition in Postconflict Tobelo, North Maluku, Eastern Indonesia</t>
  </si>
  <si>
    <t>The Journal of Asian Studies</t>
  </si>
  <si>
    <t>1077-1104</t>
  </si>
  <si>
    <t>ISSN: 1752-0401</t>
  </si>
  <si>
    <t>This article looks at efforts to revitalize "tradition" (in Indonesian, adat) among the Tobelo people in the eastern Indonesian province of North Maluku in the aftermath of the ethnic and, religious violence that swept the region, in 1999-2001. It examines how some groups in Tobelo society are attempting to revive previously marginalized. adat practices as a way to facilitate reconciliation, between Muslim and Christian communities. Those involved in these efforts believe that a revitalization. of adat will shift, people's focus of identity from, their religion-the focus of the recent conflict to their ethnicity. They hope this shift, in focus will transcend religious differences. The paper explores these attempts to articulate Tobelo tradition and Tobelo identity in, order to prevent future violence. 11, also discusses the rationales and historical justifications for seeing adat as a mechanism for reconciliation and conflict prevention.</t>
  </si>
  <si>
    <t>S0022463410000056a.pdf</t>
  </si>
  <si>
    <t>jsas 2010,41,2 - Porath.pdf</t>
  </si>
  <si>
    <t>Indonesia, Thailand</t>
  </si>
  <si>
    <t>They have not progressed enough': Development's negated identities among two indigenous peoples (orang asli) in Indonesia and Thailand</t>
  </si>
  <si>
    <t>Journal of Southeast Asian Studies</t>
  </si>
  <si>
    <t>267-289</t>
  </si>
  <si>
    <t>Porath, Nathan</t>
  </si>
  <si>
    <t>ISSN: 1474-0680</t>
  </si>
  <si>
    <t>This paper is ethnographically concerned with two different orang asli communities: the Meniq living in Southern Thailand and the Orang Sakai in Riau, Indonesia. The focus is on the different discursive rhetorics of development in the two nation-states. These rhetorics have been absorbed by the two indigenous groups to form part of their own modern cultural discourses within their respective countries. These rhetorics of development define the indigenous groups as somewhat lacking in culture and provide them with new understandings of themselves that devalue their customary way of life. The post-development indigenous identity work (such as the development of an ethno-cultural identity) will therefore usually be constructed through these negated developmental foundations.</t>
  </si>
  <si>
    <t>01419870%2E2010%2E537358.pdf</t>
  </si>
  <si>
    <t>ers 2011,34,5 - Bertrand.pdf</t>
  </si>
  <si>
    <t>Indonesia, Philippines</t>
  </si>
  <si>
    <t>Indigenous peoples' rights' as a strategy of ethnic accommodation: contrasting experiences of Cordillerans and Papuans in the Philippines and Indonesia</t>
  </si>
  <si>
    <t>850-869</t>
  </si>
  <si>
    <t>Bertrand, Jacques</t>
  </si>
  <si>
    <t>In Southeast Asia, the use of 'indigenous peoples' as a category for ethnic accommodation has had mixed results. Cordillerans and Papuans pursued dual strategies, sometimes casting themselves as 'nations', other times as 'indigenous peoples'. While Cordillerans obtained rights as indigenous peoples, Papuans failed. Both obtained concessions during constitutional talks but only Cordillerans obtained recognition and rights as indigenous peoples. Cordillerans used linkages to the international indigenous rights movement and successfully lobbied the Constitutional Commission; electoral incentives were also key to the adoption of subsequent legislation. Conversely, Papuans were given concessions but not rights as indigenous peoples because, along with other indigenous groups, they were closed off from constitutional reform talks and lacked a strong network to put pressure on the state. This article shows that domestic coalitions in conjunction with the international indigenous rights movement might only succeed through effective framing during critical junctures of constitutional change when states are vulnerable.</t>
  </si>
  <si>
    <t>ijmgr 2011,18,1 - Colbran.pdf</t>
  </si>
  <si>
    <t>Indigenous Peoples in Indonesia: At Risk of Disappearing as Distinct Peoples in the Rush for Biofuel?</t>
  </si>
  <si>
    <t>63-92</t>
  </si>
  <si>
    <t>Colbran, Nicola</t>
  </si>
  <si>
    <t>The use of biofuel to power transport vehicles has attracted considerable interest and expectation during the last decade. Biofuel is expected to contribute solutions to a range of problems, including the reduction of greenhouse gas emissions, the provision of a renewable and therefore sustainable energy source, and an increase in income from agriculture. However, concerns regarding the consequences of its production have also emerged, and claims have been made that its benefits are exaggerated. This article focuses on Indonesia, where vast quantities of land have been converted into plantations in anticipation of the biofuel boom. The article discusses the expected benefits to Indonesia, and the framework the government has put in place to encourage and promote biofuel production. However, in spite of its promises, to date any such benefits have been far outweighed by the harmful consequences of current methods of plantation and production. The article examines these consequences, with a particular focus on the effect on indigenous communities. It concludes that the current method of biofuel plantation in Indonesia is unsustainable, and observes that it may in fact be placing indigenous communities 'on the verge of completely losing their traditional territories and thus of disappearing as distinct peoples'.</t>
  </si>
  <si>
    <t>000086869.pdf</t>
  </si>
  <si>
    <t>p 2005,5,4-5 - Sachs et al.pdf</t>
  </si>
  <si>
    <t>The Pancreas of Sacriﬁcial Animals as an Object of Divination for the Indigenous Peoples on the Island of Sumba, Indonesia</t>
  </si>
  <si>
    <t>Pancreatology</t>
  </si>
  <si>
    <t>486-491</t>
  </si>
  <si>
    <t>Sachs, Michael; Mulvahill, Matthew; Dapawole, Yance Lele</t>
  </si>
  <si>
    <t>ISSN: 1424-3903</t>
  </si>
  <si>
    <t>This paper describes contemporary ‘intestinal’ divination with the pancreas by indigenous people in Indonesia and explores the feasibility of comparing it to ancient intestinal divination. To our knowledge, divinatory use of the pancreas of sacriﬁcial animals (chickens) has not yet been described in the literature.</t>
  </si>
  <si>
    <t>00664670601168385.pdf</t>
  </si>
  <si>
    <t>af 2007,17,1 - Palmer.pdf</t>
  </si>
  <si>
    <t>Indonesia, Australia</t>
  </si>
  <si>
    <t>Negotiating the Ritual and Social Order through Spectacle: The (Re)Production of Macassan/Yolŋu Histories</t>
  </si>
  <si>
    <t>Anthropological Forum</t>
  </si>
  <si>
    <t>Palmer, Lisa</t>
  </si>
  <si>
    <t>ISSN: 1469-2902</t>
  </si>
  <si>
    <t>Broadly framed in terms of performance theories by Turner and Beeman, this paper weaves together the historical, mythical, ritual and performative aspects of a 1997 encounter in Sulawesi between Yolnu (an Aboriginal people of northern Australia) and Macassans (people from southern Sulawesi, Indonesia). The focus of the paper is an indigenous opera called Trepang, which is based on the centuries-long history of trading relations and family connections between the two groups, and the way its performance was used by the Yolnu and Macassan cast members to renegotiate their often turbulent shared history, along with the contemporary social and ritual order. In this light, Trepang can be understood as a restorative social process, a means of pursuing a common path and a way of ameliorating the discrepancies of the past—bringing the parties finally together as one. Analysing the social context in which the performance of historical ‘truths’ was negotiated, I unpack key events in the staging of this ‘play within a play’ and demonstrate the need to transgress the dualism of ritual and spectacle.</t>
  </si>
  <si>
    <t>089207501750475118.pdf</t>
  </si>
  <si>
    <t>cm 2001,29,4 - Elliott et al.pdf</t>
  </si>
  <si>
    <t>Community Participation in Marine Protected Area Management: Wakatobi National Park, Sulawesi, Indonesia</t>
  </si>
  <si>
    <t>Coastal Management</t>
  </si>
  <si>
    <t>295-316</t>
  </si>
  <si>
    <t>Elliott, Gina; Mitchell, Bruce; Wiltshire, Bonnie; Manan, Ir. Abdul; Wismer, Susan</t>
  </si>
  <si>
    <t>ISSN: 0964-5691</t>
  </si>
  <si>
    <t>Coral reef areas are threatened worldwide by growing populations, tourism devel- opment, and use of poison and dynamite in fishing in areas adjacent to the reefs. The designation of marine protected areas is one strategy for addressing these problems. Wakatobi National Park, established in Eastern Indonesia in 1996, contains approximately 50,000 ha of coral reefs and a resident population of Sama-Bajo people whose traditions and current livelihoods tie them closely to the sea. The present research, using participatory rural appraisal methods, focused upon the im- pact of the designation of the Marine Park on their lives and investigated the poten- tial for public participation in park planning and management. The Wakatobi Park Management Plan does not address the needs and interests of local people. Priority should be placed on adaptation of park zoning and protection regulations to accom- modate the livelihood requirements of indigenous communities.</t>
  </si>
  <si>
    <t>09669580903367229.pdf</t>
  </si>
  <si>
    <t>jst 2009,18,1 - Schellhorn.pdf</t>
  </si>
  <si>
    <t>Development for whom? Social justice and the business of ecotourism</t>
  </si>
  <si>
    <t>Journal of Sustainable Tourism</t>
  </si>
  <si>
    <t>115-135</t>
  </si>
  <si>
    <t>Schellhorn, Matthias</t>
  </si>
  <si>
    <t>ISSN: 1747-7646</t>
  </si>
  <si>
    <t>This paper reports on long-term research conducted in Lombok, Indonesia into the social and socio-economic outcomes of tourism development within a heterogeneous community of migrant settlers and native residents. It explores the outcomes of international development agency work in the area. It explains how while most of the case study’s tourism attractions are part of the indigenous heritage of thewetu teluSasak, they derive few economic beneﬁts from that heritage. Local women in particular struggle to access the new development opportunities that tourism offers. Beneﬁts tend to ﬂow to incoming migrant groups and to men. The prevailing conditions of culture, education, ethnicity, gender, politics, history, location, mobility, socio-economy, tourism skills and knowledge constitute key barriers. Further constraints, often overlooked, result from an “institutional culture” within aid projects that promotes business ahead of social development.</t>
  </si>
  <si>
    <t>102_ftp.pdf</t>
  </si>
  <si>
    <t>lt 2011,23,5 - Khor.pdf</t>
  </si>
  <si>
    <t>Indonesia, Malaysia</t>
  </si>
  <si>
    <t>The oil palm industry bows to NGO campaigns</t>
  </si>
  <si>
    <t>Lipid Technology</t>
  </si>
  <si>
    <t>102-104</t>
  </si>
  <si>
    <t>Khor, Yu Leng</t>
  </si>
  <si>
    <t>ISSN: 1863-5377</t>
  </si>
  <si>
    <t>Palm oil has become the key supplier to the global edible oils market. Continued oil palm development should be a good thing as it is the most effective supplier in terms of low land usage, and it brings much needed development to poor tropical developing regions. It provides livelihoods for an estimated 4.5 million people. As a monocrop that has supplanted forest and peat lands in areas with unmatched biodiversity and inhabited by poor indigenous tribes, it has been heavily criticized for its negative environmental and social impacts. Escalating NGO campaigns, particularly from Europe, over the last seven years have seriously reined in the speed and prospects for oil palm expansion in Indonesia and Malaysia. Large corporate growers have acceded to NGO pressures, as these have resulted in high-key boycotts by the likes of Unilever and Nestle. Many large companies have signed on as members of the World Wildlife Fund for Nature-initiated, Roundtable for Sustainable Palm Oil. Multi-national consumer brands are being persuaded to change their buying policies, with potential global implications. Strategies to ignore or deny problems in oil palm sustainability have not worked well: a handful of NGOs have played David to the palm oil Goliaths of Indonesia and Malaysia. Since mid-2010, Indonesia's President is trying to make less-than-popular policy changes, and the outcomes bear watching.</t>
  </si>
  <si>
    <t>11303112.pdf</t>
  </si>
  <si>
    <t>jmh 1999,20,2 - Butt.pdf</t>
  </si>
  <si>
    <t>Measurements, Morality, and the Politics of “Normal” Infant Growth</t>
  </si>
  <si>
    <t>Journal of Medical Humanities</t>
  </si>
  <si>
    <t>81-100</t>
  </si>
  <si>
    <t>Butt, Leslie</t>
  </si>
  <si>
    <t>ISSN: 1573-3645</t>
  </si>
  <si>
    <t>Although the birth and early life of an infant is similar throughout the world, meanings ascribed to infants differ according to cultural values and beliefs. This essay describes how scholars and healers have come to see the infant as distinct from other types of people, and what implications this distinction carries for how health care is practiced. The first portion of this essay explores how understanding of the infant, particularly the well-accepted notion of “normal” infant growth and development, came to prominence. Drawing from the history of medicine, philosophical thought and colonial practice, this essay demonstrates that the roots of thinking about the infant in terms of his growth are deep and well-defined in North American and European ideologies. The second portion of this essay describes the practical applications and political implications of beliefs about the “normal” infant. In the arena of applied health, policy makers measure infant growth in light of assumptions about the “normal.” A case study of indigenous populations in Irian Jaya, Indonesia, shows that these measurements are highly political. Here government health officials create and manipulate statistics to ensure that indigenous infant health is represented as being below “normal.” The “normal” infant can thus be understood as a subtle and effective construct which, in Irian Jaya, at the least, is used to assimilate indigenous people into the nation-state.</t>
  </si>
  <si>
    <t>12011176.pdf</t>
  </si>
  <si>
    <t>w 2003,7,3 - Fowler.pdf</t>
  </si>
  <si>
    <t>The Ecological Implications of Ancestral Religion and Reciprocal Exchange in a Sacred Forest in Karendi (Sumba, Indonesia)</t>
  </si>
  <si>
    <t>Worldviews</t>
  </si>
  <si>
    <t>303-329</t>
  </si>
  <si>
    <t>Fowler, Cynthia T.</t>
  </si>
  <si>
    <t>ISSN: 1741-6787</t>
  </si>
  <si>
    <t>This article tells the story of the sacred place named Mata Loko (“River’s Source”) in Karendi on the western end of the island of Sumba. This ethnographic case of an eastern Indonesian society where the traditional religion of Marapu persists sheds light on questions of how local belief systems are part of environmental adaptations. The use of sacred resources is restricted by the belief that marapu, the ancestors, are guardians of the forest and is enforced by supernatural sanctions. The ecological and religious processes that are described in this article illustrate that interactions between indigenous and world religions impact local cultural ecologies. In experimenting with their indigenous religion, Karendi people are simultaneously experimenting with traditional resource management. The Mata Loko case illustrates that the ritual management of scarce resources such as water and culturally/historically valuable resources such as bamboo is a form of conservation planning. Together cultural history, reciprocal exchange, and ancestral religion provide a framework for protecting valuable natural resources.</t>
  </si>
  <si>
    <t>13639810902979354.pdf</t>
  </si>
  <si>
    <t>imw 2009,37,108 - Westerkamp.pdf</t>
  </si>
  <si>
    <t>From Singa to Naga Padoha, the Making of a Magical Creature</t>
  </si>
  <si>
    <t>Indonesia and the Malay World</t>
  </si>
  <si>
    <t>163-181</t>
  </si>
  <si>
    <t>Westerkamp, Willem</t>
  </si>
  <si>
    <t>ISSN: 1363-9811</t>
  </si>
  <si>
    <t>One of the most treasured objects in Indonesian collection of the Tropenmuseum in Amsterdam is a pustaha, an ancient book used by Batak priests in north Sumatra. It is unique for its size, decoration and content. It was collected around 1852 and has been on public display ever since: first in the Ethnographic Museum of the Zoological Society in Amsterdam, then at the Colonial Museum, and finally, the Tropenmuseum. The book has drawn attention because of the large creature carved on it – variously interpreted as a singa (a mythical lion) and later, as a Naga Padoha, the mythical snake of the primordial waters. Another fascination of westerners with this book was its content of gruesome sorcery and magical practices. This stereotyped the image of the Batak as ferocious, primitive and heathen – a view held even by museum curators that has prevailed for more than a hundred years. However, a new perspective which takes into account the anthropology of the senses and other ways of looking at the book would show different aspects of the culture, such as its use by its indigenous owners and thus putting it into context and shedding light on its people and culture without the sensationalism.</t>
  </si>
  <si>
    <t>13698010601173817.pdf</t>
  </si>
  <si>
    <t>i 2007,9,1 - Cribb.pdf</t>
  </si>
  <si>
    <t>Conservation in Colonial Indonesia</t>
  </si>
  <si>
    <t>Interventions</t>
  </si>
  <si>
    <t>49-61</t>
  </si>
  <si>
    <t>Cribb, Robert</t>
  </si>
  <si>
    <t>ISSN: 1522-726X</t>
  </si>
  <si>
    <t>Conservationist thinking in colonial Indonesia (Netherlands East Indies) developed in the late nineteenth century from awareness of the importance of birds in controlling agricultural pests. In the early twentieth century, the Netherlands also felt pressure to live up to ‘international obligations’ in nature preservation. Colonial paternalism fuelled fears of the damaging social con- sequences of the presence of rough bird-of-paradise hunters in West New Guinea. The colonial authorities saw the indigenous peoples of the archipelago as the main offenders in environmental destruction, and this perception fuelled the assumption that ‘natives’ needed firm control. By contrast, ‘responsible’ hunting by members of the colonial middle class and elite was permitted by means of a system of licences. Hunters increasingly advocated creating nature reserves in which wilderness would be closed to the indigenous population to reserve a sustainable population of game for hunters. Pleasure in hunting became associated in the minds of the large European, Indo-European (Eurasian) and to some extent Chinese communities with a profound attachment to the colonial land. This attachment, resembling that of white settlers in Australasia, North America and southern Africa, was the basis for an Indies settler nationalism which repudiated the indigenous peoples’ claims to the archipelago on the grounds that they did not care properly for their environment. This association with settler nationalism weakened the appeal of conservationist ideas in independent Indonesia.</t>
  </si>
  <si>
    <t>14442210600551859.pdf</t>
  </si>
  <si>
    <t>apja 2006,7,1 - McWilliam.pdf</t>
  </si>
  <si>
    <t>Historical Reflections on Customary Land Rights in Indonesia</t>
  </si>
  <si>
    <t>45-64</t>
  </si>
  <si>
    <t>McWilliam, Andrew</t>
  </si>
  <si>
    <t>A common theme that emerges in the history of modern Indonesia is the perpetuation of a political tension between centralist projects of national unity, and devolutionist tendencies expressed as regionalism and assertive cultural identity politics among local (adat) communities across the archipelago. The state territorial imperative combined with a sustained impetus, indeed obsession, with economic development is characteristic of both colonial and ‘post’-colonial governments in Indonesia. Although typically promulgated ‘for and on behalf of the people’ these ideological strategies have often worked to deny the legitimacy of customary or adat land law in contemporary Indonesian society. The present climate of reform and decentralisation has fostered widespread local aspirations for the recognition and acknowledgement of customary land rights and the assertion of indigenous claims to local resources and land; this paper offers some historical reflections on these processes.</t>
  </si>
  <si>
    <t>1467-9493.00111.pdf</t>
  </si>
  <si>
    <t>sjtg 2001,22,3 - Elmhirst.pdf</t>
  </si>
  <si>
    <t>Resource Struggles and the Politics of Place in North Lampung, Indonesia</t>
  </si>
  <si>
    <t>284-306</t>
  </si>
  <si>
    <t>Elmhirst, Rebecca</t>
  </si>
  <si>
    <t>ISSN: 1467-9493</t>
  </si>
  <si>
    <t>This paper considers the difficulties inherent in countering the negative effects of globalisation in Indonesia through an enhanced recognition of place-based cultural communities, which are seen to offer an alternative and more progressive path towards development. Focusing on the local history of resource struggles involving Javanese migrants and local people in North Lampung, the paper examines the ways that different groups of migrants and local Lampung people have dealt with changing resource control mechanisms in the context of the local transmigration (Translok) programme and large-scale agro-industrial development in the region. Whilst elites have been able to develop their personal wealth by capitalising on political and economic uncertainty, poor people from both groups have had to contend with conflict and increasing livelihood vulnerability that, if anything, has been intensified through the reassertion of place-based cultures of resource control. In challenging populist narratives of resistance to transmigration that pit migrants against “indigenous” local people, the paper identifies the class-related ambivalences towards development and structures of authority that cut across community and locality in the Translok zone.</t>
  </si>
  <si>
    <t>7123498.pdf</t>
  </si>
  <si>
    <t>jds 2002,38,5 - Elmhirst.pdf</t>
  </si>
  <si>
    <t>Daughters and Displacement: Migration Dynamics in an Indonesian Transmigration Area</t>
  </si>
  <si>
    <t>The Journal of Development Studies</t>
  </si>
  <si>
    <t>143-166</t>
  </si>
  <si>
    <t>ISSN: 1743-9140</t>
  </si>
  <si>
    <t>This study considers the ways 'indigenous' people have responded to the constraints and opportunities posed by the Indonesian government's transmigration programme in North Lampung, Sumatra. Migration is of increasing importance to the livelihoods of this group; particularly that involving the employment-related movement of young, unmarried women to the export-oriented factory zones of West Java. Female migration is notable in the context of customs confining unmarried women to the house, and negating their working in agriculture. The paper explores how factory migration has developed, drawing on field work conducted in 1994 and during the economic crisis in 1998, and focusing on the shifting terrain of intrahousehold power relations and decision-making in the community. Key to understanding migration dynamics in this area is the emergence of a culturally-conditioned social network linking village and city. This network has altered the terms upon which migration decisions and remittance practices are made, and may have cushioned.</t>
  </si>
  <si>
    <t>1471-2334-10-362.pdf</t>
  </si>
  <si>
    <t>bmcid 2010,10 - Pontororing et al.pdf</t>
  </si>
  <si>
    <t>The burden and treatment of HIV in tuberculosis patients in Papua Province, Indonesia: a prospective observational study</t>
  </si>
  <si>
    <t>BMC Infectious Diseases</t>
  </si>
  <si>
    <t>362-371</t>
  </si>
  <si>
    <t>Pontororing, Gysje J.; Kenangalem, Enny; Lolong, Dina B.; Waramori, Govert; Sandjaja; Tjitra, Emiliana; Price, Ric N.; Kelly, Paul M.; Anstey, Nicholas M.; Ralph, Anna P.</t>
  </si>
  <si>
    <t>ISSN: 1471-2334</t>
  </si>
  <si>
    <t>Background: New diagnoses of tuberculosis (TB) present important opportunities to detect and treat HIV. Rates of HIV and TB in Indonesia’s easternmost Papua Province exceed national figures, but data on co-infection rates and outcomes are lacking. We aimed to measure TB-HIV co-infection rates, examine longitudinal trends, compare management with World Health Organisation (WHO) recommendations, and document progress and outcome.
Methods: Adults with newly-diagnosed smear-positive pulmonary TB managed at the Timika TB clinic, Papua Province, were offered voluntary counselling and testing for HIV in accordance with Indonesian National Guidelines, using a point-of-care antibody test. Positive tests were confirmed with 2 further rapid tests. Study participants were assessed using clinical, bacteriological, functional and radiological measures and followed up for 6 months.
Results: Of 162 participants, HIV status was determined in 138 (85.2%), of whom 18 (13.0%) were HIV+. Indigenous Papuans were significantly more likely to be HIV+ than Non-Papuans (Odds Ratio [OR] 4.42, 95% confidence interval [CI] 1.38-14.23). HIV prevalence among people with TB was significantly higher than during a 2003-4 survey at the same TB clinic, and substantially higher than the Indonesian national estimate of 3%. Compared with HIV-study participants, those with TB-HIV co-infection had significantly lower exercise tolerance (median difference in 6-minute walk test: 25 m, p = 0.04), haemoglobin (mean difference: 1.3 g/dL, p = 0.002), and likelihood of cavitary disease (OR 0.35, 95% CI 0.12-1.01), and increased occurrence of pleural effusion (OR 3.60, 95% CI 1.70-7.58), higher rates of hospitalisation or death (OR 11.80, 95% CI 1.82-76.43), but no difference in the likelihood of successful 6-month treatment outcome. Adherence to WHO guidelines was limited by the absence of integration of TB and HIV services, specifically, with no on-site ART prescriber available. Only six people had CD4+ T-cell counts recorded, 11 were prescribed co-trimoxazole and 4 received ART before, during or after TB treatment, despite ART being indicated in 14 according to 2006 WHO guidelines.
Conclusions: TB-HIV co-infection in southern Papua, Indonesia, is a serious emerging problem especially among the Indigenous population, and has risen rapidly in the last 5 years. Major efforts are required to incorporate new WHO recommendations on TB-HIV management into national guidelines, and support their implementation in community settings.</t>
  </si>
  <si>
    <t>14755610903279689.pdf</t>
  </si>
  <si>
    <t>cr 2009,10,3 - Schiller.pdf</t>
  </si>
  <si>
    <t>On the Catholic Church and indigenous identities: Notes from Indonesian Borneo</t>
  </si>
  <si>
    <t>Culture and Religion</t>
  </si>
  <si>
    <t>279-295</t>
  </si>
  <si>
    <t>Schiller, Anne</t>
  </si>
  <si>
    <t>ISSN: 1475-5629</t>
  </si>
  <si>
    <t>This article draws from a range of sources by Catholic missionaries, past and present, to explore relationships among culture, religion and identity among native peoples in eastern Indonesian Borneo. Older materials, including parish journals, provide documentation of little-known local beliefs and practices. More recent ones, including missionaries’ ethnographic and ethnohistorical publications, offer insight into how the Church affects and responds to identity-related activism. In addition to these underutilised sources, the paraliturgy affords a unique point of access concerning how world religion may affect the formation of native peoples’ identities.</t>
  </si>
  <si>
    <t>1783-4248-1-PB.pdf</t>
  </si>
  <si>
    <t>btlv 1998,154,2 - Persoon.pdf</t>
  </si>
  <si>
    <t>Isolated Groups or Indigenous Peoples Indonesia and the International Discourse</t>
  </si>
  <si>
    <t>Bijdragen tot de Taal-, Land- en Volkenkunde - (Journal of the Humanities and Social Sciences of Southeast Asia)</t>
  </si>
  <si>
    <t>154</t>
  </si>
  <si>
    <t>281-304</t>
  </si>
  <si>
    <t>Persoon, Gerard A.</t>
  </si>
  <si>
    <t>ISSN: 0006-2294</t>
  </si>
  <si>
    <t>This article will focus on discussions about the tribal groups or indigenous peoples of Indonesia. The outside world regards this issue as one particular example of a general, nearly global phenomenon of indigenous peoples or cultural minorities within a modern nation-state dominated by people of a mainstream culture. In Indonesian state policies, however, this distinction is looked upon in a different manner. It is not conceptualized in terms of indigenous versus non-indigenous, as all Indonesians are considered to be indigenous. The government looks upon these groups as deviating from the cultural mainstream, and policies are aimed at bringing these people back into the mainstream of Indonesian life. The term used to refer to these people is not 'indigenous community' - since the government acknowledges only one Indonesian people (bangsa) - but 'isolated community" (masya-rakat terasing). How then do tribal groups in Indonesia actually deal with global interest in the situation of indigenous peoples, and how does the government of Indonesia try to avoid outside involvement? First of all, I will briefly outline how the international community has dealt with indigenous peoples in recent years, then I will focus on Indonesian state policies towards tribal peoples. Finally, based on a number of examples from different contexts, I will describe reactions to localization, Indonesianization and globalization.</t>
  </si>
  <si>
    <t>3554425.pdf</t>
  </si>
  <si>
    <t>ga 2003,85B,4 - Persoon.pdf</t>
  </si>
  <si>
    <t>Conflicts over Trees and Waves on Siberut Island</t>
  </si>
  <si>
    <t>Geografiska Annaler. Series B, Human Geography</t>
  </si>
  <si>
    <t>85B</t>
  </si>
  <si>
    <t>253-264</t>
  </si>
  <si>
    <t>ISSN: 1468-0467</t>
  </si>
  <si>
    <t>The paper describes some recent developments with respect to logging operations and the tourist industry on the island of Siberut (West Sumatra, Indonesia). It discusses these developments from the perspective of the notions of equitable access and benefit sharing and prior informed consent. These are often referred to as basic principles in dealing with external intervention within the territory of indigenous peoples. After the initial logging boom during the 1970s and 1980s about half of the island was declared a nature reserve in the early 1990s. All logging operations were terminated. Backpack tourism started to develop more or less simultaneously, stimulated by the lure of a Stone Age culture on a tropical paradise island. This contributed greatly to the efforts to safeguard the island's rich biodiversity. Recently, however, a new form of logging started on the island, with a university as concession holder. But also a new kind of tourism discovered Siberut: its waves are supposed to be of excellent quality and allow for first-class surfing. As a result of regional autonomy and the process of democratisation in Indonesia, the local people are not willing to accept these new forms of resource use without at least sharing in their benefits. This paper is based on extensive periods of fieldwork on Siberut over the past twenty years.</t>
  </si>
  <si>
    <t>3633-6271-1-PB.pdf</t>
  </si>
  <si>
    <t>jissh 2008,1 - Hatley.pdf</t>
  </si>
  <si>
    <t>Indonesian Theatre Ten Years after Reformasi</t>
  </si>
  <si>
    <t>Journal of Indonesian Social Sciences and Humanities</t>
  </si>
  <si>
    <t>53-72</t>
  </si>
  <si>
    <t>Hatley, Barbara</t>
  </si>
  <si>
    <t>ISSN: 2186-8484</t>
  </si>
  <si>
    <t>Theatre contributed actively to the Reformasi movement of 1998 in Indonesia, as shows were staged that united students, NGO workers, artists and others in shared criticism of the Suharto regime and aspirations for change. Modern Indonesian language theatre has a long history of political involvement. Developed among students in the Dutch colonial school system, its aim was helping create the Indonesian nation. This led to friction with other political groups and with state authorities. During the New Order regime, performances conveyed criticism that could not be expressed through other channels. In the post-Suharto era, however, when political criticism can be freely expressed and there is no united opposition movement to work with, theatre necessarily connects in a different way to its social context. In Central Java, where the writer’s research has been based, contemporary theatrical performances are characterised by a shared focus on local identity and community. ‘Local’ culture is sometimes interpreted as the indigenous cultural forms of an area, but more often as the mixed local-global culture that residents practise today. The term ‘community’ is used to refer to immediate neighbours and to people with shared interests and experiences, who both watch and actively perform in plays. Such developments in theatre are clearly shaped by the heightened awareness of local identity fostered by regional autonomy and by the ideology of participatory democracy. But how do theatrical activities connect to other social forces and with the structures of the regional autonomy system? Is there any sense of future direction in the current vibrant celebration of local identity? In what ways does theatre in other regions reflect local social conditions? These important questions remain to be explored.</t>
  </si>
  <si>
    <t>4313457.pdf</t>
  </si>
  <si>
    <t>a 1988,17,3 - Haeruman.pdf</t>
  </si>
  <si>
    <t>Conservation in Indonesia</t>
  </si>
  <si>
    <t>218-222</t>
  </si>
  <si>
    <t>Haeruman, Herman</t>
  </si>
  <si>
    <t>The Indonesian archipelago covers an area of 7.7 million kM2, 5.8 million km2 of which are marine environment. Products obtained from the marine environment include oil, gas and minerals from the seabed, and living resources from the water body. The marine environment also provides open areas of sea for transportation and areas that can be developed to extend human settlements. The sustainability of its capacity to support life and promote development for future generations is of the utmost importance. Conflicts are imminent between present and future needs and between large-scale production and local subsistence production by indigenous people. The fate of this environment will depend on the ability of society to mitigate the conflict. Efforts to reserve specific areas for conservation are underway together with economic development plans to ensure current needs and future prosperity. A regional development approach that combines development and conservation, is being applied in developing a National Parks System. This approach is considered appropriate since it aims to improve the well-being of the local subsistence communities and to increase their participation in the protection of the conservation areas. Up to 1986, Indonesia had reserved 12 744820 hectares of its lands and waters as conservation areas. Nineteen national parks are presently being developed, including seven marine parks. Another 231 sites are being considered for marine reserves, 19 of which have already been confirmed.</t>
  </si>
  <si>
    <t>47.1oosterhout.pdf</t>
  </si>
  <si>
    <t>e 2000,47,1 - Oosterhout.pdf</t>
  </si>
  <si>
    <t>Tying the Time String Together: An End-of-Time Experience in Irian Jaya, Indonesia</t>
  </si>
  <si>
    <t>67-99</t>
  </si>
  <si>
    <t>Oosterhout, Dianne van</t>
  </si>
  <si>
    <t>The approaching millennium is a primary concern of the Inanwatan popu- lation. It is believed to herald a period of involution rather than an abrupt ending. The year 2000 is seen as bringing a new world order by restoring a mythical past and returning life-generating powers to the Inanwatan, rejuvenating them as well as society and the cosmos. This order is to be initiated by the Second Coming of Jesus. Narratives about the end of the world and meetings with Jesus may be inter- preted as an attempt to gain control over this process of renewal. These narratives are closely related to origin myths of humans and society, when death and the flow of time were created. This article shows how the end of time is envisioned to reunite people with their original source of life force.</t>
  </si>
  <si>
    <t>eh 2006,3,3 - Ali.pdf</t>
  </si>
  <si>
    <t>Introducing Indonesian Medical Students to Rainforest Conservation and Community Health in the Field: A Practicum Experience in East Kalimantan</t>
  </si>
  <si>
    <t>EcoHealth</t>
  </si>
  <si>
    <t>195-203</t>
  </si>
  <si>
    <t>Ali, Robbie</t>
  </si>
  <si>
    <t>ISSN: 1612-9210</t>
  </si>
  <si>
    <t>This article describes a practicum experience developed between a conservation organization (The Nature Conservancy) and a medical school (The Faculty of Medicine at Mulawarman University in East Kalimantan). Through this practicum, groups of medical students from Mulawarman have assisted with baseline and follow-up community evaluations in remote villages along the Kelay River, Berau District. These evaluations were done in conjunction with the Kelay Conservation Health Program, a program designed to improve health and healthcare for local people, mostly former hunter–gatherers, in an area of rainforest that the conservation organization seeks to protect. Besides gaining experience in community health assessment, through this practicum medical students also gained ﬁeld experience and knowledge in rural and remote area health and healthcare in Indonesia and had an opportunity to explore linkages between conservation and health. At the conclusion of their time with the program, participating students also presented individual problem-based reports on relevant topics to students and faculty at the Medical School and to the District Health Department. This partnership between a conservation agency and a medical school in a developing country is unusual, but has been very well received by all stakeholders involved. Because of this, Mulawarman is now planning to make Kelay into a formal training site for its students. This experience may serve as a model for other groups interested in promoting ecosystem health education to future health professionals in the developing world.</t>
  </si>
  <si>
    <t>em 2006,38,1 - Sheil and Liswanti.pdf</t>
  </si>
  <si>
    <t>Scoring the Importance of Tropical Forest Landscapes with Local People: Patterns and Insights</t>
  </si>
  <si>
    <t>126-136</t>
  </si>
  <si>
    <t>Sheil, Douglas; Liswanti, Nining</t>
  </si>
  <si>
    <t>Good natural resource management is scarce in many remote tropical regions. Improved management requires better local consultation, but accessing and understanding the preferences and concerns of stakeholders can be difficult. Scoring, where items are numerically rated in relation to each other, is simple and seems applicable even in situations where capacity and funds are lim-
ited, but managers rarely use such methods. Here we investigate scoring with seven indigenous communities threatened by forest loss in Kalimantan, Indonesia. We aimed to clarify the forest s multifaceted importance, using replication, cross-checkexercises, and interviews. Results are sometimes surprising, but generally explained by additional investigation that sometimes provides new insights. The consistency of scoring results increases in line with community literacy and wealth. Various benefits and pitfalls are identified and examined. Aside from revealing and clarifying local preferences, scoring has unexplored potential as a quantitative technique. Scoring is an underappreciated management tool with wide potential.</t>
  </si>
  <si>
    <t>he 2000,28,3 - Eghenter.pdf</t>
  </si>
  <si>
    <t>What Is Tana Ulen Good For? Considerations on Indigenous Forest Management, Conservation, and Research in the Interior of Indonesian Borneo</t>
  </si>
  <si>
    <t>331-357</t>
  </si>
  <si>
    <t>Eghenter, Cristina</t>
  </si>
  <si>
    <t>Nongovernmental organizations active in the field of biodiversity conserva- tion such as the World Wildlife Fund (WWF), have contributed to the legiti- mation of ‘‘unproven assumptions’’ and romantic notions about forest people as traditional conservationists. In this paper, I will look at a form of indige- nous forest tenure, tana ulen, in the area of the Kayan Mentarang National Park, East Kalimantan, Indonesia. I explore how tana ulen has been used and interpreted by local communities and WWF staff in relation to emerging issues of community rights and conservation of biodiversity in the area. In doing this, I argue that without an account that discloses the ways in which forms of forest management are variably affected by and effecting the social, economic, and ecological circumstances in which they are situated, we would be unable to understand local practices and, consequently, would be unpre- pared to design viable policy alternatives with regard to community-based management of conservation areas.</t>
  </si>
  <si>
    <t>fulltext (5).pdf</t>
  </si>
  <si>
    <t>jbe 2011,103,1 - Sethi et al.pdf</t>
  </si>
  <si>
    <t>Freeport-McMoRan Copper &amp; Gold, Inc.: An Innovative Voluntary Code of Conduct to Protect Human Rights, Create Employment Opportunities, and Economic Development of the Indigenous People</t>
  </si>
  <si>
    <t>Sethi, S. Prakash; Lowry, David B.; Veral, Emre A.; Shapiro, H. Jack; Emilianova, Olga</t>
  </si>
  <si>
    <t>ISSN: 1573-0697</t>
  </si>
  <si>
    <t>Environmental degradation and extractive industry are inextricably linked, and the industry’s adverse impact on air, water, and ground resources has been exacerbated with increased demand for raw materials and their location in some of the more environmentally fragile areas of the world. Historically, companies have managed to control calls for regulation and improved, i.e., more expensive, mining technologies by (a) their importance in economic growth and job creation or (b) through adroit use of their economic power and bargaining leverage against weak national governments, regional and international regulatory bodies. More recently, the industry has had to contend with another set of challenges that involved treatment of indigenous people and their traditional land rights, fair treatment of workers, human rights abuses, and bribery and corruption involving local officials and political leaders. These challenges currently fall outside the traditional areas of regulation and control. Nevertheless, they pose serious threat to the industry’s business practices because of their global scope, threat to company’s reputation, and long-term risks of political instability leading to increasing cost of capital. Industry has responded to these challenges by creating voluntary codes of conduct that would signify their intent to comply with higher standards of conduct, and assuage public opinion that no further action is called for. These codes, however, lack any monitoring mechanism and reporting integrity to assure the public that the industry members are indeed meeting their commitments. Consequently, pressure on the industry continues unabated and with ever increasing calls for mandatory regulation and oversight. This article examines the activities of one mining company, Freeport-McMoRan Copper &amp; Gold, Inc., which has taken a radically different approach in responding to these challenges at its mining operations in West Papua, Indonesia. While cooperating with industry-
based efforts of voluntary codes of conduct, Freeport also initiated a radically different response through its own voluntary code that would directly focus on issues of human rights, treatment of indigenous people on whose traditional land its mine was located; economic development and job creation and, improvements in health, education, and housing facilities, to name a few. Additionally, the company earmarked large sums of money and involved representatives of the indigenous people in their management and disbursement. The company took an even more radical action when it committed itself to independent external audits of the company’s compliance with the code, and that these findings and company’s responses would be made public without prior censorship by the company. We analyze the nature of corporate culture, vision and risk-taking propensities of its management that would impel the company to embark on a high risk strategy whose outcomes could not be predicted with any degree of certainty before the fact. The parent company also had to confront discontent among the management ranks at the mine site because of cultural differences and management styles of expatriates and local (Indonesian) managers. Finally, we discuss in some detail the extensive and intensive character of a two phase audit conducted by the outside monitors, their findings, and the process by which they were implemented and reported to general public. We also evaluate the strengths and challenges posed by such audits, their importance to the company’s future, and how such projects might be undertaken by other companies.</t>
  </si>
  <si>
    <t>fulltext (6).pdf</t>
  </si>
  <si>
    <t>eds 2006,8,4 - Pfeiffer et al.pdf</t>
  </si>
  <si>
    <t>Biocultural diversity in traditional rice-based agroecosystems: indigenous research and conservation of mavo (Oryza sativa L.) upland rice landraces of eastern Indonesia</t>
  </si>
  <si>
    <t>609-625</t>
  </si>
  <si>
    <t>Pfeiffer, Jeanine M.; Dun, Sisilia; Mulawarman, Bonafantura; Rice, Kevin J.</t>
  </si>
  <si>
    <t>Traditional crop landraces play dynamic roles in the expression of native biological and cultural diversity via their central position in the genetic resource base, agroecosystems and social heritage of indigenous peoples. Farmer varieties provide farmers with an “agricultural survival kit” for household welfare and for adaptation to changing conditions. These varieties meet local cultural practices and environmental constraints, and play an intrinsic role in cultural survival by constituting a living repository of ancestral customs including cultivar-specific recipes, songs, handicrafts, stories of origin, and unique planting, harvesting, processing, and storage rituals and techniques. The centrality of rice in Southeast Asian agricultural and social systems, contrasted with the significant erosion of rice-based biological and cultural diversity in native communities, calls for increased attention to the links between traditional rice varieties and indigenous rice-based customs. This study represents the research efforts of rice farmers pertaining to the Tado clan, a Kempo Manggarai community on Flores␣Island, in association with USA academicians. Research results demonstrate: (i) a complex suite of upland rice-based ethnobotanical traditions; (ii) significant and␣dynamic regional flux and dissemination of “old” and “new” landraces; (iii)␣community-level maintenance of distinct genotypes across a range of microenvironments; (iv) localized “extinctions” of ancestral landraces within 1–2 generations and a concomitant loss of related traditions; and (v) the contributions of a collaborative (indigenous and academic) approach to ethnographic and agronomic research.</t>
  </si>
  <si>
    <t>Journal of Islamic Studies-2011-Prasojo-50-65.pdf</t>
  </si>
  <si>
    <t>jis 2011,22,1 - Prasojo.pdf</t>
  </si>
  <si>
    <t>Indigenous Community Identity Within Muslim Societies in Indonesia: A Study of Katab Kebahan Dayak in West Borneo</t>
  </si>
  <si>
    <t>Journal of Islamic Studies</t>
  </si>
  <si>
    <t>50-66</t>
  </si>
  <si>
    <t>Prasojo, Zaenuddin Hudi</t>
  </si>
  <si>
    <t>ISSN: 1471-6917</t>
  </si>
  <si>
    <t>In this paper I explore the effects of locality versus globalization in the process of ethno-religious identity construction of an indigenous community or ethnic subgroup known as the Katab Kebahan Dayak. That this community is located far in the interior of the large province of West Kalimantan, Indonesia, does not preclude it from experiencing exogenous shocks and challenges to its way of life. In preparing this study I have followed the ethnographic and anthropological approaches that have been particularly influential on research in this region.</t>
  </si>
  <si>
    <t>_ASS_ASS38_01_S0026749X04001039a.pdf</t>
  </si>
  <si>
    <t>mas 2004,38,1 - Henley.pdf</t>
  </si>
  <si>
    <t>Conﬂict, Justice, and the Stranger-King Indigenous Roots of Colonial Rule in Indonesia and Elsewhere</t>
  </si>
  <si>
    <t>85-144</t>
  </si>
  <si>
    <t>Henley, David</t>
  </si>
  <si>
    <t>Historians of Indonesia often think of states, and especially colonial states, as predatory institutions encroaching aggressively on the territory and autonomy of freedom-loving stateless peoples. For Barbara and Leonard Andaya, early European expansion in Sumatra and the Moluccas was synonymous with the distortion or destruction of decentralized indigenous political systems based on cooperation, alliance, economic complementarity, and myths of common ancestry (B. W. Andaya 1993; L. Y. Andaya 1993). Anthony Reid (1997: 81) has described tribal societies like those of the Batak and Minangkabau in highland Sumatra as ‘miracles of statelessness’ which ‘defended their autonomy by a mixture of guerilla warfare, diplomatic flexibility, and deliberate exaggeration of myths about their savagery’ until ultimately overwhelmed by Dutch military power. Before colonialism, in this view, most Indonesians relied for security not on the protection of a powerful king, but on a ‘complex web of contractual mutualities’ embodying a ‘robust pluralism’ (Reid 1998: 29, 32). ‘So persistently’, concludes Reid (1997: 80-1), ‘has each step towards stronger states in the archipelago arisen from trading ports, with external aid and inspiration, that one is inclined to seek the indigenous political dynamic in a genius for managing without states’. Henk Schulte Nordholt (2002: 54), for his part, cautions against any tendency to downplay the violent, repressive aspects of colonial and post-colonial government in Indonesia, expressing the hope that ‘a new Indonesian historiography will succeed in liberating itself from the interests, perspective, and conceptual framework of the state’. An even more systematic attempt to demonize the (modern) state in Indonesia and elsewhere can be found in the work of James Scott (1998a, 1998b).</t>
  </si>
  <si>
    <t>maq.2004.18.1.48.pdf</t>
  </si>
  <si>
    <t>maq 2004,18,1 - Bush Lemelson.pdf</t>
  </si>
  <si>
    <t>Traditional Healing and Its Discontents: Efficacy and Traditional Therapies of Neuropsychiatric Disorders in Bali</t>
  </si>
  <si>
    <t>Medical Anthropology Quarterly</t>
  </si>
  <si>
    <t>48-76</t>
  </si>
  <si>
    <t>Bush Lemelson, Robert</t>
  </si>
  <si>
    <t>In a discussion of patients suffering from obsessive-compulsive disorder (OCD) and/or Tourettes's Syndrome (TS), in Bali, Indonesia, traditional healing and psychiatric perspectives are used to highlight the power and weakness of each to treat these conditions. Given they are drawn from the same culture, should not indigenous explanatory models provide meaning and be more efficacious at relieving the suffering of people with OCD and TS-like symptoms? What if they provide an understandable meaning for patients but these meanings have no efficacy? Ethnographic data on Balinese models for illness are presented. Multiple data sources were used to frame the complex Balinese traditional healing systems. Forty patients were interviewed regarding their utilization of traditional healers, and healers were observed treating patients and interviewed regarding their treatment regimens and explanatory models. Traditional explanatory models for illness provide an understandable and integrated system of meaning for these disorders but are not successful in relieving symptomatology. Neurobiological approaches, traditional healing, and ethnographic methods are compared and contrasted to highlight the strengths and weaknesses of each in relation to issues of exegesis and efficacy,</t>
  </si>
  <si>
    <t>Organization Studies-1998-Rademakers-1005-27.pdf</t>
  </si>
  <si>
    <t>os 1998,19,6 - Rademakers.pdf</t>
  </si>
  <si>
    <t>Market Organization in Indonesia: Javanese and Chinese Family Business in the Jamu Industry</t>
  </si>
  <si>
    <t>Organization Studies</t>
  </si>
  <si>
    <t>1005-1027</t>
  </si>
  <si>
    <t>Rademakers, Martijn F.L.</t>
  </si>
  <si>
    <t>ISSN: 1741-3044</t>
  </si>
  <si>
    <t>In Southeast Asia, people of Chinese origin have a remarkably strong presence in trade and industry. The main question addressed in this paper is whether the organization of inter-firm linkages in the Indonesian herbal medicine (jamu) industry resemble characteristics of the Chinese family business or whether, in this industry, a distinct mode of market organization has developed. The business systems approach forms the basis of the analytical framework which is comprised of four market organization characteristics and five key social institutions. In the Indonesian national context, a number of mutually connected social institutions constitute a favourable environment for the development of the Chinese family business system. Results from case studies of eight large and medium-sized jamu firms owned by either Indonesian Chinese or indigenous business people show that, in many respects, the market organization in the Indonesian jamu industry reflects Chinese family business characteristics. However, a distinct Javanese characteristic was also found. The jamu firms display strong paternalistic behaviour towards their suppliers and customers, which can be linked to Javanese authority relations known as bapakism and the high level of collectivism within micro-societies in Indonesia.</t>
  </si>
  <si>
    <t>science (2).pdf</t>
  </si>
  <si>
    <t>ssm 1986,23,6 - Chernichovsky and Meesook.pdf</t>
  </si>
  <si>
    <t>Utilization of Health Services in Indonesia</t>
  </si>
  <si>
    <t>611-620</t>
  </si>
  <si>
    <t>Chernichovsky, Dov; Meesook, Oey Astra</t>
  </si>
  <si>
    <t>This paper examines the utilization patterns of traditional and modern health services in Indonesia, using household sample survey socio-economic data in conjunction with community-level data on availability of services. The results strongly suggest that low household income is a barrier to the utilization of modern health services, even where they are publicly provided. The relatively well-to-do use the services of trained practitioners and physicians more and spend more on these services than do the poor. That is, income has a qualitative effect shown as a shift to more expensive and sophisticated practitioners and services rather than increased expenditures on the same type of services. Nevertheless, public facilities do make a difference; where they are available people prefer them to indigenous practitioners. Despite limitations of data and method of estimation, it is clear that both income and availability of services matter and hence that public services are more important to the poor than to the rich. The results further suggest that exposure to modem services that may involve health education brings about the right kinds of substitutions from an efficiency viewpoint: paramedics for traditional practitioners as well as physicians.</t>
  </si>
  <si>
    <t>science (3).pdf</t>
  </si>
  <si>
    <t>atr 1984,11,3 - Adams.pdf</t>
  </si>
  <si>
    <t>Come to Tana Toraja, "Land of the Heavenly Kings" - Travel Agents as Brokers in Ethnicity</t>
  </si>
  <si>
    <t>Annals of Tourism Research</t>
  </si>
  <si>
    <t>469-485</t>
  </si>
  <si>
    <t>Adams, Kathleen M.</t>
  </si>
  <si>
    <t>ISSN: 0160-7383</t>
  </si>
  <si>
    <t>This paper examines the role of tourist literature in the genesis of ethnic stereotypes. Considering the case of the Toraja of Sulawesi (Indonesial, it is suggested that travel agents are brokers in ethnicity, travel brochures being the tools of their trade. In the process of marketing images of exotic places and peoples, travel brochures draw upon a small set of indigenous ethnic markers, elaborating upon them to provide a mental grid through which the tourist filters his perceptions while abroad. These travel brochure images become indices of “authenticity” and the ethnic stereotypes generated by them become reified during the course of the tourist’s visit abroad.</t>
  </si>
  <si>
    <t>science (4).pdf</t>
  </si>
  <si>
    <t>lup 2011,28,4 - Mehring et al.pdf</t>
  </si>
  <si>
    <t>Local institutions: Regulation and valuation of forest use—Evidence from Central Sulawesi, Indonesia</t>
  </si>
  <si>
    <t>736-747</t>
  </si>
  <si>
    <t>Mehring, Marion; Seeberg-Elverfeldt, Christina; Koch, Sebastian; Barkmann, Jan; Schwarze, Stefan; Stoll-Kleeman, Susanne</t>
  </si>
  <si>
    <t>Forest management poses particular challenges as the pressure on forests is huge due to deforestation. In this context, the establishment of protected areas is a common conservation measure where institutions are put in place and sanctions regarding forest use are enforced. This paper focuses on the practice of sustainable forest management and the associated perspectives of local institutions at the rainforest margins of Lore Lindu National Park (LLNP) in Central Sulawesi, Indonesia.
Our case study applies a qualitative social science research approach. Interviews and group dis- cussions with relevant actors such as farmers, village authorities, the National Park authority, and non-governmental organization members were conducted. The Institutional Analysis and Development (IAD) framework served to structure the study and to provide a set of questions to be considered concerning rules, participants, and conservation outcomes. State-induced formal rules are compared with traditional informal rules regarding natural resource use. Our results suggest that the current state-imposed formal rules have not been successfully implemented in the past. Insufficient boundary demarcation, and a lack of congruence between rules and local conditions have been identified as main reasons. Traditional informal rules are rather more respected by local people since they are adapted to traditional use rights and sanctions at the village level. Community conservation agreements (CCAs) are considered a promising tool to mediate between National Park conservation interests and local people’s needs integrating traditional informal rules. However, the CCAs implemented in the LLNP area do not address existing differences in perception and behavior of indigenous people and migrants in the area. We argue that this is a central aspect in terms of successful CCA implementation and forest management. Thus, we recommend that the National Park authority should take the cultural diversity of the area seri- ously into consideration and integrate flexible and distinct socio-cultural strategies into its management processes.</t>
  </si>
  <si>
    <t>science (7).pdf</t>
  </si>
  <si>
    <t>ep 2001,114,3 - Kambey et al.pdf</t>
  </si>
  <si>
    <t>Inﬂuence of illegal gold mining on mercury levels in ﬁsh of North Sulawesi’s Minahasa Peninsula, (Indonesia)</t>
  </si>
  <si>
    <t>Environmental Pollution</t>
  </si>
  <si>
    <t>299-302</t>
  </si>
  <si>
    <t>Kambey, Joice L.; Farrell, A.P.; Bendell-Young, L.I.</t>
  </si>
  <si>
    <t>ISSN: 0269-7491</t>
  </si>
  <si>
    <t>North Sulawesi's Minahasa Peninsula currently is experiencing intense illegal gold mining activity. It has been estimated that 200 t of mercury are used annually in Indonesia in the recovery of gold from the illegal mines. To date no study has assessed the environmental impact of this illegal activity on the nearby aquatic biota. To address this concern, we compared tissue mercury levels from several sites, including a reference site and a site near an illegal mine. Fish from the region of the illegal mine contained 30 times the mercury content of fish at the reference site. Moreover, whole fish tissue levels were four times those recommended by the World Health Organization for consumption restrictions and often two-fold higher than recommended for total restriction on fish consumption. The environmental and human health implications of these levels are of grave concern; citizen education programmes are required to alert indigenous peoples of the risks associated with mercury exposure and fish consumption guidelines put into place. A more comprehensive effort to identify major sources and effects are required. Such information can be used to determine the correct course of action that needs to be taken to close existing illegal mines and prevent future illegal mining activities.</t>
  </si>
  <si>
    <t>science.pdf</t>
  </si>
  <si>
    <t>fem 2009,257,10 - Mulyoutami et al.pdf</t>
  </si>
  <si>
    <t>Local knowledge and management of simpukng (forest gardens) among the Dayak people in East Kalimantan, Indonesia</t>
  </si>
  <si>
    <t>2054–2061</t>
  </si>
  <si>
    <t>Mulyoutami, Elok; Rismawan, Ratna; Joshi, Laxman</t>
  </si>
  <si>
    <t>ISSN: 0378-1127</t>
  </si>
  <si>
    <t>Among the Dayak people in East Kalimantan, simpukng (‘‘forest gardens’’) are an important component of their traditional farming systems. Simpukng is managed secondary forests in which selected species of fruits, rattan, bamboo, timber and other plants are planted. While most are owned by families and passed down from one generation to the next, some are managed on a communal basis. Complex customary Dayak rules exist that control the use and inheritance of these forests that help to avoid over-exploitation of resources. There is clear gender division of labour among Dayak in the management of simpukng that provide a range of products – for household consumption and sale and for customary rituals – fruits, vegetables, medicines, ﬁre wood, honey, rattan, bamboos, and timber. Local knowledge about the more highly valued species are discussed. These indigenous forest garden systems are currently under threat from large-scale mining and logging activities; conﬂicts between local and external agencies are unfortunately frequent. This paper examines the development and management of simpukng in four Dayak villages in East Kalimantan and their implications on sustainable management of natural resources, with particular emphasis on the role of local knowledge of some of the more highly valued species and the current challenges faced by these communities in maintaining their traditional agroforest management practices.</t>
  </si>
  <si>
    <t>2943092.pdf</t>
  </si>
  <si>
    <t>jas 1970,29,4 - Reinhardt.pdf</t>
  </si>
  <si>
    <t>Indonesia, Myanmar, Vietnam, Malaysia</t>
  </si>
  <si>
    <t>Administrative Policy and Practice in Sarawak: Continuity and Change Under the Brookes</t>
  </si>
  <si>
    <t>851-862</t>
  </si>
  <si>
    <t>Reinhardt, Jon M.</t>
  </si>
  <si>
    <t>One hundred years of Brooke rule in Sarawak seem to present a stark contrast to the political and social foment in Burma, Indonesia and Vietnam. Cognizant of the ill effects of European domination in the archipelago, the Brookes established a paternalistic rule whose policies were designed to curtail European economic investment in the area and to protect the indigenous inhabitants from internal and external exploitation. However, despite the fact that Brooke rule was structured for maintaining traditional order, not development, the European interlude in north Bornean history may have been more of a deviation than is apparent. The suppression of “piracy” in the area and the political domination of the Brookes over most of the northeastern part of the island had several important results. First, the area trade patterns—if piracy can be seen as a form of luxury trade—were altered to the ultimate economic advantage of the Chinese who came to dominate retail trade. Second, the natural northeastern expansion of the Iban people was halted to the chief benefit of the indigenous Malays who gained significant political advantage under die Brookes. Finally, an inevitable depersonalization of rule occurred as the administration of the state became increasingly complex. If, in a “modern” world, a rule of law, not economic development per se, is the essential ingredient for political stability, Brooke rule made a significant contribution to the political viability of northern Borneo by fostering a White, civilized way of settling disputes.</t>
  </si>
  <si>
    <t>47.1timmer.pdf</t>
  </si>
  <si>
    <t>e 2000,47,1 - Timmer.pdf</t>
  </si>
  <si>
    <t>The Return of the Kingdom: Agama and the Millennium among the Imyan of Irian Jaya, Indonesia</t>
  </si>
  <si>
    <t>Timmer, Jaap</t>
  </si>
  <si>
    <t>Imyan people of the southwestern Bird’s Head Peninsula of Irian Jaya await an event that promises wealth, justice, and a new world order: Jesus Christ’s kingdom on earth. Millennial beliefs among the Imyan derive from a potent blend of Christian doctrine, ancestral transgressions, relationships with sky deities, and a long history of contact with the kingdom of Sailolof, a tributary principality of the North Moluccan sultanate of Tidore. By analyzing the present-day Imyan fear of a growing divide between heaven and earth, this article shows how male Imyans reconcile their current marginality within the Indonesian state to a future that is rooted in local myth and Christian doctrine.</t>
  </si>
  <si>
    <t>j.1467-8373.2006.00307.x.pdf</t>
  </si>
  <si>
    <t>apv 2006,47,2 - Chou.pdf</t>
  </si>
  <si>
    <t>Indonesia, Malaysia, Singapore</t>
  </si>
  <si>
    <t>Multiple realities of the Growth Triangle: Mapping knowledge and the politics of mapping</t>
  </si>
  <si>
    <t>Asia Paciﬁc Viewpoint</t>
  </si>
  <si>
    <t>241–256</t>
  </si>
  <si>
    <t>Chou, Cynthia</t>
  </si>
  <si>
    <t>ISSN: 1467-8373</t>
  </si>
  <si>
    <t>The Singapore-Indonesia-Malaysia Growth Triangle has been applauded by the governments of the three nation states, economists and transnational corporations as an economic success. However, other stark realities are evident at the local level as well. The Growth Triangle is supplanting older cultural and economic geographies. This has given rise to struggles over rights to territories and resources. Of the three points in the triangle, it is the landscape of Riau-Indonesia that has been transformed most dramatically. A comparative study of the cadastral maps of the administrators of the Growth Triangle versus the community maps of the indigenous peoples shows the differences in their perceived spatial ideas of Riau. It also highlights the different systems of knowledge as upheld by the administrators in contrast to that of the indigenous inhabitants. This comparative study brings to attention the issues of knowledge construction, mapping knowledge and the politics of mapping.</t>
  </si>
  <si>
    <t>30.3.rose.pdf</t>
  </si>
  <si>
    <t>cssaame 2010,30,3 - Rose.pdf</t>
  </si>
  <si>
    <t>The Sogdians: Prime Movers between Boundaries</t>
  </si>
  <si>
    <t>Comparative Studies of South Asia, Africa and the Middle East</t>
  </si>
  <si>
    <t>410-419</t>
  </si>
  <si>
    <t>Rose, Jenny</t>
  </si>
  <si>
    <t>ISSN: 1548-226X</t>
  </si>
  <si>
    <t>This article is intended to provide a brief but nuanced overview of an eastern Iranian people whose contribution to both the material and ideological culture of the “Silk Road” has only recently become the focus of rigorous academic study. The evolution of Sogdian commercial activities in the region has been thoroughly explored — within the limits of currently available material — by Étienne de la Vaissière, in the updated, English edition of his history of Sogdian merchants. My intention is not to replicate that research but to consider the impact of the Sogdians — in particular, their adherence to ancient Iranian beliefs and practices — on the language, culture, and religious expression of the trade routes between the fourth and eighth centuries CE.</t>
  </si>
  <si>
    <t>ic 2006,10,1 - Petrosian.pdf</t>
  </si>
  <si>
    <t>Assyrians in Iraq</t>
  </si>
  <si>
    <t>Iran and the Caucasus</t>
  </si>
  <si>
    <t>113-147</t>
  </si>
  <si>
    <t>Petrosian, Vahram</t>
  </si>
  <si>
    <t>ISSN: 1573-384X</t>
  </si>
  <si>
    <t>The article examines the question of the Assyrian identity; certain problems pertaining to the history of the Assyrian-Kurdish relationships; the problem of the Assyrian autonomy; the role of the political parties of the Iraqi Assyrians; the status of the Assyrians in Iraqi Kurdistan; the Assyrians after the fall of Saddam Hussein's regime, and several other issues.</t>
  </si>
  <si>
    <t>dmes 2008,17,1 - Hanish.pdf</t>
  </si>
  <si>
    <t>The Chaldean Assyrian Syriac People of Iraq: An Ethnic Identity Problem</t>
  </si>
  <si>
    <t>Digest of Middle East Studies</t>
  </si>
  <si>
    <t>32-47</t>
  </si>
  <si>
    <t xml:space="preserve">Hanish, Shak </t>
  </si>
  <si>
    <t>ISSN: 1949-3606</t>
  </si>
  <si>
    <t>King Sennacherib built Nineveh on the Tigris River, as a new capital, destroyed Babylon (where citizens had risen in revolt), and made Judah a vassal state.3 Chaldea, which is a land in southern Babylon, was first mentioned in the annals of the Assyrian King, Ashur Nasirpal II (reigned 883-859 B.C.). King Nebuchadnezzar (605-562 B.C.) conquered the Kingdom of Judah and destroyed Jerusalem in 586 B.C. The Hanging Gardens of Babylon, one of the seven wonders of the ancient world, was built during that period. Akkadian was the lingua franca of Mesopotamia, with its Babylonian and Assyrian dialects around 2000 B.C.7 The Aramaic language began competing with, and absorbing the Akkadian language around 1000 B.C. It was used by the Assyrians and became the predominant language during the Chaldean empire.</t>
  </si>
  <si>
    <t>dmes 2011,20 - Hanish.pdf</t>
  </si>
  <si>
    <t>Autonomy for Ethnic Minorities in Iraq: The Chaldo‐Assyrian Case</t>
  </si>
  <si>
    <t xml:space="preserve">161-177 </t>
  </si>
  <si>
    <t>Hanish, Shak</t>
  </si>
  <si>
    <t>This article discusses the issue of ethnic minorities, specifically the Chaldo‐Assyrians in Iraq. It gives a historical background, present demography, and points out group locations, mainly in Nineveh Province. It proposes a possible solution to the issue by suggesting autonomy for the group as crucial to its security and survival. It also presents a counter‐argument for autonomy. The article discusses the attitude of the Arabs and the Kurds to such proposals and compares Iraq and Kurdistan's constitutions in regard to minorities' rights. Finally, the author assesses if autonomy is a realistic approach to solve the Chaldo‐Assyrian problem in Iraq.</t>
  </si>
  <si>
    <t>ssm 2012,74,1 - Lewando Hundt et al.pdf</t>
  </si>
  <si>
    <t>Jordan</t>
  </si>
  <si>
    <t>The provision of accessible, acceptable health care in rural remote areas and the right to health: Bedouin in the North East region of Jordan</t>
  </si>
  <si>
    <t xml:space="preserve">36-43 </t>
  </si>
  <si>
    <t>Lewando Hundt, Gillian; Alzaroo, Salah; Hasna, Fadia; Alsmeiran, Mohammed</t>
  </si>
  <si>
    <t>Provision of accessible acceptable health care in remote rural areas poses a challenge to health care providers. This case study of formal and informal health care provision for Bedouin in North East Jordan is based on interviews conducted in 2007-2008 involving clinic providers, policymakers and Bedouin as part of an EC funded study from 2006 to 2010. The paper explores to what extent the right to health as set out in UN General Comment 14 (on Article 12 and 12.2 of the International Covenant on Social Economic and Cultural Rights on the right to health) can provide a framework for considering the availability, accessibility and acceptability of current provision in a rural setting in Jordan. Health care is provided in the public sector by the Ministry of Health and the Royal Medical Services to a dispersed population living in encampments and villages over a large rural area. There are issues of accessibility in terms of distance, and of acceptability in relation to the lack of local and female staff, lack of cultural competencies and poor communication. We found that these providers of health care have a developing partnership that could potentially address the challenge of provision to this rural area. The policymakers have an overview that is in line with applying the concept of health care justice for a more equitable distribution of resources and adjustment of differential access and availability. The health providers are less aware of the right to accessible acceptable health care in their day to day provision whilst the Bedouin population are quite aware of this. This case study of Bedouin in North East Jordan has particular relevance to the needs of populations - both pastoralists and non pastoralists living in remote and rural areas.</t>
  </si>
  <si>
    <t>cas 1998,17,3 - Esenova.pdf</t>
  </si>
  <si>
    <t>Kazakhstan</t>
  </si>
  <si>
    <t>"Tribalism" and identity in contemporary circumstances: The case of Kazakhstan</t>
  </si>
  <si>
    <t>Central Asian Survey</t>
  </si>
  <si>
    <t>443-462</t>
  </si>
  <si>
    <t>Esenova, Saulesh</t>
  </si>
  <si>
    <t>ISSN: 1465-3354</t>
  </si>
  <si>
    <t>Kazakstan presents a variation on the common theme of tribalism. The social structure of contemporary Kazakstan is examined.</t>
  </si>
  <si>
    <t>np 1998,26,3 - Davis.pdf</t>
  </si>
  <si>
    <t>The importance of being ethnic: Minorities in post-soviet states - the case of Russians in Kazakstan</t>
  </si>
  <si>
    <t>Nationalities Papers</t>
  </si>
  <si>
    <t>473-491</t>
  </si>
  <si>
    <t>Davis, Sue; Sabol, Steven O.</t>
  </si>
  <si>
    <t>ISSN: 1465-3923</t>
  </si>
  <si>
    <t>Davis and Sabol look at the nuances of ethnic identity and the crosscutting cleavages that can mitigate the salience of ethnicity and the mutually reinforcing cleavages that can increase the importance of ethnicity for a balanced approach to the demographic situation in the former USSR and Kazakhstan.</t>
  </si>
  <si>
    <t>np 1998,26,3 - Roberts.pdf</t>
  </si>
  <si>
    <t>The Uighurs of the Kazakstan borderlands: Migration and the nation</t>
  </si>
  <si>
    <t>511-530</t>
  </si>
  <si>
    <t>Roberts, Sean R.</t>
  </si>
  <si>
    <t>Roberts discusses the interaction of three Uighur subethnic groups that have emerged during the two most recent waves of migration from China to Kazakstan.</t>
  </si>
  <si>
    <t>jrai 2007,13,3 - Snajdr.pdf</t>
  </si>
  <si>
    <t>Ethnicizing the subject: domestic violence and the politics of primordialism in Kazakhstan</t>
  </si>
  <si>
    <t>603-620</t>
  </si>
  <si>
    <t>Snajdr, Edward</t>
  </si>
  <si>
    <t>This article examines how people understand domestic violence through primordialist notions of ethnicity in post-Soviet Kazakhstan. Drawing on fieldwork among police, victim advocates, and Muslim activists, I examine how these groups ethnically frame, or ‘ethnicize’, the topic of domestic violence, its victims and perpetrators, as well as its root causes and possible remedies. From explaining away ineffective policing to blaming past imperialism, I show how ethnicizing violence has political significance for these different stakeholders, whose assertions about gender behaviour and the function of the law compete with one another in a multi-ethnic state's transition from communism. I also discuss not only how these disparate identity positionings serve as local explanations and/or solutions, but also how they may inevitably contribute to concealing the problem.</t>
  </si>
  <si>
    <t>621415.pdf</t>
  </si>
  <si>
    <t>tibg 1969,46 - Morgan.pdf</t>
  </si>
  <si>
    <t>Urbanization in Kenya: Origins and Trends</t>
  </si>
  <si>
    <t>Transactions of the Institute of British Geographers</t>
  </si>
  <si>
    <t>167-178</t>
  </si>
  <si>
    <t>Morgan, W.T.W.</t>
  </si>
  <si>
    <t>ISSN: 0020-2754</t>
  </si>
  <si>
    <t>Africa, and especially East Africa, is poorly urbanized. In 1962, only 7.8 per cent of the population of Kenya was in towns larger than 2000 and this was unevenly distributed. Indigenous towns are confined to the coastal area of Swahili-Arab culture. Subsistence economies and diffuse social organization among the people of the interior did not require towns. Colonial government established administrative settlements which attracted traders, and settlers in the 'White Highlands' introduced small towns for economic and social reasons. A network of commercial centres is also growing, following the introduction of cash crops in some areas of peasant farming (Kikuyuland). In western Kenya and the arid areas, towns are virtually absent among a rural population of 3.6 million (42 per cent Kenya total). The embryonic hierarchy of towns in Kenya is outlined at four levels. Greater urbanization is desirable for economic advancement, social change and integration. Planning to encourage this and lessen its attendant problems requires an understanding of the network of towns and identification of its growth points.</t>
  </si>
  <si>
    <t>5804760.pdf</t>
  </si>
  <si>
    <t>fa 1970,49,1 - Meisler.pdf</t>
  </si>
  <si>
    <t>Tribal Politics Harass Kenya</t>
  </si>
  <si>
    <t>111-121</t>
  </si>
  <si>
    <t>Meisler, Stanley</t>
  </si>
  <si>
    <t>This article examines the impact of tribal conflicts on Kenya's politics and government. The assassination of Kenya Minister for Economic Planning and Development Tom Mboya in July 1969 has had a great impact on political life in the country. For more than a year, Kenya was torn by a dangerous and blatant tribal conflict that colored all political activity. In a sense, this only followed what had happened elsewhere in Africa, where crisis invariably heightens tribal hatreds and suspicions. The results, as Nigeria showed, can be terrifying. In recent months, the fury has diminished, giving Kenya a time of calm to deal with its tribal problem. Its future depends on whether its politicians learn to do so. Unlike almost all other politicians in Africa, Mboya had never appealed to tribal chauvinism. Mboya had never had the support of most of the Luos, the second largest tribe in Kenya with 1.3 million people. This was probably the most critical moment in Kenya's history since independence. The plight of the Luos seemed desperate. The tribal problem has two sides, the domination of the Kikuyus and the disaffection of the Luos. The next president, if selected by constitutional means, probably would come from one of these four groupings: the Kikuyu establishment, the Kikuyu outs, a small tribe, a larger tribe. All this, however, should not suggest that turmoil is an inevitable result of the tribal manoeuvring for succession. The Kenya politicians are aware of the need for stability and for tribal compromise, they intend to bargain and trade. They do not intend to let the tribal conflicts get out of hand. But they will face a hard task. Of course, if time eases the tribal antagonisms, other issues could rule the selection of a new president. Dissatisfaction about unemployment and the uneven distribution of wealth, for example, could create more important issues.</t>
  </si>
  <si>
    <t>he 1991,19,1 - Castro.pdf</t>
  </si>
  <si>
    <t>Indigenous Kikuyu Agroforestry: A Case Study of Kirinyaga, Kenya</t>
  </si>
  <si>
    <t>Castro, Alfonso Peter</t>
  </si>
  <si>
    <t>This article analyzes agroforestry practices among the Ndia and Gichugu Kikuyu of Kirinyaga, Kenya, at the turn of the century, before the onset of colonial rule. It describes ways in which people adapted to competing pressures for retaining and removing tree cover. It shows how religious beliefs, tenure relations based on a communal property-rights regime, and farm forestry practices contributed to the conservation of trees. Such strategies were not aimed at reversing deforestation, but mitigating its impact by incorporating valued trees into local sociocultural and household production systems. The article points out that indigenous agroforestry practices need to be viewed in the context of local socioeconomic and ecological differences. It also considers the impact of the caravan trade on land use during the late 1800s. Tree scarcity in the late precolonial era is briefly contrasted with the area's "woodfuel crisis" of the 1980s.</t>
  </si>
  <si>
    <t>5ColoJIntlEnvtlLPoly149.pdf</t>
  </si>
  <si>
    <t>cjielp 1994,5,1 - Aseima and Situma.pdf</t>
  </si>
  <si>
    <t>Indigenous peoples and the environment: the case of the pastoral Maasai of Kenya. (Endangered Peoples: Indigenous Rights and the Environment)</t>
  </si>
  <si>
    <t>Colorado Journal of International Environmental Law and Policy</t>
  </si>
  <si>
    <t>149-171</t>
  </si>
  <si>
    <t>Asiema, Joy K.; Situma, Francis D.P.</t>
  </si>
  <si>
    <t>ISSN: 1050-0391</t>
  </si>
  <si>
    <t>Masai (African people), Indigenous peoples, Environmental policy, Environmental law, International, Interpretation and construction</t>
  </si>
  <si>
    <t>Lund University Libraries A time traveller in Kenya.htm</t>
  </si>
  <si>
    <t>nh 1997,106,5 - Kusimba.htm</t>
  </si>
  <si>
    <t>A time traveler in Kenya</t>
  </si>
  <si>
    <t>Natural History</t>
  </si>
  <si>
    <t>Kusimba, Chapurukha M.</t>
  </si>
  <si>
    <t>ISSN: 0028-0712</t>
  </si>
  <si>
    <t>Kusimba discusses his life growing up in Kenya. He discusses his research as an archeologist studying the history and culture of the Swahili people and their interactions with other settlements throughout Africa.</t>
  </si>
  <si>
    <t>ae 2001,28,1 - Murphy.pdf</t>
  </si>
  <si>
    <t>Studies in Ethnicity and Change for Teaching about Indigenous Peoples</t>
  </si>
  <si>
    <t>Collection of Studies as suggested by titles</t>
  </si>
  <si>
    <t>Malaysia and the Original People:. Case Study of the Impact of Development on Indigenous Peoples. Robert Knox Denton. Kirk Endicott. Alberto G. Gomes. and M. B. Hooker. Boston: Allyn and Bacon, 1997. xv. 175 pp., references.
Ariaal Pastoralists of Kenya: Surviving Drought and Development in Africa's Arid Lands. Elliot Fratkin. Boston: Allyn and Bacon, 1998. ix. 139 pp., figures, photographs, references.
Gaining Ground?: Evenkis, Land and Reform in Southeastern Siberia. Gail A. Fondahl. Boston: Allyn and Bacon, 1998. xiii. 146 pp., figures, photographs, glossary, appendix, references.
Ethnicity and Culture amidst New "Neighbors": The Runa of Ecuador's Amazon Region. Theodore Macdonald. Jr. Boston: Al lyn and Bacon, 1999. xiv. 160 pp., maps, photographs, references, index.
Indigenous Peoples, Ethnic Groups and the State. David Maybury-Lewis. Boston: Allyn and Bacon, 1997. xii +168 pp., maps, references.
Forest Dwellers, Forest Protectors: Indigenous Models for International Development. Richard Reed. Boston: Allyn and Bacon, 1997. viii. 135 pp., map, references.</t>
  </si>
  <si>
    <t>5562919.pdf</t>
  </si>
  <si>
    <t>asr 2001,44,1 - Aguilar.pdf</t>
  </si>
  <si>
    <t>Book Review: Paul Tablino – The Gabra: Camel Nomads of Northern Kenya</t>
  </si>
  <si>
    <t>505-506</t>
  </si>
  <si>
    <t>Aguilar, Mario L.</t>
  </si>
  <si>
    <t>ISSN: 0002-0206</t>
  </si>
  <si>
    <t>"The Gabra: Camel Nomads of Northern Kenya" by Paul Tablino is reviewed.</t>
  </si>
  <si>
    <t>528_ftp.pdf</t>
  </si>
  <si>
    <t>ldd 2003,14,1 - Adams and Watson.pdf</t>
  </si>
  <si>
    <t>Soil erosion, indigenous irrigation and environmental sustainability, Marakwet, Kenya</t>
  </si>
  <si>
    <t>Land Degradation &amp; Development</t>
  </si>
  <si>
    <t>109-122</t>
  </si>
  <si>
    <t>Adams, W.M.; Watson, E.E.</t>
  </si>
  <si>
    <t>ISSN: 1085-3278</t>
  </si>
  <si>
    <t>Irrigation developed indigenously has long been practised on the Western rift escarpment of the Kerio Valley in Kenya by the Marakwet people. Outsiders have often remarked on the problem of soil erosion, and suggested that the irrigation practices are unsustainable. This article discusses local and outside perceptions of soil erosion under irrigation, and their implications for assessing the sustainability of indigenous irrigation. It argues that erosion is taking place, but that local farmers do not perceive erosion as such as a critical challenge to their farming activities.</t>
  </si>
  <si>
    <t>Lund University Libraries Kenya's Castaways.htm</t>
  </si>
  <si>
    <t>na 2003,419 - Kellett.htm</t>
  </si>
  <si>
    <t>Kenya's castaways</t>
  </si>
  <si>
    <t>419</t>
  </si>
  <si>
    <t>Kellett, Francisca</t>
  </si>
  <si>
    <t>The article reports on eviction of the Ogiek people from their ancestral land in Kenya. First, white settlers forced the Ogiek people from their land; then they were evicted from their land for environmental protection, with land being annexed as national game reserves. As of the year 2003, it is â€œdevelopmentâ€ which is causing problems. Joseph Towett, an Ogiek living in Mau Forest, explains:â€œWe are not only being dispossessed of our ancestral lands, our livelihoods are being killed. They say that we must develop, but tell me, where or what is this development?â€ Numbering about 20,000, the Ogiek are a forest-dwelling hunter-gatherer people originally inhabiting the Mau Escarpment overlooking the Rift Valley. Their way of life is dependent on gathering wild fruits and roots, keeping bees and hunting game. Animals are hunted one at a time, bee-keeping encourages forest pollination, and the Ogiek's dependence on the forest for food and medicines prevents them from over-exploiting it. The Ogiek have no rights to their ancestral lands. Instead, the government has control over the region through gazetted government forests or national game reserves. The government has plans to open up about 10% of Kenya's forests, most of it in the Mau Forest, to outsiders. This will open the way for more settlers, loggers and tea plantations, which the Ogiek are fiercely opposed to. The Ogiek believe that it is only through a proper constitutional dispensation that their rights can be protected.</t>
  </si>
  <si>
    <t>Lund University Libraries THE MAASAI PREDICAMENT.htm</t>
  </si>
  <si>
    <t>na 2003,419 - Ndaskoi.htm</t>
  </si>
  <si>
    <t>The Maasai Predicament</t>
  </si>
  <si>
    <t>Ndaskoi, Navaya ole</t>
  </si>
  <si>
    <t>ISSN: 1429345</t>
  </si>
  <si>
    <t>Over the years, the Maasai people of Tanzania have been evicted from their land to establish game reserves and national parks, to promote the tourism industry in the country. The map drawn at the Berlin Conference in 1884 which began the European scramble for Africa, divided the two territories that became Kenya and Tanganyika with a straight line running for 400 miles across the middle of Maasailand, dividing the Maasai into two countries, Kenya and Tanganyika. Land alienation in Tanzania continues even as of the year 2003, four decades after the two countries gained their independence in the 1960s. Maasailand is an area full of wild animals. To create national parks in the region, local people had to be evicted. The Maasai were pushed out more than anybody else. More than 60% of the wild animals of East Africa are found in Maasai territory. The borders of the national parks are artificial. For the wild animals, the borders do not exist. Tourism is considered to empower the Tanzanian exchequer. Local people living in the area get almost nothing out of conservation-accrued benefits. There is much talk on the need for communities living near wildlife to share the benefits of wildlife conservation. But it is neither supported by enforceable legislation nor by government policies.</t>
  </si>
  <si>
    <t>Lund University Libraries Maasai demand return of ancestral lands.htm</t>
  </si>
  <si>
    <t>ab 2004,302 - Aluoka.htm</t>
  </si>
  <si>
    <t>Kenya: Maasai demand return of ancestral lands</t>
  </si>
  <si>
    <t>302</t>
  </si>
  <si>
    <t>Aluoka, Otieno</t>
  </si>
  <si>
    <t>ISSN: 0141-3929</t>
  </si>
  <si>
    <t>Last August, Kenyan police used teargas and even live bullets to break-up demonstrations by Maasai tribesmen demanding the return of land they lost to British settlers a century ago. This followed the expiry of a so-called treaty that the British signed with Maasai elders giving the veneer of legitimacy to the original colonial land grab. Despite having enjoyed friendly relations with the Kenyan state, suddenly the Maasai are asserting their right to reclaim their ancestral lands and have been invading private ranches in the Rift Valley. Prominent Maasai leaders are backing these actions, demanding the return of land they signed away a century ago to the British, and calling for the state to recognize the expiry of 99-year farm leases which formed part of the original treaty. The question over the Maasai's ancestral lands has not only emphasized the systemic marginalization of the Maasai community over the years, but also highlighted Kenya's cursory concern for it</t>
  </si>
  <si>
    <t>1-s2.0-S0047272704001562-main.pdf</t>
  </si>
  <si>
    <t>jpe 2005,89,11-12 - Miguel and Gugerty.pdf</t>
  </si>
  <si>
    <t>Ethnic Diversity, Social Sanctions, and Public Goods in Kenya</t>
  </si>
  <si>
    <t>Journal of Public Economics</t>
  </si>
  <si>
    <t>2325-2368</t>
  </si>
  <si>
    <t>Miguel, Edward; Gugerty, Mary Kay</t>
  </si>
  <si>
    <t>ISSN: 0047-2727</t>
  </si>
  <si>
    <t>This paper examines ethnic diversity and local public goods in rural western Kenya. The identification strategy relies on the stable historically determined patterns of ethnic land settlement. Ethnic diversity is associated with lower primary school funding and worse school facilities, and there is suggestive evidence that it leads to poor water well maintenance. The theoretical model illustrates how inability to impose social sanctions in diverse communities leads to collective action failures, and we find that school committees in diverse areas do impose fewer sanctions on defaulting parents. We relate these results to the literature on social capital and economic development and discuss implications for decentralization in less developed countries.</t>
  </si>
  <si>
    <t>e 2006,53,1 - Kassam.pdf</t>
  </si>
  <si>
    <t>The People of the Five "Drums": Gabra Ethnohistorical Origins</t>
  </si>
  <si>
    <t>173-193</t>
  </si>
  <si>
    <t>ISSN: 0014-1801</t>
  </si>
  <si>
    <t>The "ethnic" origins of the Gabra camel pastoralists who live on the Kenyan-Ethiopian border and their relationship to the territorially adjacent Borana cattle pastoralists are matters of ongoing academic debate. This article, which is based on Gabra clan traditions, suggests that the five phratries are an aggregate of some of the communities that live in the Lake Turkana region and beyond it. It describes the precolonial relationship of the Gabra and Borana, which is expressed by the latter in the idiom of kinship as a territorial one.</t>
  </si>
  <si>
    <t>jeas 2007,1,2 - Arero.pdf</t>
  </si>
  <si>
    <t>Coming to Kenya: Imagining and Perceiving a Nation among the Borana of Kenya</t>
  </si>
  <si>
    <t>292-304</t>
  </si>
  <si>
    <t>Arero, Hassan Wario</t>
  </si>
  <si>
    <t>ISSN: 1753-1055</t>
  </si>
  <si>
    <t>Studies of nations and nationalisms are as complex as they are diverse. Post-colonial African nation-states epitomise many of the problems inherent in the definition of 'nation', 'national identity', and 'nationalism'. All these notions have been deeply contested. There are cultural, political and above all historical explanations for failure to bond a national identity. This article considers these explanations through an examination of the ethnic perception of the Kenyan nation held by a minority ethnic group known as the Borana. Using the example of a group of town-dwelling Borana ('Urban Borana'), it is argued that in the highly ethnicised social and political context of the Kenyan nation minority communities such as the Borana will always find themselves on the periphery. And on the periphery, Urban Borana migrants are marginalised even further. The article outlines the events that have shaped the experiences of the Urban Borana in relation to the 'core' Borana ethnic groups found in northern Kenya, with reference (in part) to written historical records, but drawing heavily upon oral sources and on ethno-history, that is, 'the history of a localised group of people, at that time without historians and academics'.</t>
  </si>
  <si>
    <t>jeas 2007,1,3 - Wa-Mungai.pdf</t>
  </si>
  <si>
    <t>Tusker Project Fame: Ethnic States, Popular Flows</t>
  </si>
  <si>
    <t>338-358</t>
  </si>
  <si>
    <t>Wa-Mungai, Mbugua</t>
  </si>
  <si>
    <t>Ethnicity has come to be the dominant currency of Kenya's politics over recent years. This article explores the social meaning of ethnicity through an examination of ethnic stereotyping, as this is revealed in a variety of popular discourses. Stereotypes are forged and circulated within popular sites of cultural encounter, and they are one of the principal means through which the objectives of ethnic projects are executed. The predominance of stereotypes within everyday social discourse in Kenya makes ethnic 'othering' normative. The article interrogates the links between popular cultural flows that enable the formulation and dissemination of both ethnic-based and other stereotypes, for instance on masculinity. It is argued that a consideration of (en-)gendering, often entirely missing from discussions of stereotypes, enables a more nuanced reading of such practices. It is asserted that stereotypes have become a dominant mode of discoursing in Kenya today because they constitute a corpus of folklore, originated within 'in-groups' and deployed in various modes against 'out-groups'. In a society where folklore reaches deep into the past few people ever stop to question the validity of folkloric interpretations that are constantly at work in the present. These issues around stereotyping and ethnicity are examined through consideration of bar-room conversations, the lyrics of popular songs, text messaging, internet chat rooms, and newspaper cartoons.</t>
  </si>
  <si>
    <t>113.full.pdf</t>
  </si>
  <si>
    <t>id 2007,23,2 - Rambaldi et al.pdf</t>
  </si>
  <si>
    <t>Through the Eyes of Hunter-Gatherers: participatory 3D modelling among Ogiek indigenous peoples in Kenya</t>
  </si>
  <si>
    <t>113-128</t>
  </si>
  <si>
    <t>Rambaldi, Giacomo; Muchemi, Julius; Crawhall, Nigel; Monaci, Laura</t>
  </si>
  <si>
    <t>ISSN: 0266-6669</t>
  </si>
  <si>
    <t>Describes a participatory process by which Ogiek indigenous people in the Mau Forest Complex in Kenya rendered their spatial memories through the making of a georeferenced three dimensional model covering part of their ancestral territory. The paper focuses on the course of action and related human dynamics which led to the production of the map legend via deep reflections and intense negotiations among elders of different clans. The 3D mapmaking process proved to be a catalyst in stimulating memory, articulating tacit knowledge and creating visible and tangible representations of the physical, biological and cultural landscapes of the area in the 1920s. Elaborating and negotiating agreement on the elements of the map legend allowed the participants to gain greater clarity on meanings and relationships between natural and cultural features. Once completed, the model selectively displayed both the tangible and the intangible heritage of the Ogiek people. The composition of the legend and the making of the model stimulated collegial learning and community cohesion. The process has been perceived as a milestone for Ogiek clans in terms of working together towards a common goal, and in realizing the value and potential authority of their spatial knowledge once it was collated, georeferenced, documented and visualized.</t>
  </si>
  <si>
    <t>1621930.pdf</t>
  </si>
  <si>
    <t>meq 2007,18,5 - Ayoo.pdf</t>
  </si>
  <si>
    <t>Community-based natural resource management in Kenya</t>
  </si>
  <si>
    <t>531-541</t>
  </si>
  <si>
    <t>Ayoo, Collins</t>
  </si>
  <si>
    <t>ISSN: 1477-7835</t>
  </si>
  <si>
    <t>Purpose – The main purpose of this paper is to critically evaluate community-based natural resource management as an alternative approach to government stewardship of natural resources. The paper discusses Kenya's experience with community-based approaches, identifies some of the problems that have been experienced in implementing the approach, and suggests ways of strengthening these approaches to ensure that natural resources are managed more sustainably and efficiently and in ways that generate tangible economic benefits to local communities. Design/methodology/approach – The research reported in this paper was undertaken through an extensive review of existing literature, discussions with representatives of local communities and resource managers and personal observations. Findings – The paper finds that the community-based approach to the stewardship of natural resources is a viable alternative to state management and can, if properly implemented, result in more equitable distribution of power and economic benefits, reduced conflicts, increased consideration of traditional and modern environmental knowledge, protection of biological diversity, and sustainable utilization of natural resources. In many cases where the approach has been implemented it has not yielded substantial benefits mainly because of institutional, environmental and organizational factors. The successful implementation of CBNRM projects requires a legal and policy framework that empowers local communities and grants them responsibility and authority for natural resource management. It also requires that an acceptable formula be defined for the sharing of the benefits and responsibilities. Practical implications – This paper challenges the stewardship of natural resources by the state and presents arguments in support of a community based approach that prioritizes the livelihood needs of local communities and provides them with strong incentives to conserve and utilize natural resources sustainably. Originality/value – This paper is original in applying the principles of community based natural resource management to specific local wildlife and forestry cases in Kenya.</t>
  </si>
  <si>
    <t>33401049.pdf</t>
  </si>
  <si>
    <t>jeas 2007,1,3 - Holzman.pdf</t>
  </si>
  <si>
    <t>Eating Time: Capitalist History and Pastoralist History among Samburu Herders in Northern Kenya</t>
  </si>
  <si>
    <t>436-448</t>
  </si>
  <si>
    <t>Holzman, Jon</t>
  </si>
  <si>
    <t>This article examines food and eating practices as a central domain for understanding the changing politics of everyday life for Samburu pastoralists in northern Kenya. The analysis engages with longstanding debates concerning the historical models applied by western analysts to non-western peoples, as well as contemporary issues concerning the contours of ethnography within the context of global processes. Until recent times Samburu were wealthy livestock keepers, with a central cultural emphasis on a pastoral diet of milk, meat and blood. Patterns of provisioning, eating and food sharing constituted a domain densely packed with core cultural values, and thickly entangled webs of social relations. Over the past several decades, however, there has been a significant decline in the Samburu livestock economy. A diet centrally constituted of livestock products is now impossible for most Samburu, while problematizing those wide-ranging social and cultural domains closely entwined with food and eating. Thus, food and eating practices have become a crucial site where Samburu both experience and shape aspects of change, as well as an important indigenous historical idiom through which they understand their own social transformations. I argue that a model of Samburu history centred upon food effectively situates Samburu within broader political-economic forces without subjugating the agency and the meanings of Samburu actors to those concerns most centrally raised by attention to western notions of modernity and global processes. An approach centred upon the mundane realities of everyday life has a value in forging a unique and meaningful alternative to western models of change.</t>
  </si>
  <si>
    <t>33401050.pdf</t>
  </si>
  <si>
    <t>jeas 2007,1,3 - Schlee.pdf</t>
  </si>
  <si>
    <t>Brothers of the Boran Once Again: On the Fading Popularity of Certain Somali Identities in Northern Kenya</t>
  </si>
  <si>
    <t>417-435</t>
  </si>
  <si>
    <t>Schlee, Günther</t>
  </si>
  <si>
    <t>This article focuses upon a cluster of questions about identity: under which conditions can social, political or ethnic affiliations which have been denied for over a generation be revived? Can there be, even in predominantly oral cultures, a kind of backup copy for older identities which are of no use in the present but might be useful again in the future? How does collective memory deal with what is deleted from it? Do insiders preserve and pass on what in the version of history they propagate has been cut out, maybe by describing to the younger generation in detail what it is that they should not say? Two cases are considered. The Ajuran of Kenya, who in the early colonial period were regarded as Oromo, later insisted on being Somali, denying completely that the close ritual and politico-military affiliation they once had to the Boran Oromo ever existed. In recent years the Ajuran have sought an alliance with the Boran again. This case is mirrored by the Degodia Somali, who briefly claimed to be brothers of the Boran, producing even a genealogy in support of that idea, and then went back into the Somali fold. The physical and social environment in which these re-identifications take place comprise arid lowland conditions with contested water and pasture resources, the Kenyan and Ethiopian states and their ethnic policies, neighbouring groups of pastoralists like the Gabra and Garre, and international legal discourses about human, civic and minority rights. As identity games imply, choices are restricted by considerations of plausibility, consistency and the need to be accepted, and it is not easy to re-affiliate in terms of belonging to one major category rather than another according to political and economic needs. Re-affiliation may also fail and the claim to historical links be exposed to ridicule.</t>
  </si>
  <si>
    <t>aa 2008,107,426 - Eaton.pdf</t>
  </si>
  <si>
    <t>The Business of Peace: Raiding and Peace Work along the Kenya-Uganda Border (Part I)</t>
  </si>
  <si>
    <t>107</t>
  </si>
  <si>
    <t>426</t>
  </si>
  <si>
    <t>89-110</t>
  </si>
  <si>
    <t>Eaton, Dave</t>
  </si>
  <si>
    <t>ISSN: 0001-9909</t>
  </si>
  <si>
    <t>Peace-building NGOs are frequently at work along the Kenya-Uganda border. But in this desolate region, results have been extremely sparse. This article contends that this is due to the inadequacies of contemporary understandings of cattle raiding. Most NGOs and many academics ascribe cattle raids to a familiar array of factors such as resource scarcity, small arms proliferation, and generational conflict. While each issue is obviously of some relevance, such explanations are too cumbersome to really enhance our knowledge of cattle raiding. This article proposes a new approach to the problem by utilizing popular conceptions of ethnicity and criminal responsibility for raids. Given that most major raids originally stem from seemingly insignificant thefts, the process of retaliation is seen as crucial to understanding why violence escalates in certain situations and defuses in others. The failure of NGOs engaged in peace work to address this important issue in a meaningful way is the reason they have failed to achieve much success along the Kenya-Uganda border. This is in turn responsible for the widespread cynicism and corruption that has crept into their work, and is the subject of the second part of this article.</t>
  </si>
  <si>
    <t>aa 2008,107,427 - Eaton.pdf</t>
  </si>
  <si>
    <t>The Business of Peace: Raiding and Peace Work along the Kenya-Uganda Border (Part II)</t>
  </si>
  <si>
    <t>427</t>
  </si>
  <si>
    <t>243-259</t>
  </si>
  <si>
    <t>Peace work is big business along the Kenya–Uganda border. Each year, new groups are created thanks to the generosity of major donors while others disappear due to corruption and mismanagement. This cycle has continued for decades and, despite an absence of tangible results, millions of dollars continue to flow into the bank accounts of peace groups in the North Rift. As the first part of this article suggests, the focus on the so-called ‘root causes’ of violence may well be responsible for the dismal performance of the peace industry. However, the behaviour of peace NGOs in the field has been appalling. Peace meetings are often only held so NGOs can display an engagement with the conflict, despite the dangers created by such events. Other groups are dominated by politicians who use money earmarked for peace work to fund their political ambitions. Better monitoring is the obvious solution, but local groups have been able to avoid this by exaggerating the security risks of visiting the region. Others argue that offloading peace work responsibilities to CBOs might lead to better results, but in the highly ethnicized North Rift smaller groups are rarely able to transcend their local roots. This article concludes that the peace industry is deeply flawed, and requires a complete overhaul in order to have a beneficial impact on the region.</t>
  </si>
  <si>
    <t>1-s2.0-S1090951608000047-main.pdf</t>
  </si>
  <si>
    <t>jwb 2008,43,4 - Jackson et al.pdf</t>
  </si>
  <si>
    <t>Untangling African indigenous management: Multiple influences on the success of SMEs in Kenya</t>
  </si>
  <si>
    <t>400-416</t>
  </si>
  <si>
    <t>Jackson, Terence; Amaeshi, Kenneth; Yavuz, Serap</t>
  </si>
  <si>
    <t>This article examines the nature of indigenous management in relation to the success of SMEs in sub-Saharan Africa, taking Kenya and six SMEs under the management of Kenyan Africans, Kenyan Asians and Kenyan British as examples. It proposes that management systems, styles and practices, when appropriate to the local cultural contexts, will give rise to successful organizations. By formulating tentative hypotheses about this relation after reviewing the literature, the data from these case studies are interrogated first by using a 'template' derived from theories of management control to investigate the inter-continental cultural influences on local management, and then inductively to modify and develop the original hypotheses in view of possible intra-country influences. Paternalism, emerges as a common theme in the way cultural influences are combined, suggesting different types of paternalism for in-group and out-group organizational members. This is a possible success factor for local SMEs. Implications for future research in these areas and management practice are discussed.</t>
  </si>
  <si>
    <t>gj 2008,71,2 - Otiso and Owuso.pdf</t>
  </si>
  <si>
    <t>Kenya, Ghana</t>
  </si>
  <si>
    <t>Comparative urbanization in Ghana and Kenya in time and space</t>
  </si>
  <si>
    <t>143-157</t>
  </si>
  <si>
    <t>Otiso, Kefa M.; Owusu, George</t>
  </si>
  <si>
    <t>ISSN: 0343-2521</t>
  </si>
  <si>
    <t>There are few inter-African country urban analyses because of the continent’s enormous size and socioeconomic diversity, language barriers, and wide variations in national and regional urban research capacity. Nevertheless, comparative urban studies are critical in understanding contemporary African urbanization. In this comparative spatial and temporal analysis of Ghana and Kenya’s urbanization, we find that both countries are urbanizing rapidly and are faced with many common urban problems. Moreover, Ghana is more urbanized than Kenya and has a larger indigenous urban imprint and a more widely dispersed urban pattern. Besides their physiographic and population conditions, we trace these countries’ convergent and divergent urban trends to their shared but unique experiences of colonialism, nationalism and globalization.</t>
  </si>
  <si>
    <t>13537110802034985.pdf</t>
  </si>
  <si>
    <t>nep 2008,14,2 - de Montclos.pdf</t>
  </si>
  <si>
    <t>Humanitarian Aid, War, Exodus, and Reconstruction of Identities: A Case Study of Somali “Minority Refugees” in Kenya</t>
  </si>
  <si>
    <t>289-321</t>
  </si>
  <si>
    <t>de Montclos, Marc-Antoine Perouse</t>
  </si>
  <si>
    <t>ISSN: 1353-7113</t>
  </si>
  <si>
    <t>This article argues that both war and humanitarian aid contribute to ethnic construction. Based on the case study of Somali “minority refugees” in Kenya, it shows that armed conflicts, massacres, and forced migrations are not the only factors to produce very specific forms of collective identification. In collecting refugees in camps and selecting the most vulnerable groups, international aid also plays an important part in the fabrication of “communities of suffering.” In Kenya, it fostered the emergence of minorities who claimed political asylum and permanent resettlement in the West on the basis of a fundamental cultural difference.</t>
  </si>
  <si>
    <t>33287119.pdf</t>
  </si>
  <si>
    <t>unc 2008,45,1 - UNPFII Secretariat.pdf</t>
  </si>
  <si>
    <t>Indigenous Peoples and the MDGs: Inclusive and Culturally Sensitive Solutions</t>
  </si>
  <si>
    <t>40-42</t>
  </si>
  <si>
    <t>Secretariat of the UN Permanent Forum on Indigenous Issues</t>
  </si>
  <si>
    <t>ISSN: 0251-7329</t>
  </si>
  <si>
    <t>The recognition of indigenous peoples as distinct, as well as the respect for their individual and collective human rights, is crucial for achieving a just and sustainable solution to the widespread poverty that affects them. * Policies must be put in place to ensure that indigenous peoples have universal access to quality, culturally-sensitive social services. [...] United Nations country teams in Bolivia and Kenya have established advisory committees to guide programming on indigenous peoples' issues. * UN Member States and the UN system must make greater efforts to include indigenous peoples in MDG monitoring and reporting, as well as in the production of national MDG reports, and the implementation, monitoring and evaluation of MDG-related programmes and policies that will directly or indirectly affect indigenous peoples. * Improved disaggregation of data is indispensable to properly monitor progress towards the achievement of the MDGs in countries with indigenous populations, and should be a key priority for Governments and the UN system</t>
  </si>
  <si>
    <t>33401075.pdf</t>
  </si>
  <si>
    <t>jeas 2008,2,2 - Lonsdale.pdf</t>
  </si>
  <si>
    <t>Soil, Work, Civilisation, and Citizenship in Kenya</t>
  </si>
  <si>
    <t>305-314</t>
  </si>
  <si>
    <t>Lonsdale, John</t>
  </si>
  <si>
    <t>What does Kenya's crisis say to academic discussion about globalisation and the rise of local claims to 'belong', as autochthonous 'sons of the soil'? The Kenya case supports the view that the changing relations between global pressures and states may exacerbate local conflicts that promote ethnocentric, exclusive concepts of belonging. But this article argues, further, for the importance of local concepts of self-worth and cultural value. Since Kenya's most 'indigenous' of peoples are the weakest, and almost all other Kenyans fairly recent immigrants, claims to territory are strategies justified by other arguments - to have improved the land, to have brought civilisation. Such managerial arguments do not help the poor, or women. Claims are evaluated according to an implicit moral hierarchy of 'work', and are best understood as expressions of local patriotism. These hold both generous and chauvinistic potential.</t>
  </si>
  <si>
    <t>44918604.pdf</t>
  </si>
  <si>
    <t>mjmra 2008,5,2 - Wanyama.pdf</t>
  </si>
  <si>
    <t>Dance as a means of cultural identity: A case of the Bukusu Kamabeka dance</t>
  </si>
  <si>
    <t>Muziki: Journal of Music Research in Africa</t>
  </si>
  <si>
    <t>213-222</t>
  </si>
  <si>
    <t>Wanyama, Mellitus Nyongesa</t>
  </si>
  <si>
    <t>ISSN: 1753-593X</t>
  </si>
  <si>
    <t>The Kamabeka dance, performed by the Bukusu people of western Kenya, is associated with the music played on the litungu. This article argues that while cognisance is taken of the inevitability of cultural dynamism and change in any human socio-cultural setting, it is the duty and expectation of music educators to contribute to the process of putting in place structural policies to document, archive, perpetuate and appreciate the beauty, and culture-specific roles of the diverse cultural identities expressed through indigenous Kenyan music and dance. Once cultural performing and creative arts are understood, appreciated, preserved and practised acceptably, they will accelerate the achievement of communal co- existence, and mutual national unity based on sound foundations of diverse cultural identi- ties. Music education should be taken seriously at primary and secondary school levels. Traditional Kenyan music and dance will only become valuable cultural identity treasures if they are seriously studied, researched, theorised and practised.</t>
  </si>
  <si>
    <t>Against the Odds  Cultural Survival.htm</t>
  </si>
  <si>
    <t>csq 2008,32,1 - Gittelman.htm</t>
  </si>
  <si>
    <t>Women The World Must Hear: Against the Odds</t>
  </si>
  <si>
    <t>Gittelman, Melissa</t>
  </si>
  <si>
    <t>ISSN: 1944-7760</t>
  </si>
  <si>
    <t>The article profiles Mary Simat, the chairperson of the Indigenous Peoples of Africa Coordinating Committee (IPACC), a coalition of indigenous peoples' organizations in Africa. She belongs to the Maasai indigenous ethnic group in Kenya, a strongly patriarchal society. Her mother saw the importance of education and sent her daughter to school despite protest from her husband. She attended a teacher training college. Her access to get an education inspired her to educate young girls. Simat stopped teaching to get married but she is still involved in several social issues, such as the preservation of traditional language and culture. She is the executive director of the Maasai Women for Education and Development.</t>
  </si>
  <si>
    <t>37383137.pdf</t>
  </si>
  <si>
    <t>fmr 2009,32 - Adam.pdf</t>
  </si>
  <si>
    <t>Kenyan Nubians: standing up to statelessness</t>
  </si>
  <si>
    <t>Forced Migration Review</t>
  </si>
  <si>
    <t>19-20</t>
  </si>
  <si>
    <t>Adam, Hussein Adam</t>
  </si>
  <si>
    <t>ISSN: 1460-9819</t>
  </si>
  <si>
    <t>The article discusses the conditions faced by the Nubian community of Kenya, who are described as an effectively stateless people. Kenyan Nubians are descended from Sudanese soldiers who served in the British army during the era of British imperialism. Because they are not recognized as forming one of the indigenous Kenyan ethnic groups, Kenyan Nubians have become an oppressed minority in Kenya. It is said that they routinely face discrimination, human rights violations and disenfranchisement. Questions about their citizenship status are also addressed.</t>
  </si>
  <si>
    <t>ss 2009,10,6 - Njororai.pdf</t>
  </si>
  <si>
    <t>Colonial legacy, minorities and association football in Kenya</t>
  </si>
  <si>
    <t>Soccer &amp; Society</t>
  </si>
  <si>
    <t>866-882</t>
  </si>
  <si>
    <t>Njororai, Wycliffe W. Simiyu</t>
  </si>
  <si>
    <t>ISSN: 1466-0970</t>
  </si>
  <si>
    <t>Kenya is a country that has a good reputation earned through her sportsmen and women, especially the athletes in middle and long distance running. However, it is association football (soccer) that attracted the imagination of the nation as the number one sport. To understand the context of football in Kenya, one should have an idea of the country's ethnic composition, geographical/regional distribution and colonization. For much of Kenya's history, her 42 ethnic groups were loose social formations, fluid and constantly changing. In the late nineteenth and early twentieth centuries British colonial rule solidified ethnic identities among Kenya's people. Colonial administrators associated ethnic groups with specific areas of the country by designating areas where only people with a particular ethnic identity could reside. This pattern of ethnically based settlement and regionalism has persisted in Kenya since it became independent. Given the regionalization of the different ethnic groups, it was easy for football to follow a similar pattern. A deeper look at the evolution of football in the country places the minority and regional orientation in contra distinction to the dominant political class who had no time for the sport. Post-colonial legacies underpinning the popularity of association football include ethnicity, regionalism, athletic ethic and the formalization of narrowly based football administrative structures that curtailed innovation and entrepreneurship. In this essay, 'minority' is conceptualized as ethnic groups having a distinctive presence within a society yet having little political power relative to other groups. Analysing the Luhya and Luo from a minority perspective, the essay shows how they solidified their ethnic identity and nationalism through football clubs, thereby dominating the game in the country to date. Additionally, the support for ethnic teams is analysed using the Psychological Continuum Model (PCM) which explains the awareness, attraction, attachment and team allegiance of the Luhya to AFC Leopards and Luo to Gor Mahia football clubs.</t>
  </si>
  <si>
    <t>jcas 2009,27,3 - Rutten and Owuor.pdf</t>
  </si>
  <si>
    <t>Weapons of mass destruction: Land, ethnicity and the 2007 elections in Kenya</t>
  </si>
  <si>
    <t>305-324</t>
  </si>
  <si>
    <t>Rutten, Marcel; Owuor, Sam</t>
  </si>
  <si>
    <t>ISSN: 0258-9001</t>
  </si>
  <si>
    <t>A number of political commentators, the media and observers have portrayed the 2007 election violence in Kenya as an ethnic conflict between two of the largest tribal opposing factions: the Kikuyu and the Luo. However, the situation in a multi-ethnic country like Kenya could prove to be much more complicated than one may think. According to Mueller (2008, 186) the violence was a result of weak institutions, mostly overridden by a highly personalised and centralised presidency that does not exercise the autonomy or checks and balances normally associated with democracies and political parties that are not programmatic, driven by ethnic clientism, and have a winner-take-all view of political and its associated economic by-products. Africa Policy Institute (2008) described it as a crisis of democratic transformation typically experienced by countries facing a closely contested election or election dispute. During an interview at the Wilson Centre on 10 January 2008, Maina Kiai said that 'this is not an ethnic conflict; this is a political conflict with ethnic overtones' caused by the lack of transparency in the elections. Githinji and Holmquist (2008, 344) argue that the crisis is best understood not simply as ethnic rivalry for power but rather as a product of rising expectations due to the increase in democratic space in the last five years combined with the frustration of exclusion on the economic and political front. Finally, others are of the opinion that the violence was a spontaneous reaction targeted against Kenya's stolen election. If the historical perspective outlined below is anything to go by, there is more to the violence than solely the perceived ethnic conflict. Kenya's crisis, including the 2007 election violence, has deep historical roots.</t>
  </si>
  <si>
    <t>53744244.pdf</t>
  </si>
  <si>
    <t>njphea 2009,3,1 - Owino.pdf</t>
  </si>
  <si>
    <t>Mother Tongue Literacy as a Tool for Promoting Economic Justice among Women in Marginalized Societies: A Focus on Sabaot Women in Mt. Elgon District, Western Kenya</t>
  </si>
  <si>
    <t>NURTURE: Journal of Pakistan Home Economics Association</t>
  </si>
  <si>
    <t>Owino, Harriet N.</t>
  </si>
  <si>
    <t>ISSN: 1994-1625</t>
  </si>
  <si>
    <t>The paper explores how the Sabaot women in Mt. Elgon District, Western Province of Kenya, perceive the effect of mother-tongue literacy that is facilitated by the organization, Bible Translation and Literacy (BTL), Kenya, upon their economic livelihood. The study was qualitative in nature. Data from face to face semi-structured interviews, video-taking, field observations and literary reviews were triangulated to determine the link between literacy, be it in ones indigenous language or a foreign one and the economic empowerment in the livelihoods of marginalized women. The economic impact among Sabaot women was discussed in relation to mother tongue literacy. Female literacy positively affects the livelihoods of women, specifically their economic well being. The findings also revealed that there is a link between spirituality and economic well being. Implications are also drawn for the literary organizations in Kenya in relation to mother tongue literacy and economic empowerment of women.</t>
  </si>
  <si>
    <t>JHE-27-02-137-09-1851-Kassilly-F-N-Tt.pdf</t>
  </si>
  <si>
    <t>jhe 2009,27,2 - Kassilly and Tsingalia.pdf</t>
  </si>
  <si>
    <t>Persistence and Loss of Cultural Values of Tiriki Sacred Groves in Hamisi District, Kenya: Implications For Management (RH: Cultural Values of Tiriki Sacred Groves)</t>
  </si>
  <si>
    <t>137-141</t>
  </si>
  <si>
    <t>Kassilly, Fredrick Nyongesa; Tsingalia, Harrison Mugatsia</t>
  </si>
  <si>
    <t>Negligence and desecration observed among Tiriki sacred groves during causal visits by the authors in January 2007 was associated with their loss of cultural values and protection among local people. Household interviews were held with 65 randomly selected key informants (51 males, 14 females) from all (6) locations of Hamisi district, Kenya, between March and August 2007. The study objective was to determine the persistence and loss of traditional cultural values of the groves among local people plus respective causes for loss of the individual cultural values. Of the 10 traditional values named,, the most dominant was as sources of herbal medicine (100%) and as sites for boys' circumcision (100%). The least dominant were as sources of food (13.85%) and materials for house construction ( 21.54%). Persistence was highest with their value as sources of herbal medicine (100%) and lowest as burial sites for community heroes (0.00%) and as sites for special prayers (4.17%). Break-down in the socio-cultural fabric of the. Tiriki community due to the influence of modem religion, education and government regulations were responsible for loss of cultural values and indigenous knowledge associated with sacred groves among local people. Sustainable preservation of the sacred groves requires strategic government intervention with an appropriate institutional framework that empowers local people to effectively manage and benefit from them. Emphasis is on enterprises that combine biodiversity conservation with poverty eradication as outlined by the Millennium Development Goals. Establishment of local, regional and global partnerships towards this end is encouraged</t>
  </si>
  <si>
    <t>14AILR128.pdf</t>
  </si>
  <si>
    <t>ailr 2010,14,1 - ACHR.pdf</t>
  </si>
  <si>
    <t>Centre for Minority Rights Development (Kenya) and Minority Rights Group International on Behalf of Endorois Welfare Council v Kenya</t>
  </si>
  <si>
    <t>128-130</t>
  </si>
  <si>
    <t>African Commission on Human Rights</t>
  </si>
  <si>
    <t>ISSN: 1835-0186</t>
  </si>
  <si>
    <t>The Endorois is an Indigenous community who resided in the Lake Bogoria area for centuries, until they were dispossessed of their land by the Government of Kenya in 1973 in order to facilitate the creation of the Lake Hannington Game Reserve, which was subsequently re-gazetted in 1978. Since this time, the Endorois have been denied access to their ancestral land, which they argue is central to their religious beliefs and cultural practices, and provides them with a means of subsistence through pastoralist use. Separation from the land was thus asserted as halting their development as a community. When Kenya gained independence in 1963, the British Crown's claim to Endorois land passed to the respective County Councils, who it is claimed were bound, under s 115 of the Kenyan Constitution, to hold the land on trust for the benefit of the Endorois community. Hence, the land was still for their enjoyment and use, until the 1973 gazetting of the land by the Government of Kenya.</t>
  </si>
  <si>
    <t>16BuffHumRtsLRev57.pdf</t>
  </si>
  <si>
    <t>bhrlr 2010,16 - Sing'Oei and Shepherd.pdf</t>
  </si>
  <si>
    <t>"In land we trust": the Endorois' communication and the quest for indigenous peoples' rights in Africa.(Endorois Welfare Council v. Kenya)</t>
  </si>
  <si>
    <t>Buffalo Human Rights Law Review</t>
  </si>
  <si>
    <t>57-111</t>
  </si>
  <si>
    <t>Sing'Oei, Abraham Korir; Shepherd, Jared</t>
  </si>
  <si>
    <t>ISSN: 1098-3643</t>
  </si>
  <si>
    <t>In 1974, the government of the Republic of Kenya ordered the Endorois community out of their ancestral land in the Lake Bogoria area. 1 The government, without consulting the group, gazetted their land as a wildlife reserve, and promised the Endorois compensation. The government never fulfilled its promise. Instead, it continued to deny the community access to their pristine pasturelands while subjecting its leaders to harassment, arbitrary arrests and intimidation. 2
The Endorois Community's case, 3 argued before the African Commission on Human and Peoples' Rights (African Commission), 4 is the product of the community's sustained campaign for recognition of their identity and restoration of their ancestral land. In its Decision on the Merits, the African Commission found that Kenya violated Articles 1, 8, 14, 17, 21, and 22 of the African Charter. 5 The Endorois Communication and the African Commission's Decision on the Merits provide an opportunity to examine indigenous rights in Africa against ongoing developments in contemporary international human rights law. 6 Specifically, the Communication provides an opportunity to examine the utility of the United Nations Declaration on the Rights of Indigenous Peoples as a tool for the co-realization of the States' and indigenous communities' rights to development and natural resources in Africa. Furthermore, the Endorois case provided the African Commission with an ideal case to elaborate and clarify the group rights provisions of the Charter.</t>
  </si>
  <si>
    <t>48327042.pdf</t>
  </si>
  <si>
    <t>clsc 2010,53,2 - Mkutu.pdf</t>
  </si>
  <si>
    <t>Mitigation of armed criminality through an African indigenous approach: The case of the Sungusungu in Kenya</t>
  </si>
  <si>
    <t>Crime, Law and Social Change</t>
  </si>
  <si>
    <t>183-204</t>
  </si>
  <si>
    <t>Mkutu, Kennedy Agade</t>
  </si>
  <si>
    <t>ISSN: 0925-4994</t>
  </si>
  <si>
    <t>Insecurity with the use of small arms has become a disturbing theme in Kenya increasing over the past two decades. Rural areas have seen escalating levels of armed inter-communal resource conflict, with rustling of large numbers of cattle and loss of lives. Official security forces may be weak in such areas, or may be corrupt, demanding bribes to provide their services. In such circumstances communities may resort to providing their own solutions, which have their merits and demerits. One such homegrown solution has come out of Kuria. The Sungusungu are indigenous police, attached to a traditional Iritongo or court owned and funded by the community, and later hesitantly supported by the modern public administration. Their efforts at managing armed criminality in the late 1990s were unexpectedly successful, bringing law and order and leading to a transformation in the district. This article considers their successes and also notes real and potential problems with this concept of indigenous policing, with regard to its wider application.</t>
  </si>
  <si>
    <t>51818159.pdf</t>
  </si>
  <si>
    <t>jeas 2010,4,2 - Watson.pdf</t>
  </si>
  <si>
    <t>A “hardening of lines”: landscape, religion and identity in northern Kenya</t>
  </si>
  <si>
    <t>201-220</t>
  </si>
  <si>
    <t>Watson, Elizabeth</t>
  </si>
  <si>
    <t>The paper examines the ways in which identities and identity politics between ethnic groups are linked to the way landscapes are constructed and experienced in northern Kenya. Using the cases of the Boran and the Gabra, the paper demonstrates that indigenous religious beliefs, practices and institutions have been central to the construction and experience of landscape and to the development of certain forms of identities and inter-ethnic relations. It explores the way in which, despite profound transformations brought by conversion to Islam and Christianity, the role of religion in structuring relations to landscape and identity remains. The paper draws on the theoretical approaches of Massey and Ingold which implicate social engagements with space in the construction of subjectivities and relations to others. It explores the extent to which Massey's idea of “open” and “closed” spatial systems can be applied usefully to the African context, and help to extend understandings of the development of peaceful or conflict-ridden inter-group relations. Through investigating the connections between religion, identity, landscape and space, the paper seeks to provide explanations for the growing salience of identity politics and inter-ethnic violence in northern Kenya.</t>
  </si>
  <si>
    <t>57718450.pdf</t>
  </si>
  <si>
    <t>jtws 2010,27,2 - Obiero.pdf</t>
  </si>
  <si>
    <t>A Case of Mother Tongue and Another Mother Tongue in School: Efforts at Revitalization of Olusuba Language of Kenya</t>
  </si>
  <si>
    <t>:Journal of Third World Studies</t>
  </si>
  <si>
    <t>267-291</t>
  </si>
  <si>
    <t>Obiero, Ogone John</t>
  </si>
  <si>
    <t>ISSN: 8755-3449</t>
  </si>
  <si>
    <t>In this article the author looks at attempts to revive the Olusuba language in Kenya. The author notes that on the African continent the decline of languages has been accelerated by contact between languages spoken by a relative small number of persons and dominant indigenous languages. In Kenya regional languages suffer from the use of English, the language of the colonizers, and Kiswahili, a lingua franca. A number of topics are addressed including Kenyan government measures to reinstate the Olusuba language, contact between the Luo and Suba peoples, and teaching Olusuba in schools.</t>
  </si>
  <si>
    <t>60123502.pdf</t>
  </si>
  <si>
    <t>ijhrl 2010,5,1 - Sing'Oei and Young.pdf</t>
  </si>
  <si>
    <t>Left behind: minority rights, transitional justice and lessons for Kenya</t>
  </si>
  <si>
    <t>Interdisciplinary Journal of Human Rights Law</t>
  </si>
  <si>
    <t>49-74</t>
  </si>
  <si>
    <t>Sing'Oei, Abraham Korir; Young, Laura A</t>
  </si>
  <si>
    <t>ISSN: 1933-0049</t>
  </si>
  <si>
    <t>Protecting the rights of minorities has been an integral part of conflict transformation since the beginning of the modern human rights era. However, as transitional justice, and truth commissions in particular, have taken on a critical role in post-conflict transition, minority rights protections have been largely left out of the equation, especially in Africa. Failing to engage minority groups in truth commission processes may be the result of several tensions between the fundamental goals of a minority rights framework and post-conflict state consolidation. But, failing to effectively engage minority communities and to produce any substantive analysis of how marginalization of minorities contributes to conflict is a dangerous trend that can render truth commissions ineffective in achieving their goals. This is particularly the case in Kenya, which is the latest amongst African nations to embark on a truth commission process. This article argues that Kenya’s truth commission has the opportunity to address these concerns, which are pivotal in the Kenyan context. In so doing, it could provide a model for future commissions and other transitional processes while also contributing to lasting peace in Kenya.</t>
  </si>
  <si>
    <t>64871018.pdf</t>
  </si>
  <si>
    <t>gjia 2010,11,1 - Lyman and Kew.pdf</t>
  </si>
  <si>
    <t>An African Dilemma: Resolving Indigenous Conflicts in Kenya</t>
  </si>
  <si>
    <t>Georgetown Journal of International Affairs</t>
  </si>
  <si>
    <t>37-46</t>
  </si>
  <si>
    <t>Lyman, Abra; Kew, Darren</t>
  </si>
  <si>
    <t>ISSN: 1526-0054</t>
  </si>
  <si>
    <t>Kew and Lyman discuss the conflict between the Kenyan state and indigenous groups--the Maasai and Ogiek--over control of land. They examine the origins of conflict, consider ways in which these conflicts could be better managed, and consider the policy implications of such conflict for indigenous peoples elsewhere in Africa. A partial solution to the government's problems may be found in the fact that the British committed the original Maasai-Ogiek land seizures. Consequently, the Kenyan government could seek to pass the reparations tab to the British, who may be amenable to providing some financial assistance if it is part of a larger settlement package and does not require them to agree to any universal legal obligations to colonial-era wrongs.</t>
  </si>
  <si>
    <t>jeas 2011,5,1 - Sobania.pdf</t>
  </si>
  <si>
    <t>The formation of ethnic identity in South Omo: the Dassenech</t>
  </si>
  <si>
    <t>Sobania, Neal</t>
  </si>
  <si>
    <t>The traditional history of the Dassenech is based almost entirely on oral sources. An amalgam of peoples who identify themselves as members of territorial sections, clans and sub-clans, the Dassenech came together as a people over the course of the nineteenth and early twentieth centuries. This paper reviews these various traditions and notes the particular role played by environmental and ecological disasters in causing individuals, families and larger groups of people at certain times to migrate and at other times to be absorbed as new immigrants by neighboring communities. Also considered are the mechanisms that facilitated these movements. More contemporary research makes clear that traditions, which recall such interethnic relationships, are still acknowledged and drawn upon in times of present-day violence and rapid change. However, as the last section of this paper notes, there is a serious lack of evidence from the period after 1925 as to the particular mechanisms that allow individuals, families, or larger groups of people to actually shift identity. Can the Dassenech still respond as they once did, and by extension the other peoples in the South Omo, to contemporary environmental and/or ecological crises such as are now posed by the dams of the Gilgel Gibe project on the Omo River?</t>
  </si>
  <si>
    <t>e 2011,10,2 - Balaton-Chrimes.pdf</t>
  </si>
  <si>
    <t>Counting as Citizens: Recognition of the Nubians in the 2009 Kenyan Census</t>
  </si>
  <si>
    <t>205-218</t>
  </si>
  <si>
    <t>Balaton-Chrimes, Samantha</t>
  </si>
  <si>
    <t>ISSN: 1744-9057</t>
  </si>
  <si>
    <t>This article uses the case of the Nubians in Kenya as an ethnic minority, and the 2009 Kenyan census as a particular form of recognition, to engage in a particular aspect of the debates surrounding the politics of recognition: the perceived competitive nature of the relationship between national and subnational groups, in this case ethnic groups. Using data obtained during a 6-month qualitative study conducted over the census period, this paper evaluates the response of some members of the Nubian community to their participation in the census, focusing on its most controversial question, 'What tribe are you?' The article concludes that the dynamic between ethnic and national identities and allegiances, when the former are recognized, can be the site of agency, participatory citizenship, and therefore also democratic equality, action and interaction.</t>
  </si>
  <si>
    <t>e 2011,58,3 - Parsons.pdf</t>
  </si>
  <si>
    <t>Local Responses to the Ethnic Geography of Colonialism in the Gusii Highlands of British-Ruled Kenya</t>
  </si>
  <si>
    <t>491-523</t>
  </si>
  <si>
    <t>Parsons, Timothy</t>
  </si>
  <si>
    <t>In an effort to generate labor, protect European settler interests, and rationalize administration, the Kenyan imperial regime sought to impose a new ethnic geography on the African majority that confined communities to specific "native reserves" based on their supposed ethnicity. Theoretically, each "tribe" had a "homeland" that the state set aside for their exclusive use. Problems developed when more populous ethnic groups outgrew their assigned reserves and coveted the territory of European settler farmers in the "white highlands" and that of less populous tribes. The resulting "infiltration," or illegal movement between the reserves, threatened the rationalizing ethnic geography of colonialism. This covert migration put British authorities in a difficult position. They wanted to encourage cross-border settlement to relieve population (and thus political) pressure in the overcrowded reserves, but the unchecked movement of people threatened to break down tribal divisions, thereby undermining a vital cornerstone of indirect rule. In an attempt to balance these conflicting commitments, colonial officials developed a policy of interpénétration in the late 1940s that allowed migrants to settle in sparsely populated reserves if they were legally "adopted" into the tribe of their hosts. This article shows how interpénétration proved unworkable in the Gusii reserve as illegal Kikuyu settlers and their Gusii hosts invented, adapted, and blurred distinctions of identity to circumvent and exploit the imperial regime's official ethnic geography. This ethnic creativity in a specific community in western Kenya shows that colonial efforts to determine the physical and imagined tribal boundaries merely set the scene for African identity creation in the twentieth century. In practice, Kenyan identities in the late-colonial era were more flexible, adaptable, and informal than either tribally focused colonial ethnographies or the scholarly literature on identity formation would suggest.</t>
  </si>
  <si>
    <t>as 2011,46,2 - Roba Boye and Kaarhus.pdf</t>
  </si>
  <si>
    <t>Competing Claims and Contested Boundaries: Legitimating Land Rights in Isiolo District, Northern Kenya</t>
  </si>
  <si>
    <t>99-1214</t>
  </si>
  <si>
    <t>Roba Boye, Saafo; Kaarhus, Randi</t>
  </si>
  <si>
    <t>ISSN: 0002-0397</t>
  </si>
  <si>
    <t>People from five different ethnic groups share the territory that is Isiolo District, situated in northern Kenya. This article gives an account of the different groups' claims to land in this inter-ethnic setting, which is located in the border area of the vast drylands southeast of the Sahara. Pre-senting contemporary claims in a narrative form, the authors illustrate how these claims seek legitimacy through reference to historical processes, to first-comer status and to former governments' decisions, to citizenship dues, as well as to "tribal" group rights. Taking into account the fact that the broader constitutional, political and social contexts related to these narratives and claims are, at present, in a state of transition, the article seeks to situate the local people's perspectives and local land dynamics within broader discourses on land conflict and land policy reform in Africa. In this way, it also provides context for the series of new inter-ethnic clashes that took place in Isiolo District in 2011.</t>
  </si>
  <si>
    <t>00020184%2E2011%2E594632</t>
  </si>
  <si>
    <t>as 2011,70,2 - Carrier.pdf</t>
  </si>
  <si>
    <t>Reviving Yaaku: Identity and Indigeneity in Northern Kenya</t>
  </si>
  <si>
    <t>African Studies</t>
  </si>
  <si>
    <t>246-263</t>
  </si>
  <si>
    <t>Carrier, Neil</t>
  </si>
  <si>
    <t>ISSN: 0002-0184</t>
  </si>
  <si>
    <t>The Mukogodo of Kenya were once hunter-gatherers speaking a Cushitic language. Over the last century, they were absorbed more and more into the orbit of Maa-speaking pastoralists, adopting pastoralism, as well as Maasai culture and language. In the process, use of their former language declined considerably, and today there are only a few surviving elders who have even a limited grasp of it. Also, Maasai cultural dominance has marginalised the old ways of the Mukogodo, still looked down upon by many Maasai and Samburu as il-torrobo, a contemptuous term for hunter-gatherers. However, influenced by global discourses on indigenous rights, conservation and the worth of preserving endangered languages, there is a movement amongst the Mukogodo to revive their language, reconstruct an ethnic identity as 'Yaaku', and demand greater rights to the Mukogodo Forest; this movement has recently culminated in the construction of a museum where it is hoped future generations will learn at least something of the old language and way of life. This article traces the fluctuations of Mukogodo language and culture over the last century, especially focusing on this recent revivalist movement and the people, and local, national and international politics, behind it. It shows how the marginality of the Mukogodo and their old ways and language can be turned to advantage, as being Yaaku and speaking the Yaaku language become major resources in a poverty-stricken region.</t>
  </si>
  <si>
    <t>27ConnJIntlL167.pdf</t>
  </si>
  <si>
    <t>cjil 2011,27,1 - MacDougall.pdf</t>
  </si>
  <si>
    <t>Tribal rights in Kenya and Zimbabwe: to promote or not to promote, that is the question</t>
  </si>
  <si>
    <t>Connecticut Journal of International Law</t>
  </si>
  <si>
    <t>167-190</t>
  </si>
  <si>
    <t>MacDougall, Kristin</t>
  </si>
  <si>
    <t>ISSN: 0897-1218</t>
  </si>
  <si>
    <t>Africa has seen its share of turmoil throughout history. Before colonialism, Africa was a place where tribes governed, and community was at the forefront of society.' During colonialism and post-colonialism, tribal rights have remained an incredibly important part of African life.2 Although there are strong tribal identities in almost every country in Africa, methods for promoting tribal rights differ.' In particular, Zimbabwe and Kenya are two nations in which tribal rights have undergone different paths to recognition. This paper will analyze the differences between Zimbabwe and Kenya's strategies for promoting (or not promoting) tribal rights. Furthermore, there are several explanations for why these two countries have progressed differently. By analyzing the reasoning behind the differences, important themes can be discovered that may serve as a template for countries still struggling with the promotion of indigenous rights.</t>
  </si>
  <si>
    <t>56599864.pdf</t>
  </si>
  <si>
    <t>nn 2011,17,1 - Lynch.pdf</t>
  </si>
  <si>
    <t>Kenya's new indigenes: negotiating local identities in a global context</t>
  </si>
  <si>
    <t>Nations and Nationalism</t>
  </si>
  <si>
    <t>148-167</t>
  </si>
  <si>
    <t>Lynch, Gabrielle</t>
  </si>
  <si>
    <t>ISSN: 1354-5078</t>
  </si>
  <si>
    <t>This article examines the proliferation of communities that self‐identify as indigenous peoples by looking at the Ogiek, Sengwer, Endorois and Pokot of western Kenya. It shows how community leaders have self‐consciously employed a global discourse of indigeneity – and associated ideas of territorial association, marginalisation and especial vulnerability – to strengthen moral and legal claims to land and resources, to access new domains of action and cultivate new channels of patronage. The analysis also highlights how this process, together with similar developments across Africa, Asia and the Middle East, has prompted a re‐evaluation and stretching of this global signifier at the supra‐state level. Finally, the article reveals how the emergence of a new global space has provided new opportunities and strong incentives to renegotiate local “nationalisms” in a struggle for ownership and control of communal terroir , while factionalism has fed into, supported and fundamentally altered supra‐national definitions.</t>
  </si>
  <si>
    <t>57366257.pdf</t>
  </si>
  <si>
    <t>jbe 2011,98,3 - Muthuri and Gilbert.pdf</t>
  </si>
  <si>
    <t>An Institutional Analysis of Corporate Social Responsibility in Kenya</t>
  </si>
  <si>
    <t>467-483</t>
  </si>
  <si>
    <t>Muthuri, Judy N.; Gilbert, Victoria</t>
  </si>
  <si>
    <t>There is little doubt that Corporate Social Responsibility (CSR) is now a global concept and a prominent feature of international business, with its practice localised and differing across countries. Despite the growing body of research focussing on CSR in developing countries, there is dearth research on CSR institutionalisation in African countries. Drawing on institutional theory (IT), this article examines the focus and form of CSR practice of companies in Kenya. It is evident from our findings that the nature and orientation of CSR differ across companies with operations only in Kenya and those headquartered abroad or with international operations. Significantly, firm-related drivers such as public relations and performance, as well as global institutional pressures explain the focus and form of CSR in Kenya. This article concludes that for the institutionalisation of CSR in Kenya, attention must be paid to conditions that stifle CSR uptake such as lack of government regulations, and the government’s capacity and commitment to enforce regulation. The establishment of functional CSR institutions and a vibrant civil society that advance civil regulation ought to be encouraged.</t>
  </si>
  <si>
    <t>58616865.pdf</t>
  </si>
  <si>
    <t>jeas 2011,5,1 - Owino.pdf</t>
  </si>
  <si>
    <t>The impact of colonialism on indigenous African military institutions: the case of the Jo-Ugenya to c. 1914</t>
  </si>
  <si>
    <t>70-84</t>
  </si>
  <si>
    <t>Owino, Meshack</t>
  </si>
  <si>
    <t xml:space="preserve">This article focuses on the impact of colonialism on indigenous African military institutions by examining the case of Ugenya, a sub-group of the Luo of western Kenya. It adds to the body of historical literature on the conquest of Kenya, delving into changes that the British introduced in Ugenya to dismantle the Ugenya military from the 1890s to 1914. Its main contention is that when the European colonial powers invaded Africa, they did not just use force and violence to subjugate Africans, they also introduced policies whose sole aim was to emasculate future African military capacity to wage war against colonial aggression: colonial policies gradually neutralized the African military and reduced the capacity of indigenous populations to resist colonial domination. </t>
  </si>
  <si>
    <t>60314140.pdf</t>
  </si>
  <si>
    <t>aje 2011,49,2  - Lelenguyah et al.pdf</t>
  </si>
  <si>
    <t>Historical distribution and threats to Grevy’s zebra (Equus grevyi) in Samburu – an indigenous people perspective</t>
  </si>
  <si>
    <t>African Journal of Ecology</t>
  </si>
  <si>
    <t>258-260</t>
  </si>
  <si>
    <t>Lelenguyah, Geoffrey L.; Ogol, Callistus K.P.O.; Muoria, Paul K.</t>
  </si>
  <si>
    <t>ISSN: 0141-6707</t>
  </si>
  <si>
    <t>Over the last 30–40 years, Grevy’s zebra has experienced dramatic reductions in range and numbers and are now found only in northern Kenya and in small pockets in Ethiopia. The Kenyan population has declined from about 14,000 in the 1970s to about 2500 in 2008 (Klingel, 1980; Low et al., 2009a) while the Ethiopian population has declined from about 2000 in the 1970s to about 100 in 2003 (Williams, Nelson &amp; Kebede, 2003). Due to their low numbers, Grevy’s zebra are now classiﬁed as endangered by IUCN (Williams, 2002; Moehlman, Rubenstein &amp; Kebede, 2008) and have been in CITES Appendix I since 1979. The Kenya Wildlife Service has been working with stakeholders to implement a national conservation and management strategy launched in 2008 (KWS, 2008; Muoria et al., 2009). If fully implemented, this strategy will help reverse the decline in Grevy’s zebra numbers in the country. The major challenge facing conservationists is to identify and mitigate the causes of the decline in Grevy’s zebra population. This study investigated the historical distribution and causes of the population decline in areas historically inhabited by pastoralists in Ngutuk Ongiron Group Ranch, Ngaroni and Barsalinga community areas of Southern Samburu.
As information relating to the past distribution and threats to these animals is lacking, it was expected that information collected from this study could explain the decline in the population of Grevy’s zebra in their natural range hence inform the current conservation efforts and thus provide a basis to curb its extinction.</t>
  </si>
  <si>
    <t>60601875.pdf</t>
  </si>
  <si>
    <t>idsb 2011,42,3 - Guthiga and Newsham.pdf</t>
  </si>
  <si>
    <t>Meteorologists Meeting Rainmakers: Indigenous Knowledge and Climate Policy Processes in Kenya</t>
  </si>
  <si>
    <t>104-109</t>
  </si>
  <si>
    <t>Guthiga, Paul; Newsham, Andrew</t>
  </si>
  <si>
    <t>ISSN: 0265-5012</t>
  </si>
  <si>
    <t>This article seeks to shed light on policy processes arising from interaction between indigenous rainmakers and meteorologists, in participatory action research aimed at increasing the capacity of a local community to adapt to climate change. Policy processes were analysed from the perspective of actors, their narratives and interests. At the beginning of the project, the interactions between the meteorologists and rainmakers was characterised by mutual scepticism. The two groups negotiated on modalities of working together and successfully made joint seasonal weather forecasts that showed good convergence. The analyses using the three lenses of actor‐narrative‐interest enabled the study to tease out policy dynamics that are often ignored in climate change mitigation studies. Understanding these dynamics is important to ensure that climate change strategies are designed in congruence with local policy dynamics.</t>
  </si>
  <si>
    <t>67058421.pdf</t>
  </si>
  <si>
    <t>ijmgr 2011,18,4 - Sing'Oei.pdf</t>
  </si>
  <si>
    <t>Engaging the Leviathan: National Development, Corporate Globalisation and the Endorois' Quest to Recover their Herding Grounds</t>
  </si>
  <si>
    <t>515-540</t>
  </si>
  <si>
    <t>Sing'Oei, Korir</t>
  </si>
  <si>
    <t>This article examines in detail the recent landmark decision of the African Commission on Human and Peoples’ Rights in Centre for Minority Rights Development &amp; Minority Rights Group (on behalf of the Endorois) v. Kenya . In particular, the article analyses the extent to which the Commission has given a new and more “African” life to indigenous peoples’ human rights in the continent. While engaging in a juridical exposition of various rights germane to indigenous groups within the African Charter on Human and Peoples’ Rights, the article places this discourse in the context of globalisation whose (re)shaping of the state power has placed non-state corporations at the centre of development intervention with deleterious eﬀ ects on insular groups.</t>
  </si>
  <si>
    <t>45.4.shadle.pdf</t>
  </si>
  <si>
    <t>jsh 2012,45,4 - Shadle.pdf</t>
  </si>
  <si>
    <t>Cruelty and Empathy, Animals and Race, in Colonial Kenya</t>
  </si>
  <si>
    <t>Journal of Social History</t>
  </si>
  <si>
    <t>1097-1116</t>
  </si>
  <si>
    <t>Shadle, Brett L.</t>
  </si>
  <si>
    <t>ISSN: 0022-4529</t>
  </si>
  <si>
    <t>Whites in colonial Kenya deeply held to what was among the most bourgeois of sentiments, that of preventing cruelty to animals. Settlers and administrators alike witnessed what they considered heartless cruelty to animals perpetrated by Africans. Through the 1920s and 1930s, whites insisted that only the infliction of physical violence on African bodies could teach Africans not to be cruel to animals. Magistrates and private individuals punched and flogged Africans who were found acting cruelly to dumb beasts. In later years, some whites considered the possibility that Africans, like whites, could be taught to empathize with animals. The East Africans Society for the Prevention of Cruelty to Animals published booklets in which anthropomorphized animals spoke to Africans—a tried and true strategy of anti-cruelty advocates, but one hitherto not directed toward Africans. During the 1950s, however, settlers and the government used Mau Mau attacks on animals to highlight the savage nature of the rebels, and to demand the infliction of corporal punishment on Africans. When whites tried to fix other "problems" in African societies—forced marriage, insobriety, excision— they used violence, logic, material inducements, but not empathy. It would appear that only in relation to cruelty to animals that whites attempted to inculcate empathy into African hearts. This implied that the distance between whites and Africans was not insuperable. Yet by emphasizing the need to teach Africans empathy, whites reinforced Africans' lack of civilization, and whites' duty to continue their civilizing mission</t>
  </si>
  <si>
    <t>76500669.pdf</t>
  </si>
  <si>
    <t>ibr 2012,5,5 - Mungai and Ogot.pdf</t>
  </si>
  <si>
    <t>Gender, Culture and Entrepreneurship in Kenya</t>
  </si>
  <si>
    <t>International Business Research</t>
  </si>
  <si>
    <t>175-183</t>
  </si>
  <si>
    <t>Mungai, Esther N.; Ogot, Madara</t>
  </si>
  <si>
    <t>ISSN: 1913-9004</t>
  </si>
  <si>
    <t>This study looked into how different cultural factors affect gender involvement in entrepreneurship in a multi-ethnic country, Kenya. A majority of previous similar studies have been done in Western, developed societies where national cultures have evolved and have dominated the literature on the 'cultural perspective' on gender and entrepreneurship. In the majority of sub-Saharan countries, ethnic cultures play a more dominant role in moulding the values and perceptions of its citizens than national cultures. The differential rate of gender involvement was compared among four Kenyan ethnic groups namely Luo, Kikuyu, Kalenjin and Kamba. A significant outcome of the study is that there were neither significant gender differences on community perception of entrepreneurship nor the extent on the presence (or absence) of personality traits associated with entrepreneurship. From the study, it appears that for the communities studied, ethnic cultural influences play a larger role in women's propensities towards entrepreneurship and their view of their community perception towards the same, than does gender. This is pronounced even when men and women from the same communities are compared along the same dimensions.</t>
  </si>
  <si>
    <t>83926094.pdf</t>
  </si>
  <si>
    <t>jsrnc 2012,6,3 - Watson and Kochore.pdf</t>
  </si>
  <si>
    <t>Religion and Climate Change in Northern Kenya: New Moral Frameworks for New Environmental Challenges?</t>
  </si>
  <si>
    <t>Journal for the Study of Religion, Nature and Culture</t>
  </si>
  <si>
    <t>319-343</t>
  </si>
  <si>
    <t>Watson, Elizabeth E.; Kochore, Hassan Hussein</t>
  </si>
  <si>
    <t>ISSN: 1749-4907</t>
  </si>
  <si>
    <t>In the arid lands of northern Kenya, the pastoralist livelihoods of Boran and Gabra peoples are already under pressure from environmental changes that are increasingly perceived as related to climate change. Indigenous religions, different forms of Christianity, and Islam all co-exist in this region; each potentially has a role to play in responding to the environmental crisis. Our research suggests that indigenous religions provide a valuable and integrated set of institutions that could potentially facilitate adaptation to climate change. In contrast, the Abrahamic religions have not explicitly engaged with climate change. Moreover, through their relief and development work they have indirectly undermined many of the qualities of mobile pastoralism that might enable herders to cope with more unpredictable weather in future. Noting that religions appear to be playing a powerful role in the region, we argue that the subject deserves greater attention among scholars of climate change.</t>
  </si>
  <si>
    <t>Becoming Samburu: The Ethnogenesis of a Pastoral People in Nineteenth-Century Northern Kenya</t>
  </si>
  <si>
    <t>Journal of the Middle East and Africa</t>
  </si>
  <si>
    <t>175-197</t>
  </si>
  <si>
    <t>Simpson, George L.; Waweru, Peter</t>
  </si>
  <si>
    <t>ISSN: 2152-0844</t>
  </si>
  <si>
    <t>This article examines the origins of the Samburu people of northern Kenya. It puts the relatively recent development of the Samburu, assuming a common identity, into historical context and argues that one can best understand the pastoralists’ ethnogenesis by examining a host of complex and dynamic variables. The authors emphasize the significance of environmental factors, as well as the Samburu's interactions with neighboring ethnic groups, for their coming into being as a distinct community and argue that only by critically analyzing a variety of sources can one gain a clear understanding of events for which there is a paucity of reliable written documentation. Thus, this work traces the history of human habitation in the East Lake Turkana Basin from its beginnings through the nineteenth century. This study compares the oral histories of the inhabitants of the region and includes information derived from sources drawn from comparative linguistics, comparative material culture, and the early written accounts of outsiders to reconstruct the past and explore how proto-Samburu groups adopted a common identity. The authors also address how major developments among neighboring ethnic groups (namely, the collapse of Oromo and Maasai hegemony and the arrival of large numbers of Turkana and Somalis) influenced the Samburu. Finally, the article addresses the nature of the Samburu institutions and how pastoralists exploited the environment for their sustenance in the early years of their existence.</t>
  </si>
  <si>
    <t>We, Maasai Revitalizing Indigenous Language and Knowledge for Sustainable Development in Maasailand, Kenya  Cultural Survival.htm</t>
  </si>
  <si>
    <t>csq 2012 - Rogei.htm</t>
  </si>
  <si>
    <t>We, Maasai</t>
  </si>
  <si>
    <t>24-25</t>
  </si>
  <si>
    <t>Rogei, Daniel Salau</t>
  </si>
  <si>
    <t>The article focuses on the indigenous language and knowledge revitalized for the sustainable development in Maasailand, Kenya. Maa language of Maasailand has not been documented and is therefore vulnerable to extinction. The Center for Indigenous Languages and Cultural Studies was established by Simba Maasai Outreach Organization (SIMOO) to prevent the extinction of the language and to revitalize the indigenous language.</t>
  </si>
  <si>
    <t>jmas 1995,33,2 - Gwako.pdf</t>
  </si>
  <si>
    <t>Continuity and Change in the Practice of Clitoridectomy in Kenya: A Case-Study of the Abagusii</t>
  </si>
  <si>
    <t>333-337</t>
  </si>
  <si>
    <t>Gwako, Edwins Laban Moogi</t>
  </si>
  <si>
    <t>A study discusses the persistence of clitoridectomy among the Abagusii of Kenya. The age at which clitoridectomy is performed on girls in Abagusii is about six to eight. Female children are initiated into womanhood.</t>
  </si>
  <si>
    <t>ajiai 2004,74,2 - Kassam and Bashuna.pdf</t>
  </si>
  <si>
    <t>Marginalisation of the Waata Oromo Hunter-Gatherers of Kenya: Insider and Outsider Perspectives</t>
  </si>
  <si>
    <t>Africa: Journal of the International African Institute</t>
  </si>
  <si>
    <t>194-216</t>
  </si>
  <si>
    <t xml:space="preserve">Kassam, Aneesa; Bashuna, Ali Balla </t>
  </si>
  <si>
    <t>ISSN: 1750-0184</t>
  </si>
  <si>
    <t>This paper examines how the way of life of a little known group of hunter-gatherers, the Waata Oromo, was brought to an end through British colonial wildlife conservation laws and the creation of national parks in Kenya. Through this policy and that of the containment of ethnic groups to 'tribal reserves', the Waata lost their place in the regional economic system and suffered loss of cultural identity. It also meant that when Kenya gained independence, the Waata were not recognised as a distinct entity with rights to their own political representation. Instead, they became appendages of the dominant pastoral groups with which they had been associated. They were thus doubly marginalised, in both economic and political terms. The paper describes how this situation has led some Waata in northern Kenya to claim separate ethnic status. It discusses the problem from the point of view of a Waata social activist and of an anthropologist. These two perspectives raise further issues for the etic/emic debate in anthropology</t>
  </si>
  <si>
    <t>This article examines the nature of indigenous management in relation to the success of SMEs in sub-Saharan Africa, taking Kenya and six SMEs under the management of Kenyan Africans, Kenyan Asians and Kenyan British as examples. It proposes that management systems, styles and practices, when appropriate to the local cultural contexts, will give rise to successful organizations. By formulating tentative hypotheses about this relation after reviewing the literature, the data from these case studies are interrogated first by using a 'template' derived from theories of management control to investigate the intercontinental cultural influences on local management, and then inductively to modify and develop the original hypotheses in view of possible intra-country influences. Paternalism, emerges as a common theme in the way cultural influences are combined, suggesting different types of paternalism for in-group and out-group organizational members. This is a possible success factor for local SMEs. Implications for future research in these areas and management practice are discussed.</t>
  </si>
  <si>
    <t>np 2010,14,1 - Marchi.pdf</t>
  </si>
  <si>
    <t>The Right to Health of Nomadic Groups</t>
  </si>
  <si>
    <t>Nomadic Peoples</t>
  </si>
  <si>
    <t>31-50</t>
  </si>
  <si>
    <t>Marchi, Paolo</t>
  </si>
  <si>
    <t>ISSN: 1752-2366</t>
  </si>
  <si>
    <t>Nomadic groups have often being discriminated against in many different fields. Often states do not meet their obligation to respect, protect and fulfil nomads' human rights. This article applies a human rights perspective to nomads' difficulties in accessing health care services. The article highlights how to use international human rights instruments and standards, and even regional and national case law, in order to remind states of their obligations towards nomads. The final section is a case study focussing on the nomadic population of Turkana, Kenya.</t>
  </si>
  <si>
    <t>Assessing the impact of protected areas on indigenous communities: The case of Lake Kamnarok Nr, Kenya</t>
  </si>
  <si>
    <t>1-372</t>
  </si>
  <si>
    <t>Tignor, Robert L.</t>
  </si>
  <si>
    <t>ISBN: 9780691031033</t>
  </si>
  <si>
    <t>Kikuyu tribe, Maasai (African people), Kenya [1900-39], Kamba (African people), Indigenous peoples</t>
  </si>
  <si>
    <t>Assessing the impact of protected areas on indigenous communities: the case of Lake Kamnarok NR, Kenya</t>
  </si>
  <si>
    <t>Dissertation for University of Guelph (Canada)</t>
  </si>
  <si>
    <t>Colagiovanni, Tricia</t>
  </si>
  <si>
    <t>ISBN 9780612673458</t>
  </si>
  <si>
    <t>This research identifies the three main components of protected area land use conflict in Africa as governance, the environment, and the livelihoods of communities local to the area. Previous explorations of the topic have often focused on the government and the environment, with little consideration given to the people whose livelihood structures are dependent upon protected natural resources. However, lack of community cooperation with government conservation schemes can have a substantial impact on the sustainability of protected flora and fauna. Using a case study approach, this paper will examine the impacts that the formation of a national reserve has had on the livelihoods, village structure, and attitudes of local communities. This information will be used to discuss how the relationship between the locals and the governing body of a protected area has affected conservation of the area, in order to identify possible planning and management strategies that might improve b</t>
  </si>
  <si>
    <t>Gender, tradition and sustainability: Evaluating the applicability of indigenous knowledge in post-colonial societies. The example of Kenya</t>
  </si>
  <si>
    <t>Dissertation for University of Delaware</t>
  </si>
  <si>
    <t>University of Delaware</t>
  </si>
  <si>
    <t>1-274</t>
  </si>
  <si>
    <t>Maragia, Dick Bosire</t>
  </si>
  <si>
    <t>Kenya: land reform</t>
  </si>
  <si>
    <t>4988</t>
  </si>
  <si>
    <t>a lawyer for Kenya's indigenous Endorois people, following a landmark ruling that found the group's expulsion from their traditional land violated their human rights... Cases, Remedies, Native people's land claims</t>
  </si>
  <si>
    <t>34609448.pdf</t>
  </si>
  <si>
    <t>fmr 2008,31 - Sternberg and Chatty.pdf</t>
  </si>
  <si>
    <t>Kenya, Gabon, Tanzania</t>
  </si>
  <si>
    <t>Mobile indigenous peoples</t>
  </si>
  <si>
    <t>Sternberg, Troy; Chatty, Dawn</t>
  </si>
  <si>
    <t>Information is presented about the 2008 session of the United Nations Permanent Forum on Indigenous Issues (UNPFII). The representation of nomadic peoples at the session is mentioned, noting the presence of 14 representatives for mobile groups from countries including Gabon, Kenya, and Tanzania. The groups discussed problems they have faced as a result of climate change, including the degradation of natural resources, changes to land tenure systems, and the loss of migratory routes.</t>
  </si>
  <si>
    <t>10.1.1.105.3686.pdf</t>
  </si>
  <si>
    <t>wsis 2006 - Shibanda.pdf</t>
  </si>
  <si>
    <t>Management of government information in Kenya</t>
  </si>
  <si>
    <t>WSIS Follow-up Conference on Access to Information and Knowledge for Development</t>
  </si>
  <si>
    <t>Shibanda, George G.</t>
  </si>
  <si>
    <t>More than 50 per cent of the Kenyan imprint constitute official publications. They form part of the multiplicity of Government publications emanating from ministries and departments, local governments (councils), judiciary, parastatal organizations, Commissions and government education institutions. They contain very important information on legal policy, education, agriculture, economic, health and environment with implication on day today lives of citizens. People require this information in appropriate and adequate format to keep in steps with the government thinking and directives. Educational institutions use government publications to support their curriculum while other sectors of publications support scholarship in terms of research finding emanating from Government research institutions. In the name of indigenous publishing, the government set up its own publishing houses to compete with multinational publishing companies to produce cheap textbooks for schools through Jomo Kenyatta Foundation and Kenya Literature Bureau, forming the Government Printers to produce official documents and University Presses for publishing University level books. Some government institutions resort to hiring private or commercial publishing firms to produce their documents known only to themselves thus avoiding the services of the Government printers and other government publishers. The Government has legal instrument supporting its own publishing activity. It is important to analyze these legal instruments in relation to the behavioral pattern of the official information. There is also need to find out the extent the Kenya Government publications meet the Universal Bibliographic Control (UBC) approach. 
The paper looks into categories of Government publishing houses, nature, range and scope of publications, bibliographic control and levels of accessibility. Basically the argument is that the government publications lie in suit and require sustainable professional efforts to bring to light all that is published for common good nationally and internationally.</t>
  </si>
  <si>
    <t>MAASAI MAU STRATEGIC 
MANAGEMENT PLAN
2010-2020</t>
  </si>
  <si>
    <t>Kenya and NE-Tanzania, June/July 2002</t>
  </si>
  <si>
    <t>The impact of subdivision and sedentarization of pastoral lands on wildlife
in an African savanna ecosystem</t>
  </si>
  <si>
    <t>David Westerna,
*, Rosemary Grooma,b, Jeffrey Wordena,c</t>
  </si>
  <si>
    <t>imr 1991,25,1 - Al-Qudsi and Shah.pdf</t>
  </si>
  <si>
    <t>Kuwait</t>
  </si>
  <si>
    <t>The Relative Economic Progress of Male Foreign Workers in Kuwait</t>
  </si>
  <si>
    <t xml:space="preserve">International Migration Review </t>
  </si>
  <si>
    <t>141-166</t>
  </si>
  <si>
    <t>Al-Qudsi, Sulayman S.; Shah, Nasra M.</t>
  </si>
  <si>
    <t>ISSN: 1747-7379</t>
  </si>
  <si>
    <t>A human capital framework is utilized to examine the economic progress of nine nationality groups of foreign workers using data from the 1983 national Labor Survey. The sources of earnings' variations of particular interest to us included different degrees of education and experience transferability, occupational affiliation and ethnic background. In general, the results derived from the analysis suggest that 1) foreign workers achieve a discernible economic progress as their residence lengthens; 2) the rate of economic progress varies depending on worker's education, home and Kuwait-specific experience, occupational status and ethnic background; and 3) about one third of the earnings inequality is due to unexplained factors including discrimination.</t>
  </si>
  <si>
    <t>s 2002,36,3 - Ali et al.pdf</t>
  </si>
  <si>
    <t>Women's Political Rights: Islam, Status and Networks in Kuwait</t>
  </si>
  <si>
    <t>639-662</t>
  </si>
  <si>
    <t>Ali, Yousef; Meyer, Katherine; Rizzo, Helen</t>
  </si>
  <si>
    <t>During the last decade, there have been signs of increased democratization in the Middle East. Yet women's political rights remain limited. In this article we focus on Kuwait, a country representative of how citizenship rights have been gendered in the Middle East. Some Kuwaiti women's groups support expanding women's political rights. This article seeks to determine if they have potential allies in the general population. Using survey data from 1500 Kuwaiti citizens in 1994, we identify potential advocates for extending women's rights by examining social status, social networks, religious identity and Gulf War experiences. We found that organized women's groups have potential allies in Sunni young people and men who belong to voluntary organizations, and Shia young men, older women and those who backed Islamic movements abroad. These groups form a basis for developing a broad base of popular support for expanding the citizenship rights of women.</t>
  </si>
  <si>
    <t>smu 2010 - Simms.pdf</t>
  </si>
  <si>
    <t>Lao PDR</t>
  </si>
  <si>
    <t>Intersecting Risks, Intensified Vulnerabilities: Development-Induced Displacement &amp; Resettlement, Indigenous and Ethnic Minority Women, and Sex Work in the Lao People's Democratic Republic</t>
  </si>
  <si>
    <t>Thesis submitted to Saint Mary's University</t>
  </si>
  <si>
    <t>1-24</t>
  </si>
  <si>
    <t>Simms, Meaghen Beth</t>
  </si>
  <si>
    <t>This thesis explores the little-understood links between development-induced displacement and sex work in the Lao PDR. Over the last two decades hundreds of thousands of Indigenous and ethnic minority people have been displaced and resettled without adequate planning or support for rehabilitation. The result has been broad impoverishment on an economic, social and cultural scale, with damning effects and unique influences on young women. At the same time, the nature of sex work in the country has also been evolving in potentially dangerous ways. "Intersecting Risks, Intensified Vulnerabilities" offers important insights on how the individual impacts of resettlement intersect both with each other and with known influences on migration to lead resettled women into sex work, while also reflecting on the risks they subsequently face in the sector. Is based on five months of research that took place in 2006 through a feminist, inter-cultural and inter-generational lens.</t>
  </si>
  <si>
    <t>363093- Indigenous Peoples and Sustainable Development; The Role of the Inter-American Development Bank - 20040914.pdf</t>
  </si>
  <si>
    <t>idbfa 1997 - Deruyttere.pdf</t>
  </si>
  <si>
    <t>Indigenous Peoples and Sustainable Development: The Role of the Inter-American Development Bank</t>
  </si>
  <si>
    <t>IDB Forum of the Americas April 8th, 1997</t>
  </si>
  <si>
    <t>This presentation focuses on the role of the Inter-American Development Bank in the socioeconomic development of the indigenous peoples of Latin America. Following a brief description of who the region's indigenous peoples are, and of the issues and concerns that face them, this paper presents the broad outlines of a more detailed strategy document that is currently being prepared. This presentation provides some examples of what the IDB has been doing to respond to its mandate to address the needs of indigenous peoples. It also mentions some of the major challenges that the Bank faces in order to be more effective in fostering the sustainable socioeconomic development of indigenous people. The Bank's thrust in this area emphasizes the positive relationship between economic development, participation and strengthening cultural heritage within a framework that recognizes the rights of indigenous peoples.</t>
  </si>
  <si>
    <t>108_715_083.pdf</t>
  </si>
  <si>
    <t>ch 2009,108,715 - Van Cott.pdf</t>
  </si>
  <si>
    <t>Indigenous Movements Lose Momentum</t>
  </si>
  <si>
    <t>Current History</t>
  </si>
  <si>
    <t>715</t>
  </si>
  <si>
    <t>83-89</t>
  </si>
  <si>
    <t>Van Cott, Donna Lee</t>
  </si>
  <si>
    <t>ISSN: 0011-3530</t>
  </si>
  <si>
    <t>Just a few years ago, the future looked bright for Latin America’s 40 million indigenous people. Throughout the hemisphere and particularly in the ethnically diverse Andes, indigenous movements were converting protest into concrete policy gains. Most nations’ constitutions had recognized some indigenous rights. Indigenous political parties had consolidated regional bases of support and were increasingly competitive at the national level in Colombia, Bolivia, Ecuador, Venezuela, and Guyana. Indigenous movements had become influential political actors, often with broad, cross-ethnic, and cross-class appeal.
Today the outlook is more muddled. Some indigenous parties have maintained their regional strength and expanded geographically, but others have become fragmented, lost public support, or failed to achieve their potential. A backlash against indigenous movements threatens to overturn historic gains in policies and rights and to sap movement momentum by forcing indigenous parties to adopt a defensive posture.</t>
  </si>
  <si>
    <t>63231527.pdf</t>
  </si>
  <si>
    <t>pilroc 2010,9,1 - Aguilar et al.pdf</t>
  </si>
  <si>
    <t>South/North Exchange of 2009 - The Constitutional Recognition of Indigenous Peoples in Latin America</t>
  </si>
  <si>
    <t>Pace International Law Review Online Companion</t>
  </si>
  <si>
    <t>43-96</t>
  </si>
  <si>
    <t>Aguilar, Gonzalo; LaFosse, Sandra; Rojas, Hugo; Steward, Rebecca</t>
  </si>
  <si>
    <t>ISSN: 2164-9960</t>
  </si>
  <si>
    <t>In the last few decades, recognition of indigenous peoples‘ rights in Latin American constitutions has undergone a vertiginous evolution. For many years, legal systems of Latin America ignored, excluded, assimilated, and repressed indigenous peoples. 
This article explains the diversity of recognition of indigenous peoples‘ rights in the constitutions of fifteen Latin American countries. Moreover, it describes, analyzes, and compares the constitutional norms currently in force in Argentina, Bolivia, Brazil, Colombia, Costa Rica, Ecuador, El Salvador, Guatemala, Honduras, México, Nicaragua, Panama, Paraguay, Peru, and Venezuela.</t>
  </si>
  <si>
    <t>Too much for too few: Problems of indigenous land rights in Latin America</t>
  </si>
  <si>
    <t>85-104</t>
  </si>
  <si>
    <t>Stocks, Anthony</t>
  </si>
  <si>
    <t>ISSN: 0084-6570</t>
  </si>
  <si>
    <t>In a number of countries in Latin America, recent changes in the constitutional and legislative environment under which indigenous people hold or claim land and natural resource rights have triggered a number of processes and projects to demarcate, legalize, or otherwise consolidate indigenous lands. This review begins with a look at Nicaragua and goes on to examine five of the South American processes, allegedly with the most favorable legal and policy environments, and concludes that they suffer from common problems related to (a) the amount of land and resources being claimed by relatively small numbers of people, (b) the contestation of the claims by non-indigenous sectors, and (c) the nature of indigenous organizations and the NGOs that support them. The confrontation between policy and reality yields some lessons for the future.</t>
  </si>
  <si>
    <t>Rice, Roberta</t>
  </si>
  <si>
    <t>ISSN: 1354-0688</t>
  </si>
  <si>
    <t>To predict the electoral fate of the new cohort of indigenous-based political parties in Latin America, and the impacts on their respective party systems, we need to understand their prospects for consolidation. The central task of this article is to determine whether indigenous peoples’ parties are developing solid party roots in society or if they are merely benefiting from a protest vote against the system. The study of political party consolidation requires an examination of local level successes and failures. Based on a quantitative analysis of municipal election results in Ecuador (1996—2004) and Bolivia (1999—2004), the author finds mixed support for indigenous party consolidation. Clearly, the governing indigenous-based Movement Toward Socialism (MAS) party in Bolivia has solidified its base of support. Ecuador’s indigenous-based Pachakutik (MUPP) party, however, has lost its support at the national level, though it continues to make impressive gains at the local level. As such, it represents a case of incomplete consolidation.</t>
  </si>
  <si>
    <t>3672931.pdf</t>
  </si>
  <si>
    <t>mrd 1982,2,1 - Brush.pdf</t>
  </si>
  <si>
    <t>The Natural and Human Environment of the Central Andes</t>
  </si>
  <si>
    <t>19-38</t>
  </si>
  <si>
    <t>Brush, Stephen B.</t>
  </si>
  <si>
    <t>The Central Andean mountains of South America contain some of the earth's most abrupt environmental contrasts. The mountains rise from a generally arid sea coast on the west to volcanoes and glaciated massifs over 5,500 m high and then descend rapidly into the tropical Amazon Basin. In the Ecuadorian Andes, these transitions occur on a horizontal distance of only 200 km. At their widest, across the great altiplano plateau of Peru and Bolivia, the horizontal extent of the Andes increases to 500 km. The volume of material compressed in this narrow horizontal zone is greater than anywhere else on earth. Between the western and eastern foothills, the original material of the Andes has been corrugated by tectonic processes over millions of years: geologic uplifting, subsidence and folding, volcanic eruption, glaciation, and wind and water erosion. The result is a landscape unsurpassed in variety and complexity and its climate and vegetation are equally diverse. From inter-Andean valley floors, covered in some places with tropical forest and in others with desert vegetation, slopes rise steeply through temperate forest belts to tundra or permanent snow. As Carl Troll (1968) noted, "Nowhere else in the world have I seen a more striking example of climato-ecological differentiation than in these Andean valleys." 
Humans first entered this landscape between 12,000 and 15,000 years ago (Willey, 1971) as hunters and gatherers. By 3,000-4,000 years ago, the original nomadic, hunting and gathering way of life had been supplanted by a village-based agro-pastoral economy (MacNeish, 1977). The initiation and development of agriculture generated patterns of human occupation and activity still evident in the area today. The impact of the complex and varied Andean environment on the human economy has been toward ladder-like, or vertical, arrangements of settlements, production regimes, migration, and political organization. This pattern has recently been described by Murra (1972) as an Andean ideal of verticality (Webster, 1971; Brush, 1977). The pattern of verticality derives from climatic and biotic differentiation related to altitude and geographical location. An understanding of cultural adaptation in the Andes must combine an appreciation of the general patterns of Andean geology, climate, and biotic communities with an understanding of the subsistence technology of the region's people. This technology involves the plants and animals adapted to different climatic and biotic belts, agricultural techniques, settlement patterns, and exchange between areas of diverse production and dispersed communities.
A general discussion of geologic and climatic features precedes a discussion of biotic zonation with particular reference to human occupation and land use (see also Gomez M. and Little, 1981). The biotic differentiation and patterns of human subsistence will be discussed in a framework of five biogeographical provinces which exist between northern Ecuador and southern Bolivia. These provinces are delineated according to their distinct natural characteristics and human activities.</t>
  </si>
  <si>
    <t>Contemporary indigenous movements in Latin America</t>
  </si>
  <si>
    <t>Langer, Erick Detlef; Muñoz, Elena</t>
  </si>
  <si>
    <t>ISBN: 0842026797</t>
  </si>
  <si>
    <t>The efforts of Indians in Latin America have gained momentum and garnered increasing attention in the last decade as they claim rights to their land and demand full participation in the political process. This issue is of rising importance as ecological concerns and autochtonous movements gain a foothold in Latin America, transforming the political landscape into one in which multiethnic democracies hold sway.
In some cases, these movements have led to violent outbursts that severely affected some nations, such as the 1992 and 1994 Indian uprisings in Ecuador. In most cases, however, grassroots efforts have realized success without bloodshed. An Aymara Indian, head of an indigenous-rights political party, became Vice President of Bolivia. Brazilian lands are being set aside for indigenous groups not as traditional reservations where the government attempts to "civilize" the hunters and gatherers, but where the government serves only to keep loggers, gold miners, and other interlopers out of tribal lands.
Contemporary Indigenous Movements in Latin America is a collection of essays compiled by Professor Erick D. Langer that brings together-for the first time-contributions on indigenous movements throughout Latin America from all regions. Focusing on the 1990s, Professor Langer illustrates the range and increasing significance of the Indian movements in Latin America. The volume addresses the ways in which Indians have confronted the political, social, and economic problems they face today, and shows the diversity of the movements, both in lowlands and in highlands, tribal peoples, and peasants. The book presents an analytical overview of these movements, as well as a vision of how and why they have become so important in the late twentieth century.</t>
  </si>
  <si>
    <t>cs 2011,37,2 - Scarritt.pdf</t>
  </si>
  <si>
    <t>Broker Fixed: The Racialized Social Structure and the Subjugation of Indigenous Populations in the Andes</t>
  </si>
  <si>
    <t>Critical Sociology</t>
  </si>
  <si>
    <t>153-177</t>
  </si>
  <si>
    <t>Scarritt, Arthur</t>
  </si>
  <si>
    <t>ISSN: 1569-1632</t>
  </si>
  <si>
    <t>Responding to calls to return racial analysis to indigenous Latin America, this article moves beyond the prejudicial attitudes of dominant groups to specify how native subordination gets perpetuated as a normal outcome of the organization of society. I argue that a naturalized system of indirect rule racially subordinates native populations through creating the position of mestizo ‘authoritarian intermediary’. Natives must depend on these cultural brokers for their personhood, while maintaining this privileged position requires facilitating indigenous exploitation. Institutional structures combine with cultural practices to generate a vicious cycle in which increased village intermediary success increases native marginalization. This racialized social structure explains my ethnographic findings that indigenous villagers continued to support the same coterie of mestizos despite their regular and sometimes extreme acts of peculation. My findings about the primacy of race suggest new directions for research into indigenous studies, ethnic mobilizations, and the global dimensions of racial domination.</t>
  </si>
  <si>
    <t>363808 - Land Titling and Indigenous Peoples - 20040915.pdf</t>
  </si>
  <si>
    <t>ltip 2001 - Plant and Hvalkof.pdf</t>
  </si>
  <si>
    <t>Land Titling and Indigenous Peoples</t>
  </si>
  <si>
    <t>1-78</t>
  </si>
  <si>
    <t>Plant, Roger; Hvalkof, Soren</t>
  </si>
  <si>
    <t>Addressing the economic and cultural needs of indigenous peoples within the framework of its agricultural development and poverty alleviation programs is a major challenge for the Bank. Over the past decade the Bank has devoted increasing attention to the rights and identity of indigenous and other local communities. It has also highlighted agricultural development policies and programs, including land titling and registration, as part of its market-oriented approach to generating income and alleviating poverty.
Are there inherent contradictions between the protection of indigenous values and institutions, and the promotion of market-oriented agrarian strategies? What experiences have previous Bank projects in these areas had, and what lessons can be learned? What more can be done to ensure that land titling and regularization programs respond to indigenous demands and are designed and implemented with their participation? What are the implications for the Bank of new Latin American law and policy approaches to indigenous rights and multiculturalism with respect to land tenure, territorial organization, decentralization, and natural resource management? How can the Bank's strategy on indigenous peoples and community development best respond to these broad challenges?</t>
  </si>
  <si>
    <t>483507.pdf</t>
  </si>
  <si>
    <t>cjas 1978,12,1 - Serre-Ratsimandisa.pdf</t>
  </si>
  <si>
    <t>Théorie et pratique du «Fokonolona» moderne à Madagascar</t>
  </si>
  <si>
    <t>Canadian Journal of African Studies / Revue Canadienne des Études Africaines</t>
  </si>
  <si>
    <t>37-58</t>
  </si>
  <si>
    <t>Serre-Ratsimandisa, Georges</t>
  </si>
  <si>
    <t>ISSN: 0008-3968</t>
  </si>
  <si>
    <t>With the evolution of modern 'Fokonolona', the image of the homogeneous and egalitarian traditional village community is being questioned. It is in fact essential to dissociate the notions of solidarity and equality. The 'Fokonolona' ideology is solidaristic in as much as it institutionalizes the redistribution of the global product between the members of the community but it is inegalitarian by the fact it creates and maintains power differences between a dominating minority and a dominated mass. This situation is the source of an urge for change but this urge remains conditioned by the reevaluation of existing economic structures. Present political leaders are trying to channel this urge through a syncretic socialism supposedly adapted to the country. Today it can be said that the beneficiaries of this ideology have now become receptive and able to throw off conventional socio-cultural blockages. But the movement is not stabilized yet; it still has to find the dimension of a national collective enterprise to avoid getting bogged down by old management reflexes. Finally, 'Fokonolona' appears above all as a necessary transition for the modernistic ideology in order to reach the traditional rural areas.</t>
  </si>
  <si>
    <t>Lund University Libraries Desperately Seeking 'the Merina' (Central Madagascar) Reading Ethnonyms an__.htm</t>
  </si>
  <si>
    <t>jsas 1996,22,4 - Larson.htm</t>
  </si>
  <si>
    <t>Desperately seeking ‘the Merina’ (Central Madagascar): reading ethnonyms and their semantic fields in African identity histories</t>
  </si>
  <si>
    <t>541-560</t>
  </si>
  <si>
    <t>Larson, Pier M.</t>
  </si>
  <si>
    <t>ISSN: 0305-7070</t>
  </si>
  <si>
    <t>This article is an exploration into what a temporally and semantically ‘deep’ reading of African identity names reveals not only about the shifting meanings of ethnic naming over time but about the nature and definition of ethnic identity itself. Scholars have long recognized that identities are socially and historically constructed yet failed to sufficiently account for continuing shifts and transformations of identity consciousness within named corporate groups. Taking the case of the Merina of central Madagascar this article demonstrates that Merina identity is both an historical product of the early nineteenth century and that that identity was, at origin, a political consciousness that later became ethnicized. These conclusions are reached through a careful reading of the meanings of vernacular identity names in Malagasy language texts. By drawing comparisons between Merina and Zulu identities of the early nineteenth century, the article suggests that precolonial ‘ethnic’ identities generated through the process of state formation followed a common trajectory from political to ethnic. It further argues that care should be exercised in terming named corporate groups ‘ethnic’ when the consciousness that binds them together may be of an altogether different nature. Finally, the article argues that studies of ethnogenesis and ethnic identity transformation must be extended into Africa's precolonial past and greater attention paid to the agency of Africans in identity politics. Careful ‘readings’ of African names of belonging will play a pivotal role in these projects.</t>
  </si>
  <si>
    <t>9710275138.pdf</t>
  </si>
  <si>
    <t>wa 1997,28,3 - Pearson.pdf</t>
  </si>
  <si>
    <t>Close Encounters of the Worst Kind: Malagasy Resistance and Colonial Disasters in Southern Madagascar</t>
  </si>
  <si>
    <t>393-417</t>
  </si>
  <si>
    <t>Pearson, Mike Parker</t>
  </si>
  <si>
    <t>ISSN: 0043-8243</t>
  </si>
  <si>
    <t>The arrival of Europeans on the southern coasts of Madagascar in the sixteenth to eighteenth centuries had profound if unusual consequences for indigenous societies. Certain of these, the Tandroy, Karembola and Mahafaly peoples, actively shunned contact and trade with the outsiders, although they imported large numbers of trade guns. The historical evidence indicates, however, that these slave-based societies did not provide substantial numbers of slaves to the Europeans. Descriptions of their isolation and endemic warfare can be matched by archaeological evidence for major discontinuities in the settlement patterns of the sixteenth to seventeenth centuries, when settlements in the river valleys were abandoned for defensive locations in the waterless southern plain. Whilst warfare may have been a feature of the expanding polities in the sixteenth century and later, it was undoubtedly exacerbated by the arrival of French troops and guns in the seventeenth century. The two European trading/colonial interventions in the south, at St Augustine and at Fort Dauphin, were unsuccessful not only because of their involvement in this warfare but also because colonists did not fully understand the central position of women within trading networks and political alliances.</t>
  </si>
  <si>
    <t>645857.pdf</t>
  </si>
  <si>
    <t>ae 1998,25,4 - Cole.pdf</t>
  </si>
  <si>
    <t>The work of memory in Madagascar</t>
  </si>
  <si>
    <t>610-633</t>
  </si>
  <si>
    <t>Cole, Jennifer</t>
  </si>
  <si>
    <t xml:space="preserve">Explored the role of social memory in shaping the postcolonial subjectivity of the Betsimisaraka people of Madagascar as they attempt to recode, assimilate, and contain the influences of the outside world. They endured colonization by the Merina of Madagascar and the French for 130 yrs, but rarely refer to this past. They prefer instead to commemorate ancestors, and view their past as embodied in material sites, with cattle sacrifice mediating the relationship of the living with the ancestral past. The effects of current elections on colonial memory, incidental and deliberate forgetting, and postcolonial consciousness are discussed. The author suggests the Betsimisaraka have not erased the past, but have recast it so that events of the colonial past also invoke an ancestral narrative. They have thus woven together a double history, either strand of which can dominate experience, depending on the context. This view of remembering and forgetting is seen to productively complicate anthropological understanding of the colonization of consciousness and the consciousness of colonization, revealing how local cultural autonomy can be partially maintained through the work of memory. </t>
  </si>
  <si>
    <t>17072332.pdf</t>
  </si>
  <si>
    <t>jid 1999,11,4 - Mulligan.pdf</t>
  </si>
  <si>
    <t>The marginalization of indigenous peoples from tribal lands in southeast Madagascar</t>
  </si>
  <si>
    <t>649-659</t>
  </si>
  <si>
    <t>Mulligan, Philip</t>
  </si>
  <si>
    <t>ISSN: 0954-1748</t>
  </si>
  <si>
    <t>This article draw on primary ethnographic data from a village in Madagascar to argue that ‘indigenous’ peoples are experiencing increased ‘marginalization’ in relation to land, resulting from the expansion of international tourism. It is maintained that with the development of the region's international tourist trade, external tour operators are exacerbating the conflict, complexity and contradiction of attitudes and experiences surrounding land issues that already exist within the study area. The article identifies the forms of marginalization occurring and explores the extent to which select groups within the village are being affected. The article goes on to give details of the emerging areas of conflict that result from increased marginalization. In conclusion, the article recognizes the difficulties of imposing notions of private property on an indigenous community and acknowledges that in addition to international tourism other global forces are also likely to be contributing to the current situation.</t>
  </si>
  <si>
    <t>1-s2.0-S0002929707607368-main.pdf</t>
  </si>
  <si>
    <t>ajhg 2005,76,5 - Hurles et al.pdf</t>
  </si>
  <si>
    <t>The Dual Origin of the Malagasy in Island Southeast Asia and East Africa: Evidence from Maternal and Paternal Lineages</t>
  </si>
  <si>
    <t>American Journal of Human Genetics</t>
  </si>
  <si>
    <t>894-901</t>
  </si>
  <si>
    <t>Hurles, Matthew E., Sykes, Bryan C.,Jobling, Mark A., Forster, Peter</t>
  </si>
  <si>
    <t>ISSN: 0002-9297</t>
  </si>
  <si>
    <t>Linguistic and archaeological evidence about the origins of the Malagasy, the indigenous peoples of Madagascar, points to mixed African and Indonesian ancestry. By contrast, genetic evidence about the origins of the Malagasy has hitherto remained partial and imprecise. We defined 26 Y-chromosomal lineages by typing 44 Y-chromosomal polymorphisms in 362 males from four different ethnic groups from Madagascar and 10 potential ancestral populations in Island Southeast Asia and the Pacific. We also compared mitochondrial sequence diversity in the Malagasy with a manually curated database of 19,371 hypervariable segment I sequences, incorporating both published and unpublished data. We could attribute every maternal and paternal lineage found in the Malagasy to a likely geographic origin. Here, we demonstrate approximately equal African and Indonesian contributions to both paternal and maternal Malagasy lineages. The most likely origin of the Asia-derived paternal lineages found in the Malagasy is Borneo. This agrees strikingly with the linguistic evidence that the languages spoken around the Barito River in southern Borneo are the closest extant relatives of Malagasy languages. As a result of their equally balanced admixed ancestry, the Malagasy may represent an ideal population in which to identify loci underlying complex traits of both anthropological and medical interest.</t>
  </si>
  <si>
    <t>20341738.pdf</t>
  </si>
  <si>
    <t>ijahs 2005,38,3 - Bialuschewski.pdf</t>
  </si>
  <si>
    <t>Pirates, Slavers, and the Indigenous Population in Madagascar, c. 1690-1715</t>
  </si>
  <si>
    <t>International Journal of African Historical Studies</t>
  </si>
  <si>
    <t>401-425</t>
  </si>
  <si>
    <t>Bialuschewski, Arne</t>
  </si>
  <si>
    <t>The article reports on the historical background of Madagascar. It is the fourth-largest island in the world and is marked by enormous regional diversity. The Portuguese seafarers first sighted the island in 1500 but Europeans proved unable to establish longstanding ties with the indigenous population. In the late 17th and early 18th centuries Madagascar became the principal refuge for several hundred European pirates. During the late 17th and early 18th centuries relatively few pirates and slavers exerted noticeable influence in various coastal regions of Madagascar. The effects of European culture on indigenous societies by and large resulted from the ability of the Malagasy people to make effective use of their relations with the outside world and to modernize certain key elements of their social and military organization.</t>
  </si>
  <si>
    <t>33650073.pdf</t>
  </si>
  <si>
    <t>l 2008,15,1 - Gandelot.pdf</t>
  </si>
  <si>
    <t>Contribution à L'étude des Sentiments Identitaires des Indiens de Madagascar</t>
  </si>
  <si>
    <t>Gandelot, Ludovic</t>
  </si>
  <si>
    <t>ISSN: 1257-0273</t>
  </si>
  <si>
    <t>This article provides a dual insight into the Indian minority in Madagascar, looking into the development of its economic activities and its feelings of community identity, in relation to France and the Grande Île itself. In attempting to protect their cultural heritage, the Gujarati communities have preserved a social system that has made them increasingly unpopular as their economic power has grown. It is through what could be seen as a paradox that the Indian issue in Madagascar can be understood, for apparent continuities must not hide shifting allegiances</t>
  </si>
  <si>
    <t>41523550.pdf</t>
  </si>
  <si>
    <t>ft 2009,13,2 - Green.pdf</t>
  </si>
  <si>
    <t>Conceptions of Identity and Tradition in Highland Malagasy Clothing</t>
  </si>
  <si>
    <t>Fashion Theory: The Journal of Dress, Body &amp; Culture</t>
  </si>
  <si>
    <t>177-214</t>
  </si>
  <si>
    <t>Green, Rebecca L.</t>
  </si>
  <si>
    <t>ISSN: 1362-704X</t>
  </si>
  <si>
    <t xml:space="preserve">For the Merina and Betsileo peoples of highland Madagascar, one of the most powerful expressions of self--one's humanness, Malagasiness, and Merina- or Betsileo-ness--is indigenous raw silk, landibe (Borocera madagascariensis). Arguably one of the symbols highland Malagasy link most intimately with identity due to its significant ancestral ties and to its corresponding use in extensive ancestral traditions (fomba) and associated taboos (fady), ir is therefore also one of the most potentially dangerous and hence controversial symbols. Yet, landibe is now being intentionally selected and manipulated to express identity in two highly disparate contexts--ancestral funerary ceremonies and national and international fashion runways--by two very distinct constituents--those who say they follow "tradition" and those who follow a global world view. The expression of identity is therefore complex, and based on personal and communal constructs of tradition, history, and memory that are all highly individualized yet intertwined. </t>
  </si>
  <si>
    <t>13602004.2012.pdf</t>
  </si>
  <si>
    <t>jmma 2012,32,1 - Mahmood.pdf</t>
  </si>
  <si>
    <t>A Word about Ourselves</t>
  </si>
  <si>
    <t>Journal of Muslim Minority Affairs</t>
  </si>
  <si>
    <t>171-175</t>
  </si>
  <si>
    <t>Mahmood, Saleha S.</t>
  </si>
  <si>
    <t>ISSN: 1360-2004</t>
  </si>
  <si>
    <t>An introduction to the journal is presented that discusses the social and political issues that Muslim minority communities experience around the world including the experiences of Muslims in Australia, Malaysia and Madagascar.</t>
  </si>
  <si>
    <t>60106625.pdf</t>
  </si>
  <si>
    <t>jmma 2011,31,1 - von Sicard.pdf</t>
  </si>
  <si>
    <t>Malagasy Islam: Tracing the History and Cultural Influences of Islam in Madagascar</t>
  </si>
  <si>
    <t>von Sicard, S.</t>
  </si>
  <si>
    <t>This paper is a survey of some historical and cultural aspects of Islam in Madagascar which has a history that goes back to at least the fourth/tenth century.1 Historical and archaeological records show that the island of Madagascar was well known and frequented by Muslims throughout the early period. A number of trading posts were established in the north and on the east coast. These early contacts have left their indelible marks on the culture of Madagascar, particularly through the adoption of Arabic script in local documents and in the customs and cultural practices of the people. Furthermore, the history and cultural influence of Malagasy Islam have been marked by the nature of Muslim contacts over the centuries; the local circumstances and the presence of a variety of ethnic groups whose socio-political structures have either hindered or facilitated the establishment of Muslim communities both in the pre- and post-colonial period. These aspects are well known through an extensive literature on the subject. This paper will outline some aspects of the history and cultural influences of Islam in Madagascar.</t>
  </si>
  <si>
    <t>jaas 1993,28,3-4 - Ramasamy.pdf</t>
  </si>
  <si>
    <t>Malaysia</t>
  </si>
  <si>
    <t>Racial inequality and social reconstruction in Malaysia</t>
  </si>
  <si>
    <t>217-229</t>
  </si>
  <si>
    <t>Ramasamy, Rajakrishnan</t>
  </si>
  <si>
    <t>ISSN: 1745-2538</t>
  </si>
  <si>
    <t>The Malays, the indigenous people of Malaysia, were faced with historical socio-economic disadvantages vis-a-vis the immigrant communities. As such, the government instituted various measures to reconstruct society on the principle of protective discrimination. State-directed efforts to implant educational, commercial, and administrative traditions among the Malays assisted them to gradually overcome their disadvantages.</t>
  </si>
  <si>
    <t>cssh 1997,39 - Brosius.pdf</t>
  </si>
  <si>
    <t>Prior Transcripts, Divergent Paths: Resistance and Acquiescence to Logging in Sarawak, East Malaysia</t>
  </si>
  <si>
    <t>468-510</t>
  </si>
  <si>
    <t xml:space="preserve">Brosius, J. Peter </t>
  </si>
  <si>
    <t>In 1987, there was an uprising of sorts in the remote interior headwaters of Sarawak, East Malaysia, on the island of Borneo. In March of that year, Penan hunter-gatherers in the Baram and Limbang Districts of Sarawak suddenly erected more than a dozen blockades against logging companies. Since that time, scores of Penan have been arrested for resisting the activities of these companies by erecting more blockades and engaging in other acts of civil disobedience. In doing so, they have achieved a great deal of international reknown among environmentalists, indigenous rights activists, and the Euramerican public at large. Their story has received broad international media coverage, and scores of celebrities, from politician Al Gore and musician Jerry Garcia to Prince Charles, have spoken out on their behalf. The Malaysian government has responded to these efforts with a vigorous media campaign of its own and, in the process, has come to play an increasingly visible role as a critic of what is portrayed as neocolonialist attempts at control over environmental affairs in the South.
Recently I have been examining the international campaign that emerged around the Penan issue in the late 1980s. In a series of interviews with European and American environmentalists, Penan resistance to logging was repeatedly cited as an important influence in the growth of movements promoting rainforest preservation and indigenous rights. Virtually everyone describes the Penan as exemplars of how an indigenous people can assert control over their own destiny and, in the process, halt the loss of global biodiversity. In short, the Penan have become an icon of resistance for environmentalists worldwide.</t>
  </si>
  <si>
    <t>cse 1998,20 - Collins.htm</t>
  </si>
  <si>
    <t>The ethnic security dilemma: Evidence from Malaysia</t>
  </si>
  <si>
    <t>Contemporary Southeast Asia</t>
  </si>
  <si>
    <t>261-278</t>
  </si>
  <si>
    <t>Collins, Alan</t>
  </si>
  <si>
    <t>ISSN: 1793-284X</t>
  </si>
  <si>
    <t>Focuses on the application of ideas traditionally associated with international security to internal security issues with reference to Malaysia. Argument that the coalition regime and notion of Bansa Malaysia represent the types of power-sharing and ethnic reconstruction which can mitigate and escape the security dilemma; Explanation of the occurrence of ethnic conflict with reference to the security dilemma.</t>
  </si>
  <si>
    <t>he 1998,26,3 - Horowitz.pdf</t>
  </si>
  <si>
    <t>Integrating Indigenous Resource Management with Wildlife Conservation: A Case Study of Batang Ai National Park, Sarawak, Malaysia</t>
  </si>
  <si>
    <t>371-403</t>
  </si>
  <si>
    <t>Horowitz, Leah Sophie</t>
  </si>
  <si>
    <t>Examines the indigenous land and forest management systems of the community of seven Iban longhouses whose territories comprise the area of Batang Ai National Park in Sarawak, Malaysia. It also discusses the integrated conservation and development program (ICDP) at the park. This project is attempting to work within the existing system of customary law to build on traditional legislative infrastructure and management practices, in order to enlist the cooperation of local people and their leaders in implementing a new conservation strategy. In addition to reinforcing local authority, park planners recognize the need for local people to be given strong incentives to participate in co-management of the protected area. This paper argues that, despite a history of conflict with indigenous peoples, State officials have in this instance demonstrated a willingness to work with local people and community leaders. At the same time, they are encouraging community development, helping people to find alternatives to activities that threaten the park's wildlife.</t>
  </si>
  <si>
    <t>mas 2000,34,1 - Ibrahim.pdf</t>
  </si>
  <si>
    <t>Regional Development in Rural Malaysia and the 'Tribal Question'</t>
  </si>
  <si>
    <t>99-137</t>
  </si>
  <si>
    <t>Ibrahim, Zawawi</t>
  </si>
  <si>
    <t>In the field of research and studies pertaining to Malaysian rural society, there has traditionally been a dominant emphasis, especially by local scholars, on the analysis of the indigenous Malay peasantry rather than on the equally indigenous ‘tribal’ minorities, i.e. the Orang Asli. This has also meant that the new theoretical directions and perspectives developed in the various interrelated fields (such as ‘the New Economic Anthropology’, ‘Peasant Studies’, and Political Economy, including the Neo-Marxist School of Development and Underdevelopment) have been applied with rigour only to those issues arising from ‘the peasant question’ in Malaysia. To date, no scholars have as yet seriously attempted to address ‘the agrarian question’ in the context of Malaysian society by also incorporating in their theoretical analysis the position of its ‘tribal’ minorities.</t>
  </si>
  <si>
    <t>twq 2000,21,6 - Osman.pdf</t>
  </si>
  <si>
    <t>Globalization and democratization: The response of the indigenous peoples of Sarawak</t>
  </si>
  <si>
    <t>977-988</t>
  </si>
  <si>
    <t>Osman, Sabihah</t>
  </si>
  <si>
    <t>ISSN: 1360-2241</t>
  </si>
  <si>
    <t>Globalization is a multi-layered and dialectical process involving two consequent tendencies—homogenizing and particularizing—at the same time. The question of how and in what ways these contending forces operate in Sarawak and in Malaysia as a whole is therefore crucial in an effort to capture this dynamic. This article examines the impact of globalization on the democratization process and other domestic political activities of the indigenous peoples (IPs) of Sarawak. It shows how the democratization process can be an empowering one, thus enabling the actors to manage the effects of globalization in their lives. The con ict between the IPs and the state against the depletion of the tropical rainforest is manifested in the form of blockades and unlawful occupation of state land by the former as a form of resistance and protest. In some situations the federal and state governments have treated this action as a serious global issue between the international NGOs and the Malaysian/Sarawak government. In this case globalization has affected both the nation-state and the IPs in different ways. Globalization has triggered a greater awareness of self-empowerment and democratization among the IPs. These are important forces in capturing some aspects of globalization at the local level.</t>
  </si>
  <si>
    <t>hi 2002,26,4 - Omar and Yusof.pdf</t>
  </si>
  <si>
    <t>Indigenous land rights and dynamics of the land market in Kuala Lumpur, Malaysia</t>
  </si>
  <si>
    <t>Habitat International</t>
  </si>
  <si>
    <t>507-521</t>
  </si>
  <si>
    <t>Omar, Ismail; Yusof, Aminah Md.</t>
  </si>
  <si>
    <t>ISSN: 0197-3975</t>
  </si>
  <si>
    <t>This paper raises a number of important issues relating to legal and economic development concepts. It concentrates on the supply constraints affecting land development decisions of both private and public landowners in releasing land for development purposes. With reference to the indigenous land rights in Kuala Lumpur, this paper focuses on the restrictions in interest, which may limit the land from being transferred in the open market. With a limited market, the indigenous land achieves a lower value in the market place because transactions are limited within a particular group of people only. As a result, the market forces are restricted and the land development process for urban regeneration often comes to a halt. In examining the role of the indigenous land market in the redevelopment process of Kuala Lumpur, the study uses an institutional analysis to show the way in which these restrictions in interest affect landowners’ decisions and, thus, restrict the supply of land to real estate redevelopment. In conclusion, the paper shows various causes for land supply constraints and ways to improve these with the aim to undertake urban redevelopment initiatives considering pressure for more land in the market.</t>
  </si>
  <si>
    <t>ijbeb 2003,6 - Smith.pdf</t>
  </si>
  <si>
    <t>Minority Language Education in Malaysia: Four Ethnic Communities' Experiences</t>
  </si>
  <si>
    <t>52-65</t>
  </si>
  <si>
    <t>Smith, Karla J.</t>
  </si>
  <si>
    <t>ISSN: 1747-7522</t>
  </si>
  <si>
    <t>Discusses minority language education in Malaysia, a multilingual and multicultural country. Looks at four language minority groups and what they have done to to provide beginning education programs for their children that use the children's native languages.</t>
  </si>
  <si>
    <t>ijmgr 2006,13,1 - Sharom.pdf</t>
  </si>
  <si>
    <t>A Critical Study of the Laws Relating to the Indigenous Peoples of Malaysia in the Context of Article 8(j) of the Biodiversity Convention</t>
  </si>
  <si>
    <t>53-67</t>
  </si>
  <si>
    <t>Sharom, Azmi</t>
  </si>
  <si>
    <t>bik 2008,164,2 - Nah.pdf</t>
  </si>
  <si>
    <t>Recognizing indigenous identity in postcolonial Malaysian law: Rights and realities for the Orang Asli (aborigines) of Peninsular Malaysia</t>
  </si>
  <si>
    <t>Bijdragen tot de Taal-, Land- en Volkenkunde (BKI)</t>
  </si>
  <si>
    <t>164</t>
  </si>
  <si>
    <t>212 - 237</t>
  </si>
  <si>
    <t>Nah, Alice M.</t>
  </si>
  <si>
    <t>ISSN: 2213-4379</t>
  </si>
  <si>
    <t>In Southeast Asia, the birth of postcolonial states in the aftermath of the Second World War marked a watershed in political relations between ethnic groups residing within emerging geo-political borders. Plurality and difference were defining characteristics of the social landscape in these nascent states. Colonial laws and policies that divided groups and territories for efficient control influenced the relations between linguistically and culturally distinct groups. The transfer of power to ‘natives’ during decolonization often resulted in indigenous minorities being sidelined politically and legally. Indigenous minorities in Southeast Asia continue to negotiate for more equitable inclusion in contemporary postcolonial states. In some cases, such as in Myanmar, Thailand, Indonesia and the Philippines, these have escalated into separatist movements. Other indigenous minorities however, struggle for the recognition of their identity and rights through – rather than apart from – existing state mechanisms of power, for example by lobbying for changes in existing laws and bringing cases to court. The struggle for recognition of the legal rights of indigenous minorities began, however, before the process of decolonization; colonial powers contended with politically dominant indigenous majorities as they tried to exert influence over territories, and this had impacts on indigenous minorities. The British method of colonization, in particular, which sought to attain ‘indirect rule’ without using military conquest, required the identification and recognition of native structures of power.  It was necessary for British administrators to determine which groups were ‘indigenous’, what specific criteria were required for demonstrating membership of these groups, and when disputes occurred, to determine which individuals possessed a legitimate claim of belonging.</t>
  </si>
  <si>
    <t>sa 2008,33 - Jha.pdf</t>
  </si>
  <si>
    <t>Changing Political Dynamics in Malaysia: Role of Ethnic Minorities</t>
  </si>
  <si>
    <t>Strategic Analysis</t>
  </si>
  <si>
    <t>117-125</t>
  </si>
  <si>
    <t>Jha, Pankaj</t>
  </si>
  <si>
    <t>ISSN: 1754-0054</t>
  </si>
  <si>
    <t>The 12th Malaysian general elections have been significant in more ways than one. Most importantly, the opposition unity combined with the grievance vote of the ethnic minorities challenged the United Malays National Organisation hegemony long prevalent in Malaysian politics. The Bersih rally and Hindraf agitation that saw large-scale mobilisation before the elections also points to the active participation of civil society. The socio-economic marginalization of the ethnic minorities, erosion of religious rights, corruption, and unemployment accelerated such a change in the political scenario. This paper looks into different facets of the changing political dynamics in Malaysia and the role of ethnic minorities. It also looks into the policy options before India with regard to ethnic Indians in Malaysia.</t>
  </si>
  <si>
    <t>eds 2010,12,1 - Howell et al.pdf</t>
  </si>
  <si>
    <t>Non-timber forest product dependence among the Jah Hut subgroup of Peninsular Malaysia's Orang Aslir</t>
  </si>
  <si>
    <t>Howell, Colleen J.; Schwabe, Kurt A.; Samah, Azizan Haji Abu</t>
  </si>
  <si>
    <t>Non-timber forest products (NTFP) represent key sources of cash and subsistence income for millions of rural and indigenous peoples living in tropical developing countries throughout the world. The current study investigates the use and significance of NTFP within a sample of Peninsular Malaysia’s Orang Asli (indigenous people). Data collected via household surveys across three sampling phases reveals that more than 75% of the population is actively engaged in NTFP collection. Household responses indicate diversity in both the types and uses of products collected. NTFP collection participation, frequency of collection, and collection reliance are found to be significantly negatively related to village proximity to the market, as well as to income level relative to the Malaysian poverty line. When collection variables are examined by different product categories, relationships with market access and income group are variable. Implications for different approaches to forest conservation and rural development are discussed.</t>
  </si>
  <si>
    <t>phijhe 2010,46,1-2 - Raman and Sua.pdf</t>
  </si>
  <si>
    <t>Ethnic segregation in Malaysia’s education system: enrolment choices, preferential policies and desegregation</t>
  </si>
  <si>
    <t>Paedagogica Historica: International Journal of the History of Education</t>
  </si>
  <si>
    <t>117-131</t>
  </si>
  <si>
    <t>Raman, Santhiram R.; Sua, Tan Yao</t>
  </si>
  <si>
    <t>ISSN: 0030-9230</t>
  </si>
  <si>
    <t>Ethnic segregation has become an emerging feature in Malaysia's education system even though the institutional role of education should have been a unifying force for the country's multi-ethnic society. The underlying problem is that, at all levels of education provision in Malaysia, alternative streams are allowed to coexist alongside mainstream education provided by the government. Alarmingly, these alternative streams are not reinforcing what mainstream education is trying to do: foster ethnic integration. Instead, the alternative streams have become divided along ethnic lines. This paper looks at the development of Malaysia's education system and examines two main factors that have contributed to the current state of ethnic segregation: enrolment choices and preferential policies. These two factors have in one way or another helped to strengthen the coexistence of alternative streams alongside mainstream education from which ethnic segregation emerges. These alternative streams have become competing rather than supplementary/complementary forces capable of challenging mainstream education. This paper explains how these two factors contribute to ethnic segregation at all levels of education notwithstanding their causal relationships at certain levels of education. Second, it evaluates the strengths and weaknesses of the measures taken by the Malaysian government to desegregate the education system.</t>
  </si>
  <si>
    <t>plar 2010,33,1 - Idrus.pdf</t>
  </si>
  <si>
    <t>From wards to citizens: indigenous rights ad citizenship in Malaysia</t>
  </si>
  <si>
    <t>The Political and Legal Anthropology Review</t>
  </si>
  <si>
    <t>89-108</t>
  </si>
  <si>
    <t>Idrus, Rusaslina</t>
  </si>
  <si>
    <t>In recent years, indigenous peoples in Malaysia have begun to pursue a new strategy in claiming property rights: they are turning to the legal system, using lawsuits to make their claims. In this article, I suggest that this changed approach marks an important turning point in the Orang Asli-Malaysian state relationship. The legal arena reframes the narrative of struggle from one of “development failure” to one of rights and entitlement. I explore a landmark case, Sagong Tasi and Ors. v. State of Selangor and Ors., in which Orang Asli plaintiffs argued for their rights based on their position as wards of the state, as citizens of the nation, and as indigenous people with worldwide recognition. While the explicit focus of this court case (and others like it) is on property rights, the process involved has raised important questions concerning Orang Asli citizenship rights. In drawing on multiple kinds of positioning and demanding that the state fulfill an obligation to them, the Orang Asli are using the legal space to reconfigure and redefine their relationship to the Malaysian State.</t>
  </si>
  <si>
    <t>ers 2001,24  - Tan</t>
  </si>
  <si>
    <t>From sojourners to citizens: Managing the ethnic Chinese minority in Indonesia and Malaysia</t>
  </si>
  <si>
    <t>949-978</t>
  </si>
  <si>
    <t>Tan, Eugene K.B.</t>
  </si>
  <si>
    <t>The raison d'être of the management of the minority ethnic Chinese citizenry in Indonesia and Malaysia is not adequately examined in most studies. In this article, ethnic domination is put forth in explaining the dynamics of ethnic conflict management. New multi-ethnic states often opt for selective nation-building by creating institutionalized ethnic boundaries. Ethnic domination occurs when one ethnic group prevails over another through the systematic marginalization of the dominated group's political influence, cultural reproduction and way of life. Beneath the veneer of assimilation and consociation, the central identity encouraged is that of the indigenous bumi 'imagined community' from which the citizen-Chinese is excluded. Ethnic riots are symptomatic of the failure of incomplete ethnic domination, especially in the economic and cultural realms.</t>
  </si>
  <si>
    <t>gr 2011,101,4 - Aiken and Leigh.pdf</t>
  </si>
  <si>
    <t>In the Way of Development: Indigenous Land-Rights Issues in Malaysia</t>
  </si>
  <si>
    <t>471-496</t>
  </si>
  <si>
    <t>Aiken, S. Robert; Leigh, Colin H.</t>
  </si>
  <si>
    <t>ISSN: 1931-0846</t>
  </si>
  <si>
    <t>The Malaysian government regards the country's indigenous peoples as “backward” and in need of “modernization.” It aims to assimilate them into the so‐called mainstream society and to incorporate their lands and resources into national and global markets. These policy objectives leave little scope for indigenous groups to pursue their own life projects. Indigenous communities want to share in the benefits of economic development, but they are not prepared to give up their lands, cultures, and identities to obtain them. They have attempted to ward off the negative consequences of development projects by forming advocacy nongovernmental organizations, engaging in various forms of resistance, and seeking redress of their grievances in the courts. Most of all, they want recognition of their rights to land and place. The efficacy of their agency is severely hampered by a battery of repressive laws and by their own political weakness.</t>
  </si>
  <si>
    <t>jmma 2011,31 - Chuah.pdf</t>
  </si>
  <si>
    <t>Indian Muslims in Malaysia: A Sociological Analysis of a Minority Ethnic Group</t>
  </si>
  <si>
    <t xml:space="preserve">Chuah, Osman Abdullah; Shukri, Abdul Salam M.; Yeoh, Mohd Syukri </t>
  </si>
  <si>
    <t>ISSN: 1469-9591</t>
  </si>
  <si>
    <t>This article analyses the status of Indian Muslims in Malaysia from a historical perspective and its definition as a minority ethnic group. It also highlights the political reality of the Indian Muslims, particularly as a smaller and relatively insignificant minority group in comparison with the numerically larger Malays as well as the non-Muslim Chinese and Hindu Indians. It describes the social interactions of the various ethnic groups in Malaysia and the Indian Muslims as a minority fighting for their identity and survival. It discusses the “position” of the Indian Muslims with particular reference to Article 152 of the Malaysian Constitution which states that a Malay person is defined as one speaking the Malay language, practicing Malay customs, and following the religion of Islam. The great contributions of Indian Muslims are also elaborated. This inquiry highlights the reality facing the Indian Muslims in Malaysia today: they have no political power but remain a marginalized minority in the midst of Malay political domination and Chinese economic hegemony. Indeed they are facing the grim prospect of permanent bifurcation of their identity—some are slowly but surely being assimilated into the Malay cultural milieu, mainly through marriage and for political expediency, on the one hand and others stubbornly resist this cultural absorption, and resiliently retain and preserve their ethnic traditions and purity.</t>
  </si>
  <si>
    <t>mas 2011,45,4 - Aiken and Leigh.pdf</t>
  </si>
  <si>
    <t>Seeking Redress in the Courts: Indigenous Land Rights and Judicial Decisions in Malaysia</t>
  </si>
  <si>
    <t>825-875</t>
  </si>
  <si>
    <t>Malaysia's indigenous peoples continue to suffer numerous grievous injustices, including appropriation of their ancestral lands and socio-economic deprivation. In large part because their voices of resistance to development policies have gone unheard by the authorities, a growing number of individuals and communities have taken their grievances to the nation's courts. In particular, they have pleaded for judicial intervention to address alleged breaches of statutory land and other rights by governments and their contractors, and for recognition of native title at common law. In the landmark 1996 Adong case, the High Court ruled that Malaysian jurisprudence recognizes native title, thus bringing Malaysia into line with a number of other countries that share an English-derived legal system. The concept has been upheld in subsequent High Court, Court of Appeal, and Federal Court judgments. In spite of the rulings in favour of indigenous parties, the federal government, along with certain of the state governments, has continued to adopt an adversarial approach to indigenous land issues. An encouraging development is the reported willingness of governments in Perak and Selangor to tackle indigenous land rights issues through mediation rather than litigation. This paper summarizes seven court cases concerning alleged breaches of statutory rights and four cases dealing with native title at common law; it also looks at certain issues arising from the cases, as well as the responses of communities and governments to the various court judgments.</t>
  </si>
  <si>
    <t>jd 2012,23,2 - Slater.pdf</t>
  </si>
  <si>
    <t>Malaysia, Singapore</t>
  </si>
  <si>
    <t>Strong-state Democratization in Malaysia and Singapore</t>
  </si>
  <si>
    <t>Journal of Democracy</t>
  </si>
  <si>
    <t>19-33</t>
  </si>
  <si>
    <t>Slater, Dan</t>
  </si>
  <si>
    <t>ISSN: 1086-3214</t>
  </si>
  <si>
    <t>Enduring authoritarian stability in Malaysia and Singapore has been a product of these countries' extraordinarily powerful state apparatuses. Strong states emerged well before both countries' authoritarian turns in the 1960s, and would continue to help stabilize national politics if Malaysia and Singapore were to undergo the sort of "strong-state democratization" that has been witnessed in South Korea and Taiwan. Yet the same state strength that facilitates stable transitions to democracy also empowers authoritarian rulers to forestall democratization altogether. The main reason democratization should go smoothly in Malaysia or Singapore is also the main reason it might not transpire at all.</t>
  </si>
  <si>
    <t>Calling_up.pdf</t>
  </si>
  <si>
    <t>itp 2001,14,4 - Little et al.pdf</t>
  </si>
  <si>
    <t>Malaysia, Canada, Japan, Africa, Indonesia</t>
  </si>
  <si>
    <t>Calling up culture: Information spaces and information flows as the virtual dynamics of inclusion and exclusion</t>
  </si>
  <si>
    <t>Information Technology &amp; People</t>
  </si>
  <si>
    <t>353-367</t>
  </si>
  <si>
    <t>Little, Stephen; Holmes, Len; Grieco, Margaret</t>
  </si>
  <si>
    <t>ISSN: 0959-3845</t>
  </si>
  <si>
    <t>Both critics and proponents of globalisation tend to assume that it is a uniform process leading to a flattening of the cultural terrain. In contrast, this paper, using examples from Africa, Indonesia, Malaysia, Japan and Canada, demonstrates a more complex interaction between traditional cultural practices and modern communication forms. The new information technologies enable universal access to authentic local voice. Archiving social and cultural practices has historically been the business of museums, universities, and indeed oral traditions of song and poetry. New information technologies provide for cultural continuities and reflexivities: they enable the routine archiving of social and cultural practice at a minimal cost through hypertext, Web pages and universal access. The ``globalisation of culture'', so often discussed, needs to be reframed with reference to this highly overlooked indigenous capability to archive own culture. This paper attempts to provide such a reframing.</t>
  </si>
  <si>
    <t>Lund University Libraries Ethnic cleansing.htm</t>
  </si>
  <si>
    <t>ar 1994,39,1 - Fleischman.htm</t>
  </si>
  <si>
    <t>Ethnic cleansing</t>
  </si>
  <si>
    <t>Africa Report</t>
  </si>
  <si>
    <t>45-46</t>
  </si>
  <si>
    <t>Fleischman, Janet</t>
  </si>
  <si>
    <t>ISSN: 0001-9836</t>
  </si>
  <si>
    <t>Reports on the demand by exiled black Mauritanians of their land, jobs, and citizenship as they plan to return to Mauritius. Ethnic cleansing of the government of Mauritius; Exile of black Mauritius to Senegal; Abuses against the ethnic minorities; International donor community to address on the issue of ethnic abuses; Rejection of the demands of exiled mauritius by the government.</t>
  </si>
  <si>
    <t>1167106.pdf</t>
  </si>
  <si>
    <t>ai 2001,29,1/2 - Jourde.pdf</t>
  </si>
  <si>
    <t>Ethnicity, Democratization, and Political Dramas: Insights into Ethnic Politics in Mauritania</t>
  </si>
  <si>
    <t>African Issues</t>
  </si>
  <si>
    <t>26-30</t>
  </si>
  <si>
    <t>Jourde, Cédric</t>
  </si>
  <si>
    <t>ISSN: 1548-4505</t>
  </si>
  <si>
    <t>Since the establishment of party politics in colonial Mauritania, and especially since independence in 1960, the Mauritanian political arena has been marked by ethnic tensions. The best example is certainly the ethnic violence that occurred at the end of the 1980s between the Arab-Berbers (Bidhan) and the "Black Africans." But in Mauritania, as in other countries marked by ethnic tensions and conflicts, it would be an analytical mistake to overlook other forms of group solidarity and other forms of conflict. Often, tensions based on ethnic differences unfold in conjunction with political struggles within ethnic communities, with accommodation across ethnic boundaries, and with debates about the type of political regime. These dynamics must be taken into account if we are to understand the significance of ethnicity as a political variable.
The tendency to ignore intraethnic tensions and alliances across ethnic boundaries is common. Often, when studying multicultural countries, analysts reify ethnic communities, thus assuming that these communities form homogeneous entities. Also, they often tend to limit their analysis exclusively to the relationship between the two communities, conceived as two units, as exemplified by the formulation" the Bidhan and the Black Africans have clashed over language policies." As a result, significant political struggles unfolding within ethnic communities and alliances across ethnic boundaries are ignored, even if they have the capacity to affect "ethnic relations." 
To develop this argument further, I explore the case of the Islamic Republic of Mauritania, which provides valuable insights to analyze the relationship between ethnicity and democratization.</t>
  </si>
  <si>
    <t>10455752.2012.pdf</t>
  </si>
  <si>
    <t>cns 2012,23,4 - Lakhal.pdf</t>
  </si>
  <si>
    <t>An Independent Western Sahara State is the Solution</t>
  </si>
  <si>
    <t>40-51</t>
  </si>
  <si>
    <t>Lakhal, Malainin</t>
  </si>
  <si>
    <t>ISSN: 1045-5752</t>
  </si>
  <si>
    <t>In this article, the author focuses on the re-colonization of Western Sahara by Morocco in spite of United Nation's Special Committee on the Situation of Implementation of the Declaration on the Granting of Independence to Colonial Countries and Peoples. He informs that indigenous Saharawi people today are under violent and brutal repression by Morocco and were invaded by both Morocco as well as Mauritania.</t>
  </si>
  <si>
    <t>Opposition Defections</t>
  </si>
  <si>
    <t>17528-</t>
  </si>
  <si>
    <t>ISSN: 0001-9844</t>
  </si>
  <si>
    <t>The article reports that at least ten officials of the Mauritanian opposition party Rally of Democratic Forces, including vice chairman Dieng Mohamed Koum and members of the executive bureau, left the country's main opposition party, PANA. Koum cited that the resignation was the consequence of a "dictatorial drift" in the party and the increasing presence of tribal leaders since the beginning of the transition on August 3, 2005.</t>
  </si>
  <si>
    <t>2722968.pdf</t>
  </si>
  <si>
    <t>jia 1998,52,1 - Menocal.pdf</t>
  </si>
  <si>
    <t>The Politics of Marginalization: Poverty and the Rights of the Indigenous People in Mexico</t>
  </si>
  <si>
    <t>Interview with Samuel Ruiz, Bishop of Chiapas, Mexico.</t>
  </si>
  <si>
    <t>Menocal, Alina Rocha</t>
  </si>
  <si>
    <t>ISSN: 1468-2346</t>
  </si>
  <si>
    <t>The Journal spoke with Bishop Samuel Ruiz on 13 June 1998, a week after he resigned as president of the Comisión Nacional de Intervención (CONAI), the peace commission that had until then mediated the conflict in Chiapas between the Ejército Zapatista de Liberación Nacional (EZLN) and the Mexican government. In this interview, Bishop Ruiz links the situation in Chiapas—which many, including the Mexican political and economic establishment, would like to see as an isolated, local problem that requires local solutions—to the national need to democratize Mexico and address the enormous problems of inequality that are pervasive throughout the country. Bishop Ruiz underscores the importance of political structures in perpetuating the cycle of poverty among the indigenous communities and the inextricable link between poverty, democratization and the rights of indigenous peoples.</t>
  </si>
  <si>
    <t>79.full.pdf</t>
  </si>
  <si>
    <t>aaapss 1999,565 - García-Aguilar.pdf</t>
  </si>
  <si>
    <t>Mexico, Canada</t>
  </si>
  <si>
    <t>The autonomy and democracy of indigenous peoples in Canada and Mexico</t>
  </si>
  <si>
    <t>87-90</t>
  </si>
  <si>
    <t>Mexico, Guatemala</t>
  </si>
  <si>
    <t>Mexico and Guatemala: A Portfolio of Supplementary Lessons on Indigenous People. Fulbright-Hays Summer Seminars Abroad Program, 2000 (Mexico and Guatemala)</t>
  </si>
  <si>
    <t>Accession Number: ED449081</t>
  </si>
  <si>
    <t>Benson, Pamela</t>
  </si>
  <si>
    <t xml:space="preserve">At the present time, approximately 50% of the population of Guatemala is classified as indigenous, while in Mexico the figure is estimated to be between 10% and 15%. The figures are deceptive, however, since there is no legal definition of what constitutes an Indian in either country. This unit contains lessons that focus on indigenous groups in both Guatemala and Mexico. The lessons are meant to supplement a study of the history and geography of these two countries. The lessons focus on Mayan children, the poetry of Humberto Ak'abal, Mayan language, Mayan folk tales, and Mayan textiles. Includes information on Mexican education and news and opinions from local newspapers. </t>
  </si>
  <si>
    <t>Participation of indigenous and rural people in the construction of developmental and environmental public policies in Mexico</t>
  </si>
  <si>
    <t>83-90</t>
  </si>
  <si>
    <t>Paré, L.; Robles, C.; Cortéz, C.</t>
  </si>
  <si>
    <t>ISSN: 1759-5436</t>
  </si>
  <si>
    <t>This article seeks to contribute some theoretical elements to the conflict in Mexico with the Zapatista indigenous movement, and to the analysis of the use and management of natural resources in the context of wider debates about development. In order to pursue these discussions, three key questions have been identified, around which this article is structured. Firstly, given that there are different conceptualisations of the appropriation of nature - those who pursue the individual versus those based on social appropriation of nature - which prevails and why? Here we also consider how these different conceptualisations are rooted in different development paradigms. Secondly, and as a consequence of these differing approaches to the appropriation of nature, there are also differing paths or approaches to participation. Whose voices are heard in the debates about the use of natural resources, and about development models? What are the mechanisms through which excluded groups (such as the indigenous peoples of Mexico) can make their views known? Thirdly, we try to draw together theoretical debates around the appropriation of nature and approaches to participation and inclusion, to build some potential links between participation and sustainable development. This involves analysis of the ways in which emerging initiatives for sustainable development are articulated, together with their potential for redesigning environmental policy.</t>
  </si>
  <si>
    <t>3875760.pdf</t>
  </si>
  <si>
    <t>jlas 2005,37,3 - Muñoz.pdf</t>
  </si>
  <si>
    <t>The Emergence and Development of the Politics of Recognition of Cultural Diversity and Indigenous Peoples' Rights in Mexico: Chiapas and Oaxaca in Comparative Perspective</t>
  </si>
  <si>
    <t>585-610</t>
  </si>
  <si>
    <t>Muñoz, Alejandro Anaya</t>
  </si>
  <si>
    <t>In this article I attempt to explain the differentiated development of the politics of recognition - that is the process of formal recognition of cultural diversity and indigenous peoples' rights - in Mexico, particularly in the states of Oaxaca and Chiapas. I follow an explanatory framework that proposes that the recognition agenda emerges in the context of armed conflict and/or legitimacy and governability crises, and evolves successfully when indigenous actors get access to the decision-making process and form alliances with key political actors. I find that government legitimacy has eroded in both states, and that governability has been severely threatened in Oaxaca and disturbed by armed conflict in Chiapas. However, only in the former have indigenous actors influenced the decision-making process and made alliances with the key decision-makers. This latter finding - fundamental within the explanatory framework followed - begs a further question - why was an alliance between the indigenous and the government elite possible in Oaxaca but not in Chiapas? I go beyond the original explanatory framework and identify a series of structural, contextual and agent-related factors that account for the uneven development of the politics of recognition in each state.</t>
  </si>
  <si>
    <t>18607315.pdf</t>
  </si>
  <si>
    <t>mpsa 2005 - Cleary.pdf</t>
  </si>
  <si>
    <t>Indigenous Autonomy in Southern Mexico: Good for Democracy? Good for Indigenous People?</t>
  </si>
  <si>
    <t>Conference Papers -- Midwestern Political Science Association. 2005 Annual Meeting, Chicago</t>
  </si>
  <si>
    <t>1-28</t>
  </si>
  <si>
    <t>Cleary, Matthew R.</t>
  </si>
  <si>
    <t>This paper offers a discussion of three questions central to the practice of indigenous autonomy in southern Mexico. Why did the federal government grant it? Is it consistent with liberal democratic principles? Does it benefit indigenous Mexicans?</t>
  </si>
  <si>
    <t>24746750.pdf</t>
  </si>
  <si>
    <t>rjisbam 2005,3,3 - Rodríguez.pdf</t>
  </si>
  <si>
    <t>Indigenous radio stations in Mexico: a catalyst for social cohesion and cultural strength</t>
  </si>
  <si>
    <t>Radio Journal: International Studies in Broadcast and Audio Media</t>
  </si>
  <si>
    <t>155-169</t>
  </si>
  <si>
    <t>Rodríguez, José Manuel Ramos</t>
  </si>
  <si>
    <t>ISSN: 1476-4504</t>
  </si>
  <si>
    <t>Due to the presence of over 12 million people from almost 60 different ethnic groups, Mexico is a multicultural/ethnic country. Indigenous radio has developed under the auspices of a governmental organization charged with policy-making directed toward these populations. Thus a hybrid model for radio has emerged combining public, state, and local community media characteristics. Based upon qualitative research conducted in the geographical area covered by the oldest of these stations, this article focuses on the sociocultural repercussions of indigenous radio and shows how, although linked to the governmental apparatus, it has subtly contributed to the transformation of the dominant symbolic order and has strengthened the sociocultural cohesion among the three ethnic groups who inhabit the region. The research reveals the relevance of the intercommunication which radio facilitates and shows how beyond direct exposure to the medium, radio produces a trans-territorial and trans-generational impact in the social imagination of indigenous populations.</t>
  </si>
  <si>
    <t>Language or Self-Identification?: Estimates of the Indigenous Population in Mexico</t>
  </si>
  <si>
    <t>Conference Papers -- American Sociological Association; 2006 Annual Meeting, Montreal</t>
  </si>
  <si>
    <t>Yoshioka, Hirotoshi</t>
  </si>
  <si>
    <t>In Latin America, a very high proportion of poor people are indigenous people. In the levels of income as well as other socioeconomic factors such as education and health, indigenous people lag behind non-indigenous people. Despite these socioeconomic disadvantages, development interventions and policies that favor indigenous people have been rare. One reason why there are few policies targeting the indigenous population may be related to the lack of data. It is difficult to count the indigenous population because, as discussed below, the concept of race and ethnicity is often fluid. In this study, I examine the fluidity in the concept of being indigenous in Mexico. Using two types of spatial segregation as proxy of inequality between indigenous and non-indigenous populations in Mexico, I analyze whether the level of inequalities changes as different methods for measuring the indigenous population are applied. Mexico is an ideal country to conduct such research because its latest national census, the 2000 census, is exceptional in a sense that for the first time in 79 years, it not only counted Mexico's indigenous population by the ability to speak an indigenous language, but also took into account a person's self-identity. The results of the study show that the size of the indigenous population differs significantly depending on methods for measuring the indigenous population used. Therefore, the study indicates the need for analyzing further factors that may influence one's status as indigenous or not. ..PAT.-</t>
  </si>
  <si>
    <t>23587198.pdf</t>
  </si>
  <si>
    <t>aiq 2006,30,3 - Hoobler.pdf</t>
  </si>
  <si>
    <t>"To Take Their Heritage in Their Hands": Indigenous Self-Representation and Decolonization in the Community Museums of Oaxaca, Mexico</t>
  </si>
  <si>
    <t>3&amp;4</t>
  </si>
  <si>
    <t>441-460</t>
  </si>
  <si>
    <t>Hoobler, Ellen</t>
  </si>
  <si>
    <t>ISSN: 0095-182X</t>
  </si>
  <si>
    <t>This article looks at the indigenous self-representation and decolonization in the community museums of Oaxaca, Mexico. It defines indigenous people as those who identify themselves as Indigenous and who, by and large, maintain cultural continuities with their pre-Columbian ancestors, such as fluency in pre-Hispanic languages, continuation in one form or another of ritual festivities, and in some cases, the use of traditional garments. It states that in Oaxaca, their display in community museums can provide a source of revenue in the form of entrance fees, but a more important factor for the villages seems to be the ability to retain the finds within the community.</t>
  </si>
  <si>
    <t>De la miseria a la pobreza (analisis de las migraciones internas indigenas en Mexico) (From Misery to Poverty: An Analysis of the Internal Migrations of Indigenous Peoples in Mexico)</t>
  </si>
  <si>
    <t>Analisis Economico</t>
  </si>
  <si>
    <t>209-235</t>
  </si>
  <si>
    <t>Hernandez Trujillo, Jose Manuel</t>
  </si>
  <si>
    <t>ISSN: 0185-3937</t>
  </si>
  <si>
    <t>Conditions of poverty in entities with an important percentage of indigenous population are analyzed, as also the principal migratory destinations, for the purpose of identifying the factors and conditions for the consolidation of these migratory routes. Similarly, the analysis tries to explain, how important groups of indigenous people who migrate with the objective of abandoning a life of extreme poverty, find themselves simply destined to live in poverty.</t>
  </si>
  <si>
    <t>Reproducción social y desigualdad en la educación indígena en México</t>
  </si>
  <si>
    <t>Convergencia: Revista de Ciencias Sociales</t>
  </si>
  <si>
    <t>125-154</t>
  </si>
  <si>
    <t>Gutiérrez Martínez, Daniel</t>
  </si>
  <si>
    <t>ISSN: 1405-1435</t>
  </si>
  <si>
    <t>Through an analysis coming from the genetic constructivism, how the state political policies are applied to the indigenous communities of Mexico will be studied along with how they have influenced the reproduction of social inequality, as a differentiated socialization is observed in both the classroom and the house holds. The case of study will be focused on the Otomí community of the state of Querétaro.</t>
  </si>
  <si>
    <t>23573713.pdf</t>
  </si>
  <si>
    <t>blar 2007,26,1 - Gallaher.pdf</t>
  </si>
  <si>
    <t>The Role of Protestant Missionaires in Mexico’s Indigenous Awakening</t>
  </si>
  <si>
    <t>88-111</t>
  </si>
  <si>
    <t>Gallaher, Carolyn</t>
  </si>
  <si>
    <t>Protestantism has grown rapidly among Latin America’s indigenous population since the 1980s. Despite Protestantism’s attractiveness to indigenous people, the literature has historically regarded it as incompatible with indigenous culture. Recent scholarship has moved beyond this assertion, focusing instead on the complexities of conversion and the paradoxes associated with it. Most scholars now argue that Protestantism can be compatible with indigenous culture. It is unclear, however, how Protestant institutions came to have a compatible relationship with indigenous culture. Indeed, Protestant churches/clergy continue to eschew many of the practices associated with indigenous culture. In this paper I address this question by examining the work of Protestant missionaries. I choose missionaries as my point of analysis because they were crucial in establishing Protestantism in the region, and thus the base point from which it is defined, practiced, and altered. As a case study I examine mission work in Oaxaca, Mexico. I argue that missionaries have changed both their conversion strategies and tactics for dealing with indigenous traditions. These changes make it easier for indigenous people to convert to Protestantism without rejecting key parts of their culture, and in a few cases by even embracing it. I examine two conversion strategies—group targeting and church planting. I also analyze three tactics missionaries use to negotiate indigenous customs considered ‘pagan.’ I choose tequio, village fiestas, and language politics because they have historically been sources of conflict between converts and their Catholic neighbours.</t>
  </si>
  <si>
    <t>35622390.pdf</t>
  </si>
  <si>
    <t>sa 2008,16,3 - Caballero.pdf</t>
  </si>
  <si>
    <t>Which heritage for which heirs? The pre-Columbian past and the colonial legacy in the national history of Mexico</t>
  </si>
  <si>
    <t>Social Anthropology/Anthropologie Sociale</t>
  </si>
  <si>
    <t>329-345</t>
  </si>
  <si>
    <t>Caballero, Paula López</t>
  </si>
  <si>
    <t>ISSN: 0964-0282</t>
  </si>
  <si>
    <t>How was the colonial legacy managed by the regime that emerged from the Mexican revolution (1910–1917)? Through the historical and ethnographic analysis of two foundation narratives written at an interval of 200 years in the Nahuatl village of Milpa Alta (DF), this article examines the State's attempt to establish a monopoly on the legitimate past by ‘eclipsing’ the colonial past in favour of the pre-Hispanic one, which became the national heritage in Mexico.</t>
  </si>
  <si>
    <t>09614520902866298.pdf</t>
  </si>
  <si>
    <t>dip 2009,19,4-5 - Castells-Talens et al.pdf</t>
  </si>
  <si>
    <t>Radio, Control, and Indigenous Peoples: The Failure of State-Invented Citizens' Media in Mexico</t>
  </si>
  <si>
    <t>525-537</t>
  </si>
  <si>
    <t>Castells-Talens, Antoni; Rodríguez, José Manuel Ramos; Concha, Marisol Chan</t>
  </si>
  <si>
    <t>ISSN: 0961-4524</t>
  </si>
  <si>
    <t>Since the late 1970s, the Mexican state has developed an indigenous-language radio network of 24 stations. Now the state has invented a new media formula: 'radio stations with community, indigenous participation'. In 2004, the government commission of indigenous affairs applied for (and obtained) broadcasting permits for three low-power stations. From in-depth interviews with radio practitioners and government officials, documentary analysis, and field observation, this article documents and evaluates the new model and analyses the shift in Mexico's indigenous communication policy. Based on Stephen Riggins' theories on ethnic-minority media, the theoretical framework considers the incompatibilities between the emergence of citizens' media and the processes of state formation in Mexico. The authorities presented the project as a sign that the media were being transferred to the indigenous peoples. Three years after their first broadcast, the stations had little citizen participation, depended technologically and financially on the state, were ideologically conditioned by their government links, and had not become a forum of expression for the communities.</t>
  </si>
  <si>
    <t>The self-determination and autonomy of indigenous peoples: The case of Mexico</t>
  </si>
  <si>
    <t>Boletin Mexicano de Derecho Comparado</t>
  </si>
  <si>
    <t>124</t>
  </si>
  <si>
    <t>13-38</t>
  </si>
  <si>
    <t>Aparicio Wilhelmi, Marco</t>
  </si>
  <si>
    <t>ISSN: 0041-8633</t>
  </si>
  <si>
    <t>The text begins with an approach to the right to self-determination as the Indigenous Peoples have understanding it. In general terms, the indigenous peoples have focused their claim in terms of autonomy towards the States. The text also tries to analyse the reasons of the state resistances to the recognition of the right to self-determination of the Indigenous Peoples (internal Law and international Law). After that, a concrete case is analyzed: the Mexican case. First, the point is focused on the limitations that the constitutional reform (2001) imposes to the right of indigenous autonomy. Afterwards, the text tries to explain the debate on autonomy scale (comunitarists vs. regionalists). Finally, the text analyse the autonomic practice in the zapatists communities, as practice of collective civil disobedience.</t>
  </si>
  <si>
    <t>43828754.pdf</t>
  </si>
  <si>
    <t>cricp 2009,5,9 - Jaquez and Arenas.pdf</t>
  </si>
  <si>
    <t>Retos locales de la política social en México: el funcionamiento del Programa de Desarrollo Humano "Oportunidades" en una comunidad indígena bajo el sistema de gobierno de usos y costumbres</t>
  </si>
  <si>
    <t>Language: Spanish
Alternate title: Local Challenges of Social Policy in Mexico: The Operation of Programa de Desarrollo Humano Oportunidades in an Indigenous Community under Uses and Customs Government System</t>
  </si>
  <si>
    <t>Confines de Relaciones Internacionales y Ciencia Política</t>
  </si>
  <si>
    <t>67-82</t>
  </si>
  <si>
    <t>Jaquez, Carmen Ávila; Arenas, Mariana Gabarrot</t>
  </si>
  <si>
    <t>ISSN: 1870-3569</t>
  </si>
  <si>
    <t>This paper analyzes the operation of a governmental policy of poverty alleviation, Desarrollo Humano Oportunidades, in an indigenous community. Based on qualitative research results, it demonstrates how this program --which was designed as a standardized measure for the whole country-- presents challenges and complexities at the local level. First, it offers a brief description of Oportunidades' operation. Secondly, it explains the corporate government system (uses and customs) of an Oaxacan indigenous community and the local actors involved in Oportunidades. Then, it considers the impact of this policy in terms of the relationship between Oportunidades' actors and the uses and coustoms government officials. Finally, it offers some general guidelines to improve the operation of the program in indigenous communities</t>
  </si>
  <si>
    <t>52541033.pdf</t>
  </si>
  <si>
    <t>rela 2009,8 - Carranca.pdf</t>
  </si>
  <si>
    <t>Linguistic Rights in Mexico</t>
  </si>
  <si>
    <t>Revista Electrónica de Lingüística Aplicada</t>
  </si>
  <si>
    <t>199-210</t>
  </si>
  <si>
    <t>Carranca, Ariel Vázquez</t>
  </si>
  <si>
    <t>ISSN: 1885-9089</t>
  </si>
  <si>
    <t>This paper exposes the linguistic rights situation in Mexico. To help the reader understand the linguistic rights conditions of the country, the article offers an overview of the languages of the country and their social conflict; the language policy; and the factors that have contributed to the survival of indigenous languages. In particular, the paper emphasises the fact that even though it could be argued that the process to achieve the fully exercise of linguistic rights by indigenous people has started, there are important issues that urge to be addressed by the Mexican government and society with regard to discrimination towards indigenous people. The study suggests actions to be taken in two fronts: 1) the need of sociolinguistic awareness in education; and 2) the activation of mass sensitivity and empathy towards indigenous people through the media, bringing the negative stereotype of indigenous people to a halt on television.</t>
  </si>
  <si>
    <t>download.pdf</t>
  </si>
  <si>
    <t>apsr 2009,103,3 - Trejo.pdf</t>
  </si>
  <si>
    <t>Religious Competition and Ethnic Mobilization in Latin America: Why the Catholic Church Promotes Indigenous Movements in Mexico</t>
  </si>
  <si>
    <t>The American Political Science Review</t>
  </si>
  <si>
    <t>323-342</t>
  </si>
  <si>
    <t>Trejo, Guillermo</t>
  </si>
  <si>
    <t>ISSN: 0003-0554</t>
  </si>
  <si>
    <t>This article suggests that a society's religious market structure can explain whether religion is 'the opium of the people' or a major source of dissident secular mobilization. I present a simple model explaining why under monopolistic conditions, Catholic clergy in Latin America ignored the religious and social needs of poor rural indigenous parishioners but, when confronted by the expansion of U.S. mainline Protestantism, became major institutional promoters of rural indigenous causes. Catholic indigenous parishioners empowered by competition demanded the same benefits their Protestant neighbors were receiving: social services, ecclesiastic decentralization, and the practice of religion in their own language. Unable to decentralize ecclesiastic hierarchies, and facing a reputation deficit for having sided with rich and powerful elites for centuries, Catholic clergy stepped into the secular realm and became active promoters of indigenous movements and ethnic identities; they embraced the cause of the Indians as a member retention strategy and not in response to new doctrinal ideas emanating from Vatican II. Drawing on an original data set of indigenous mobilization in Mexico and on life histories and case studies, I provide quantitative and qualitative evidence of the causal effect of religious competition on the creation of the social bases for indigenous ethnic mobilization.</t>
  </si>
  <si>
    <t>47181225.pdf</t>
  </si>
  <si>
    <t>escc 2009,15,30 - Krotz.pdf</t>
  </si>
  <si>
    <t>La nación ante los derechos de sus pueblos indígenas: sobre cultura y relaciones interculturales desde una perspectiva antropológica</t>
  </si>
  <si>
    <t>Language: Spanish
Alternate title: The Nation and the Rights of its Indigenous Communities: on Culture and Intercultural Relations from an Anthropological Perspective</t>
  </si>
  <si>
    <t>Estudios Sobre las Culturas Contemporáneas</t>
  </si>
  <si>
    <t>11-27</t>
  </si>
  <si>
    <t>Krotz, Esteban</t>
  </si>
  <si>
    <t>ISSN: 1405-2210</t>
  </si>
  <si>
    <t>It is to be hoped that the passing of the Declaration of the Rights of Indigenous Peoples by the United Nations in 2007 will have the effect of intensifying the discussion of the rights of the indigenous communities in Mexico. This article seeks to draw attention from the perspective of anthropology to some important theoretical aspects for this discussion, which also has relevance for the search for political proposals. The first part problematizes the concept of culture, whose origins can be traced back simultaneously to the beginnings of anthropology as well as the consolidation of the national state. The second part formulates two reasons for maintaining cultural diversity. The final part points to some things to take into account for pending intercultural dialogues.</t>
  </si>
  <si>
    <t>44726706.pdf</t>
  </si>
  <si>
    <t>jlag 2009,8,2 - Smith et al.pdf</t>
  </si>
  <si>
    <t>The Certification and Privatization of Indigenous Lands in Mexico</t>
  </si>
  <si>
    <t>175-207</t>
  </si>
  <si>
    <t>Smith, Derek A.; Herlihy, Peter H.; Kelly, John H.; Viera, Aida Ramos</t>
  </si>
  <si>
    <t>ISSN: 1545-2476</t>
  </si>
  <si>
    <t>Reforms to Mexico's rural sector that allow ejido and other communal lands to be privatized have been widely criticized. However, the national certification program that facilitates this process, called PROCEDE, has received little attention. We describe how the program was implemented, based on field research in eleven indigenous communities and analysis of archival, cadastral, and statistical information. We explain the surveying methods and the varied ways in which indigenous communities participated in the program. One major achievement of PROCEDE has been to replace thousands of old, inaccurate property maps with a modern cadastral framework based on the delimitation of communal territories with the direct involvement of local people. Many land conflicts were resolved as part of the certification process, although errors in the delimitation will likely generate new ones. However, while the ostensible goals of certification are laudable, there are serious concerns about its consequences for indigenous peoples, including the erosion of community institutions, increased socioeconomic differentiation, accelerated deforestation, and threats to their cultural survival.</t>
  </si>
  <si>
    <t>45301155.pdf</t>
  </si>
  <si>
    <t>mpsa 2009 - Guarisco.pdf</t>
  </si>
  <si>
    <t>Mexico, Peru</t>
  </si>
  <si>
    <t>Indigenous people, Culture and Citizenship in Late Colonial Mexico and Peru</t>
  </si>
  <si>
    <t>Conference Papers -- Midwestern Political Science Association; 2009 Annual Meeting
Accession Number: 45301155</t>
  </si>
  <si>
    <t>Guarisco, Claudia</t>
  </si>
  <si>
    <t>This paper is about the indigenous people who lived in the rural towns surrounding the Viceroyalty capitals of New Spain and Peru, and how they dealt with the new local political institutions that the Constitutional Monarchy tried to establish across its territories. It was during this time that the wars of independence were taking place with different intensities in Spanish America. The explanation for the adoption and rejection of the new forms of vote and representation lies in the cognitive force of indigenous political traditions. The central argument is that in New Spain, many of the values, beliefs and representations made the transition easier, while in Peru it was not the case. This was due to cultural differences that arose from the density and frequency of local commercial interactions between Indians, low rank Spaniards and Mestizos. ..PAT.-Unpublished Manuscript</t>
  </si>
  <si>
    <t>45020169.pdf</t>
  </si>
  <si>
    <t>eiti 2009,46,4 - Gregorčič.pdf</t>
  </si>
  <si>
    <t>Mexico, Honduras</t>
  </si>
  <si>
    <t>Cultural capital and innovative pedagogy: a case study among indigenous communities in Mexico and Honduras</t>
  </si>
  <si>
    <t>Innovations in Education and Teaching International</t>
  </si>
  <si>
    <t>357-366</t>
  </si>
  <si>
    <t>Gregorčič, Marta</t>
  </si>
  <si>
    <t>ISSN: 1470-3297</t>
  </si>
  <si>
    <t>This article introduces case studies of innovative approaches to pedagogy among indigenous Mayan communities in Chiapas (Mexico) and Lencan communities in Intibuca (Honduras). Innovative approaches to researching alternative theories and practices of pedagogy are used by the author to develop an epistemology of critical pedagogy and its potential contribution to the creation of a dignified society. From the humanistic point of view these experiments in pedagogy are invaluable practices of cultural capital that resonate in a broader social and political environment. Cultural capital represents the power for social integration and cohesion beyond capitalism, produces new social relations, and contributes to the creation of an egalitarian society with greater social welfare. Pedagogy plays a fundamental role in this social production because it leads to social change. The author indicates the possibilities of an education that runs counter to the currently prevailing model of education in wealthy states as well as opening new reflections and challenges for contemporary pedagogy.</t>
  </si>
  <si>
    <t>43389623.pdf</t>
  </si>
  <si>
    <t>irgee 2009,18,2 - Ruiz-Mallén.pdf</t>
  </si>
  <si>
    <t>School and local environmental knowledge, what are the links? A case study among indigenous adolescents in Oaxaca, Mexico</t>
  </si>
  <si>
    <t>International Research in Geographical and Environmental Education</t>
  </si>
  <si>
    <t>82-96</t>
  </si>
  <si>
    <t>Ruiz-Mallén, Isabel; Barraza, Laura; Bodenhorn, Barbara; Reyes-García, Victoria</t>
  </si>
  <si>
    <t>ISSN: 1038-2046</t>
  </si>
  <si>
    <t>Understanding environmental learning is the first step to constructing successful environmental education programs. Little research has addressed the relation between the environmental knowledge learned inside and outside schools. Environmental educators and ethnobiologists have worked independently, without assessing how school and local environmental knowledge relate to each other. This research examines school and local environmental knowledge acquisition of 95 Mexican indigenous adolescents. Multivariate regression analysis was used to assess (1) school and local environmental knowledge overlap and (2) the association between individual environmental knowledge and socio-demographic characteristics. Data show that school and local environmental knowledge are not associated in a statistically significant way. A possible explanation for the finding is that the two forms of knowledge are complementary because they exist in parallel. Adolescents' school and local environmental knowledge is associated with their level of schooling, but not with parental occupation in community forestry. The use of traditional pedagogical practices at school and the loss of traditional culture at home might hamper indigenous adolescents' environmental learning.</t>
  </si>
  <si>
    <t>48073958.pdf</t>
  </si>
  <si>
    <t>esric 2009 - Agraz and Matsumoto.pdf</t>
  </si>
  <si>
    <t>Los comcáac (seri): hacia una diversidad biocultural del Golfo de California y estado de Sonora, México</t>
  </si>
  <si>
    <t>Estudios Sociales: Revista de Investigación Científica</t>
  </si>
  <si>
    <t>273-301</t>
  </si>
  <si>
    <t>Agraz, Diana Luque; Matsumoto, Shoko Doode</t>
  </si>
  <si>
    <t>ISSN: 0188-4557</t>
  </si>
  <si>
    <t>Biocultural diversity is a concept that has been assimilated in a variety of scenarios, from conservative ecology to indigenous peoples. Its objective is to show the complex link between culture and nature. In this essay it is suggested that biocultural diversity should be orientated by critical environmentalism like political ecology so it can be placed in a context of constant critical analysis and be able to integrate theoretical mediations that show the complex environmental problem that indigenous people face. In this case, the study is based on the comcáac people, better known as "seris", who have lived for thousands of years in the Central Coast of Sonora's desert in Mexico. This essay is organized in three sections: 1. Origins of biocultural diversity; 2. Political ecology and ontological dualism and 3. Environmental issues in the comcáac people. In conclusion, biocultural diversity will only reach ethical legitimacy when it becomes a part of the Indigenous movements, which can be seen as an opportunity to them.</t>
  </si>
  <si>
    <t>45148468.pdf</t>
  </si>
  <si>
    <t>ps 2009,63,4 - Des Lauriers.pdf</t>
  </si>
  <si>
    <t>"Good Water and Firewood": The Island Oasis of Isla Cedros, Baja California, Mexico</t>
  </si>
  <si>
    <t>Pacific Science</t>
  </si>
  <si>
    <t>649-672</t>
  </si>
  <si>
    <t>Des Lauriers, Matthew R.</t>
  </si>
  <si>
    <t>ISSN: 1534-6188</t>
  </si>
  <si>
    <t>Today, Isla Cedros is remote from major population centers of northwestern Mexico and the American Southwest, but before European contact and throughout tbe Colonial Period, it was a well-known location to both indigenous peoples and Europeans. Today, a local fishing cooperative shares the island with a massive Mitsubishi Corporation/Mexican government-owned salt-transshipment facility. Far from representing a cautionary tale of excessive development and environmental degradation. Isla Cedros is one of the few places on the globe where human harvesting of marine resources has not yet resulted in an ecological collapse. It is a place where paradoxes abound and allows an altemative view of human interaction with marine and insular ecosystems. Both short- and long-term environmental variation characterizes this ecologically transitional region, and the adaptability of both its human and nonhuman inhabitants presents insights into the possibility of a "commons" without tragedy. Issues of exclusive use rights, short-periodicity variation, localized effects on resources due to sea-level rise, and sustainable socioeconomic systems can be addressed in an examination of Isla Cedros, Huamalgua, the Island of Fogs. This island setting presents us with challenges to many underexamined assumptions. In essence, it refuses easy categorization, instead offering at least some altemative perspectives for future historical ecological research of broad relevance to coastal and island settings worldwide.</t>
  </si>
  <si>
    <t>51913514.pdf</t>
  </si>
  <si>
    <t>lm 2009,20,2 - Rivera-Ayala.pdf</t>
  </si>
  <si>
    <t>En defensa de la nación criolla: Carlos de Sigüenza y Góngora y el Alboroto y motín de los indios de México</t>
  </si>
  <si>
    <t>Literatura Mexicana</t>
  </si>
  <si>
    <t>5-31</t>
  </si>
  <si>
    <t>Rivera-Ayala, Sergio</t>
  </si>
  <si>
    <t>ISSN: 0188-2546</t>
  </si>
  <si>
    <t>The uprising took place at a crucial moment of the 17th century, when the criollo class was consolidating the foundation for its project of nationhood, by means of an appropriation of the indigenous history and culture, to later counterpose and differentiate themselves from other subjectivities which interacted within the viceregal space. The figure of the criolb reflected the conjunction of those elements from the orthodox ideology of Spanish colonial power, with the new perspective involving rational knowledge, notions of independence and subjectivity. The ambiguity of the criollo caused his identity to fluctuate and change, in accordance with the sociopolitical situation in which he found himself Therefore, Sigüenza y Góngora would consider the subversive potential from subordinate groups during the uprising as a force which could threaten the ideological interests of the criollo class. The uprising could not be seen except as a form of disrespect from the plebians against the heirarchical order, an order which offered privileges to the social class which was beginning its project for nationhood.</t>
  </si>
  <si>
    <t>14675980903138558.pdf</t>
  </si>
  <si>
    <t>ie 2009,20,3 - Mendoza Zuany.pdf</t>
  </si>
  <si>
    <t>Building hybrid knowledge at the Intercultural University of Veracruz, Mexico: an anthropological study of indigenous contexts</t>
  </si>
  <si>
    <t>Intercultural Education</t>
  </si>
  <si>
    <t>211-218</t>
  </si>
  <si>
    <t>Mendoza Zuany, Rosa Guadalupe</t>
  </si>
  <si>
    <t>ISSN: 1467-5986</t>
  </si>
  <si>
    <t>The 'interculturalization' of educational institutions designed for, and sometimes by, indigenous peoples has reached the realm of higher education. In Mexico, 'intercultural universities or colleges' are being created either by state governments, NGOs and community organizations or by academic institutions. In this paper, one of these 'intercultural university', pilot projects - the Universidad Veracruzana Intercultural (UVI) - which offers a BA in Intercultural Management for Development in four indigenous regions in the State of Veracruz, is ethnographically studied and comparatively analysed. With the UVI as the research subject, the main interest consists of examining the potential for inter- or cross-cultural dialogue, which resides in these emerging and hybrid institutions, which have started to construct new bridges between conventional, 'western', academic knowledge, on the one hand, and local, community-rooted, 'indigenous knowledge', on the other. Three dimensions are analysed in this anthropological study: the intercultural dimension (the dialogue between different cultures and world views), the interlingual dimension (the relation between linguistic systems which have historically coexisted in the four regions where the fieldwork is conducted), and the dimension that is focused on the interaction between academic, community and organizational actors.</t>
  </si>
  <si>
    <t>55611339.pdf</t>
  </si>
  <si>
    <t>larr 2010,45,3 - Yoshioka.pdf</t>
  </si>
  <si>
    <t>Indigenous Language Usage and Maintenance Patterns among Indigenous People in the Era of Neoliberal Multiculturalism in Mexico and Guatemala</t>
  </si>
  <si>
    <t>5-34</t>
  </si>
  <si>
    <t>ISSN: 0023-8791</t>
  </si>
  <si>
    <t>In both Mexico and Guatemala, indigenous languages are at risk of extinction. Because languages influence people's ways of thinking and help them identify with particular ethnic groups, indigenous language loss can result in severe problems that extend well beyond the demise of these languages. Although current multicultural reforms offer indigenous people unprecedented opportunities, these seemingly positive changes may actually threaten indigenous languages and cultures. Using the latest demographic census data, I present how socio economic, demographic, and community factors negatively correlate with indigenous language usage. I contend that indigenous language maintenance will become more difficult because neoliberal multi-culturalism endorses indigenous cultural rights without putting forth other necessary changes. Establishing effective language preservation strategies requires us to recognize dangers hidden in the current multicultural agenda, to rigorously ask how we can destigmatize negative images attached to indigenous cultures, and to combat centuries-long oppression and discrimination against indigenous groups.</t>
  </si>
  <si>
    <t>57765299.pdf</t>
  </si>
  <si>
    <t>larr 2010,45 - Hernández-Díaz.pdf</t>
  </si>
  <si>
    <t>La Construcción de Ciudadanías Postliberales. Los reclamos de autonomía municipal y demandas indígenas en México</t>
  </si>
  <si>
    <t>138-165</t>
  </si>
  <si>
    <t>Hernández-Díaz, Jorge</t>
  </si>
  <si>
    <t>The article analyzes indigenous movements in Mexico, which demand that the central government and society in general recognize Mexico as a culturally and linguistically plural nation. The institution of the municipality, initially introduced in Mexico by Spaniards as an instrument of conquest, has been reserved by indigenous peoples as a space from which they can defend their right to be different and counter central government policies. In local spaces, free of political positions and ideological debates, indigenous peoples have maintained, recreated, or developed forms of government different from those localities considered to be of mixed race or non-indigenous. Communities, at different moments in history, have used this institution as a means to defend themselves from, resist, and challenge the politics of the state.</t>
  </si>
  <si>
    <t>57807651.pdf</t>
  </si>
  <si>
    <t>a 2010,7,14 - Maldonado Ledezma.pdf</t>
  </si>
  <si>
    <t>De la Multiculturalidad a la Interculturalidad: La Reforma del Estado y los Pueblos Indígenas en México</t>
  </si>
  <si>
    <t>Andamios</t>
  </si>
  <si>
    <t>287-319</t>
  </si>
  <si>
    <t>Maldonado Ledezma, Ictzel</t>
  </si>
  <si>
    <t>ISSN: 1870-0063</t>
  </si>
  <si>
    <t>The author provides analysis elements to understand the intrinsic contradictions of Nation-State model with regard to the real ethno-cultural diversity and the modern ideal of ethno-cultural homogeneity in Mexico. This constitutes a first step to base the hypothesis of the work: the necessity to journey from a multicultural reality to an intercultural eutopian scene, for which it's necessary, as well, an integral reform of the State. Thus, the author display a brief analysis of the constitutional reform in the matter of rights of the indigenous peoples, and indicates the relevance to reopen the legislative process to correct the deficiencies of the constitutional reform, like a minimum legal floor to arrive at this intercultural scene.</t>
  </si>
  <si>
    <t>60963596.pdf</t>
  </si>
  <si>
    <t>narcs 2010,23,73 - Olivares.pdf</t>
  </si>
  <si>
    <t>Pueblos Originarios, Autoridades Locales y Autonomía al Sur del Distrito Federal</t>
  </si>
  <si>
    <t>73</t>
  </si>
  <si>
    <t>87-117</t>
  </si>
  <si>
    <t>Olivares, Mario Ortega</t>
  </si>
  <si>
    <t>This article discusses the political organization of the local governments of the native towns and municipalities in the southern part of Mexico City, Mexico. It examines the history of the political structure of these communities, including the election of local authorities at public assemblies before the abolition of the municipal jurisdictions in 1928. The author also analyzes the situation in the 21st century in which the state of Mexico installs a chief delegate to oversee the municipal governments. Information culled from interviews with several indigenous people in the area is also provided. An analysis of the proposed "Ley para los pueblos originarios e indios," a law which calls for the allowance of the election of local indigenous authorities, is presented.</t>
  </si>
  <si>
    <t>51236298.pdf</t>
  </si>
  <si>
    <t>larr 2010,45,2 - Skoufias et al.pdf</t>
  </si>
  <si>
    <t>Social Networks amond Indigenous Peoples in Mexico</t>
  </si>
  <si>
    <t>49-67</t>
  </si>
  <si>
    <t>Skoufias, Emmanuel; Lunde, Trine; Patrinos, Harry Anthony</t>
  </si>
  <si>
    <t>We examine the extent to which social networks among indigenous peoples in Mexico have a significant effect on a variety of human capital investment and economic activities, such as school attendance and work among teenage boys and girls, and migration, welfare participation, employment status, occupation, and sector of employment among adult males and females. Using data from the 10 percent population sample of the 2000 Population and Housing Census of Mexico and the empirical strategy that Bertrand, Luttmer, and Mullainathan (2000) propose, which allows us to take into account the role of municipality and language group fixed effects, we confirm empirically that social network effects play an important role in the economic decisions of indigenous people, especially in rural areas. Our analysis also provides evidence that better access to basic services such as water and electricity increases the size and strength of network effects in rural areas.</t>
  </si>
  <si>
    <t>55486712.pdf</t>
  </si>
  <si>
    <t>jlag 2010,9,3 - Kelly et al.pdf</t>
  </si>
  <si>
    <t>Indigenous Territoriality at the End of the Social Property Era in Mexico</t>
  </si>
  <si>
    <t>161-181</t>
  </si>
  <si>
    <t>Kelly, John H.; Herlihy, Peter H.; Viera, Aida Ramos; Hilburn, Andrew M.; Smith, Derek A.; Hernández Cendejas, Gerardo A.</t>
  </si>
  <si>
    <t xml:space="preserve">Notwithstanding widespread legal recognition and titling of indigenous lands in Latin America, sweeping neoliberal property regime reforms are quietly changing communal tenure and resource use patterns. Indigenous communities in Mexico have had lands rights in the form of ejidos and comunidades agrarias, "social properties" that are held collectively regardless of ethnicity. These territories have undergone tremendous changes through a national land certification program called PROCEDE. We combined census and cadastral data for the Huasteca Potosina region into a geographic information system to analyze land tenure outcomes at a regional scale. Relative to non-native communities, indigenous communities have tended to resist privatization. Nonetheless, many Teenek, Nahua and other indigenous communities have partitioned their communal lands, leading to the further fragmentation of what was once a large, contiguous cultural region. </t>
  </si>
  <si>
    <t>52049469.pdf</t>
  </si>
  <si>
    <t>ach 2010,2,2 - Hernandez et al.pdf</t>
  </si>
  <si>
    <t>Historical Social and Indigenous Ecology Approach to Social Movements in Mexico and Latin America</t>
  </si>
  <si>
    <t>Asian Culture and History</t>
  </si>
  <si>
    <t>176-188</t>
  </si>
  <si>
    <t>Hernández, José G. Vargas; Noruzi, Mohammad Reza</t>
  </si>
  <si>
    <t>ISSN: 1916-9655</t>
  </si>
  <si>
    <t>The struggle for the recognition of indigenous rights is one of the most important social movements in Mexico. Before the 1970s, existing peasant organizations did not represent indigenous concerns. Since 1975 there has been a resurgence of indigenous movements and have raised new demands and defense of their cultural values. However, indigenous social mobilization had been laid in local and regional peasant struggles across the 1970s and 1980s. Also the indigenous movement is not homogeneous and does not include all ethnic groups in the country, but it has many different expressions and encompasses different entities at local, regional and national levels. This paper aims to analyze the historical social approach and under the frame of indigenous political ecology of social movements for recognition of indigenous rights in contemporary Mexico.</t>
  </si>
  <si>
    <t>65288962.pdf</t>
  </si>
  <si>
    <t>cjlacs 2010,35,70 - Yaremko.pdf</t>
  </si>
  <si>
    <t>Mexico, Cuba, United States</t>
  </si>
  <si>
    <t>Colonial Wars and Indigenous Geopolitics: Aboriginal Agency, the Cuba-Florida-Mexico Nexus, and the Other Diaspora</t>
  </si>
  <si>
    <t>Canadian Journal of Latin American and Caribbean Studies</t>
  </si>
  <si>
    <t>165-196</t>
  </si>
  <si>
    <t>Yaremko, Jason M.</t>
  </si>
  <si>
    <t>ISSN: 0826-3663</t>
  </si>
  <si>
    <t>Cuba served as a frontier outpost and key to the defence of the Spanish American empire and became one of the first centres for slavery in the colonial Americas. At the same time, Cuba also served the interests of various North American Amerindian groups and individuals who conducted trade, diplomatic, and other missions to the island colony, and also undertook migration and settlement there. Aboriginal peoples were not merely the object of the earliest forced migrations; they too generated and directed (and/or adapted) their own missions and diasporas. Florida and New Spain/Mexico represented two substantial sources for Amerindian migration to and settlement in Cuba. This article raises questions about both the aboriginal presence in Cuba and its diasporic dimension, and examines the movement and migration of Amerindian peoples from the North American continent to the largest island in the Caribbean.</t>
  </si>
  <si>
    <t>58103386.pdf</t>
  </si>
  <si>
    <t>aglp 2010,35,3 - Gutiérrez Chong.pdf</t>
  </si>
  <si>
    <t>Mexico, Ecuador, Bolivia</t>
  </si>
  <si>
    <t>Indigenous Political Organizations and the Nation-State: Bolivia, Ecuador, Mexico</t>
  </si>
  <si>
    <t>Alternatives: Global, Local, Political</t>
  </si>
  <si>
    <t>259-268</t>
  </si>
  <si>
    <t>Gutiérrez Chong, Natividad</t>
  </si>
  <si>
    <t>ISSN: 0304-3754</t>
  </si>
  <si>
    <t>The growing visibility of indigenous political organizations and activism in Latin America has a variety of claims and methods to interrelate with the state and organized civil society. These claims are framed within the logic of development and state construction; thus, these political projects fueled by ethnic actors do not have a secessionist outlook. This article addresses the different types of ethnic conflict current in Latin America. It also discusses the practical experience of implementing rights of autonomy. By highlighting the frequent types of ethnic conflict and their prevalence, the author looks forward to proposing a comparative model to explain the different routes taken by the construction of an inclusive, plurinational state led by ethnic actors. The article derives its analysis from the data bank of indigenous organizations, ORGINDAL.</t>
  </si>
  <si>
    <t>53844230.pdf</t>
  </si>
  <si>
    <t>nacla 2010,43,5 - Sierra.pdf</t>
  </si>
  <si>
    <t>Indigenous Justice Faces the State: The Community Police Force in Guerrero, Mexico</t>
  </si>
  <si>
    <t>34-40</t>
  </si>
  <si>
    <t>Sierra, María Teresa</t>
  </si>
  <si>
    <t>The article focuses on the Comunitaria, a community police force founded by the Mixtec and Tlapeneco people from municipalities in the southwestern state of Guerrero, Mexico. The community police force was created to address the wave of violence and insecurity in the region. According to the Mexican National Population Council, Guerrero has one of the highest levels of inequality and poverty in Mexico. The article also discusses the efforts of the community police to build social equality and peace.</t>
  </si>
  <si>
    <t>66481249.pdf</t>
  </si>
  <si>
    <t>issj 2010,61,202 - López Caballero.pdf</t>
  </si>
  <si>
    <t>The national utopia of diversity: official multicultural discourses and their appropriation by the originarios of Milpa Alta (Mexico City), 1980-2010</t>
  </si>
  <si>
    <t>365-376</t>
  </si>
  <si>
    <t>López Caballero, Paula</t>
  </si>
  <si>
    <t>ISSN: 0020-8701</t>
  </si>
  <si>
    <t>This article examines the impact of international languages of diversity on Mexican official texts that advocate the adoption of a utopia of cultural diversity as a new way of imagining the national community. The analysis is supplemented by an ethnographic example which illustrates the utilisation of such language by indigenous peoples in order to negotiate a better position in this new configuration. Against the “post-national” perspective dominant in globalisation literature, the official and popular discourses described in the case study show that although nation states are obliged to compromise with supranational forces and institutions, the principal site of struggles to define collective subjectivities and positions is still located at national level. These struggles reflect the clash between the utopia of a homogeneous nation and that of a multicultural nation. This clash is the site of tensions and negotiations between three types of actor: international agencies, governing elites, and indigenous groups.</t>
  </si>
  <si>
    <t>54654262.pdf</t>
  </si>
  <si>
    <t>erlacs 2010,89 - Hoekstra.pdf</t>
  </si>
  <si>
    <t>A Colonial Cacicazgo: the Mendozas of Seventeenth-Century Tepexí de la Seda</t>
  </si>
  <si>
    <t>European Review of Latin American and Caribbean Studies</t>
  </si>
  <si>
    <t>87-106</t>
  </si>
  <si>
    <t>Hoekstra, Rik</t>
  </si>
  <si>
    <t>The essay discusses cacicazgos, Mexican Indian lordship bodies composed of caciques, or indigenous Indian nobles, during the period of Spanish colonial domination in Mexico. The author focuses on cacicazgos in the Indian settlement of Tepexí de la Seda, Mexico, giving particular emphasis to the experiences of the family of cacique Doña Ana de Santa Bárbara, the Mendozas. The management of noble estates owned by the caciques is described.</t>
  </si>
  <si>
    <t>50732120.pdf</t>
  </si>
  <si>
    <t>sjwcs 2010,35,3 - Támez.pdf</t>
  </si>
  <si>
    <t>Restoring Lipan Apache Women's Laws, Lands, and Strength in El Calaboz Rancheria at the Texas-Mexico Border</t>
  </si>
  <si>
    <t>Signs: Journal of Women in Culture and Society</t>
  </si>
  <si>
    <t>558-569</t>
  </si>
  <si>
    <t>Támez, Margo</t>
  </si>
  <si>
    <t>ISSN: 0097-9740</t>
  </si>
  <si>
    <t>An essay is presented which discusses the repression of Lipan Apache women, or Ndé women, in El Calaboz, a ranchería in Texas near the border of Mexico. The author notes attempts by U.S. government officials to force indigenous people such as the Ndé to give up their claims on land. She notes the lack of feminism in Ndé culture and efforts to prevent the construction of a barrier wall in the Lower Rio Grande Valley. The massacre of indigenous people such as the Apache is commented on.</t>
  </si>
  <si>
    <t>52104040.pdf</t>
  </si>
  <si>
    <t>jmr 2010,2,2 - Vargas Hernández and Noruzi.pdf</t>
  </si>
  <si>
    <t>A short Study of Indigenouse Social Movments and the Political Ecology in Mexico and Latin America</t>
  </si>
  <si>
    <t>Journal of Management Research</t>
  </si>
  <si>
    <t>Vargas Hernández, José G.; Noruzi, Mohammad Reza</t>
  </si>
  <si>
    <t>ISSN: 1941-899X</t>
  </si>
  <si>
    <t>Struggles of traditional movements have become blurred in the face of globalization intersecting with new demands and causes revolving around globalization, such as indigenous, women and human rights, environment, etc. The internationalization of civil society refers to cross-border linkages established by social movement organizations in peace, human rights, and environmental, gender, and labor, indigenous and other social movements. This paper aims to analyze the historical social approach and under the frame of indigenous political ecology of social movements for recognition of indigenous rights in contemporary Mexico.</t>
  </si>
  <si>
    <t>19452829.2010.pdf</t>
  </si>
  <si>
    <t>jhdc 2010,11,3 - González de Alba.pdf</t>
  </si>
  <si>
    <t>Poverty in Mexico from an Ethnic Perspective</t>
  </si>
  <si>
    <t>Journal of Human Development and Capabilities</t>
  </si>
  <si>
    <t>449-465</t>
  </si>
  <si>
    <t>González de Alba, Iván Guillermo</t>
  </si>
  <si>
    <t>ISSN: 1945-2837</t>
  </si>
  <si>
    <t>In Mexico, analysis of indigenous welfare is usually done using municipalities or localities, not households, as the point of reference, and this almost never in a way that allows for direct comparison with the non-indigenous population. The 2008 edition of the National Household Survey of Income and Expenditure made possible, for the first time, the identification of the indigenous population. In this paper the official income poverty method is replicated for 2008, comparing the results for the indigenous and non-indigenous populations. Additionally, inequality measures are estimated, comparing the income distribution of ethnic subgroups and their respective contributions with total inequality. Measurements using income data for indigenous and non-indigenous populations show that members of the first group are poorer, and that poverty is stronger in the rural areas. Inequality measures show that there is, in general, less inequality in the indigenous population than in the non-indigenous population, although this ranking is reversed for the distribution of income amongst the poor. A decomposition of the Gini coefficient shows that the indigenous population contributes proportionately less to total inequality than does the non-indigenous population.</t>
  </si>
  <si>
    <t>87014544002_Abstract_2.pdf</t>
  </si>
  <si>
    <t>cys 2010,35,1 - Medina.pdf</t>
  </si>
  <si>
    <t>Retos de los Derechos Humanos en el Siglo XXI: Los Pueblos Indígenas</t>
  </si>
  <si>
    <t>Ciencia y Sociedad</t>
  </si>
  <si>
    <t>21-46</t>
  </si>
  <si>
    <t>Medina, Carlos García</t>
  </si>
  <si>
    <t>ISSN: 0378-7680</t>
  </si>
  <si>
    <t xml:space="preserve">This paper analyzes elements of the Universal Declaration of Human Rights. The Rights of Indigenous Peoples are also examined with a particular emphasis on the Indigenous Peoples of Mexico. The significance of the new relationship between the Mexican State and the Indigenous Peoples is also considered. Finally, a review of newspaper articles to examine the current situation of indigenous communities in the state of Oaxaca, Mexico is included. It should be pointed out that Human Rights in Indigenous communities tend to focus on specific rather than general issues. </t>
  </si>
  <si>
    <t>50220888.pdf</t>
  </si>
  <si>
    <t>e 2010,57,2 - Panich.pdf</t>
  </si>
  <si>
    <t>Missionization and the Persistence of Native Identity on the Colonial Frontier of Baja California</t>
  </si>
  <si>
    <t>225-262</t>
  </si>
  <si>
    <t>Panich, Lee M.</t>
  </si>
  <si>
    <t>The indigenous groups incorporated into the Spanish missions of Alta and Baja California faced a variety of challenges during the colonial period and experienced a wide range of outcomes in the persistence of native identity. The indigenous Paipai community of Santa Catarina, located in northern Baja California, is composed of the direct descendants of native peoples who lived and worked at the Dominican mission of Santa Catalina and is one of the few remaining native communities in Baja California. Through the examination of a mission census dating to 1834, this article considers the demographic parameters of life at Santa Catalina as well as the ethnolinguistic composition of the mission's indigenous population. This analysis points to two important patterns that likely had implications for the persistence of native identity at the mission. First, the mission's native population does not appear to have suffered from the demographic collapse associated with introduced diseases. Second, the native population at Santa Catalina consisted of speakers of at least three languages and was drawn from a wide geographic area. The diversity of the native population at Santa Catalina may have provided the mission neophytes the opportunity to form a larger and stronger social group that could draw on various geographical homelands for support and refuge during the mission period.</t>
  </si>
  <si>
    <t>67415867.pdf</t>
  </si>
  <si>
    <t>rd 2011,35 - Zamudio.pdf</t>
  </si>
  <si>
    <t>Justicia indígena maya en el sureste de México</t>
  </si>
  <si>
    <t>Revista de Derecho</t>
  </si>
  <si>
    <t>180-219</t>
  </si>
  <si>
    <t>Zamudio, Juana Luisa Ríos</t>
  </si>
  <si>
    <t>ISSN: 0121-8697</t>
  </si>
  <si>
    <t>The Indigenous Justice System of Quintana Roo, was created and implemented by the local government more than ten years ago, and it has not been sufficiently investigated. The aim of this paper is to analyze its performance from the legal sociology point of view, using the law reports of the traditional judges. Today, and thanks to their actions, the Mayan traditional judges are socially legitimized into the indigenous communities, although they were created "from the outside of the communities" by state authorities a little bit more than a decade ago.</t>
  </si>
  <si>
    <t>58702875.pdf</t>
  </si>
  <si>
    <t>blar 2011,30 - Torres.pdf</t>
  </si>
  <si>
    <t>Claiming Ancestry and Lordship: Heraldic Language and Indigenous Identity in Post-Conquest Mexico</t>
  </si>
  <si>
    <t>70-86</t>
  </si>
  <si>
    <t>Torres, Monica Dominguez</t>
  </si>
  <si>
    <t>The article examines how indigenous peoples living within Mexico following its conquest by Spain were encouraged to secure political achievement by aiding the Spanish monarchs. This form of political advancement could be secured through acts such as warfare, as evidenced by a letter sent from Don Antonio Cortés Totoquihuaztli, the governor of the city-state Tlacopan, to the Holy Roman Emperor Charles V in 1552. The author examines how the conquest of Mexico influenced not only the identity of indigenous populations, but also the language that they used to reference themselves.</t>
  </si>
  <si>
    <t>59732748.pdf</t>
  </si>
  <si>
    <t>ajlas 2011,24,1 - Chung.pdf</t>
  </si>
  <si>
    <t>"Rationale for the Yucatan's Caste War"</t>
  </si>
  <si>
    <t>Accession Number: 59732748</t>
  </si>
  <si>
    <t>129-153</t>
  </si>
  <si>
    <t>Chung, Hea-Joo</t>
  </si>
  <si>
    <t>The Caste War of Yucatán was fought between the Mayan aborigines and the Ladino ruling class from 1847 to 1901. This war was characterized by two phases, a violent period lasting from 1847 to 1854, and a period of Mayan independence from 1855 to 1901 during which the Mayan Indian Republic, referred to as the "Speaking Cross" ruled Yucatán. The conditions for the Mayan revolt developed out of the political chaos that existed in Mexico after independence. The failed promises of the Spanish monarchy's 1812 constitution to relieve the Mayan people of serfdom and personal tribute promoted the conditions for revolt. The war from 1846?1848 between Mexico and the United States of America provided the Mayan people with arms, and combined with the conflict between federalists and centralists to further encourage the Mayan people to rebel against the Yucatán government. Once provided with the opportunity to fight, 300 years of pent up anger was released by the Mayan people. Even though their ultimate aim was to build their own free republic, the resulting war became violent, aggressive and bloody.</t>
  </si>
  <si>
    <t>62959699.pdf</t>
  </si>
  <si>
    <t>ijgls 2011,18,1 - de la Peña.pdf</t>
  </si>
  <si>
    <t>Ethnographies of Indigenous Exclusion in Western Mexico</t>
  </si>
  <si>
    <t>307-319</t>
  </si>
  <si>
    <t>de la Peña, Guillermo</t>
  </si>
  <si>
    <t>ISSN: 1080-0727</t>
  </si>
  <si>
    <t>In 1992 and 2001, the National Congress of Mexico approved several amendments to the constitution concerning the legal status and rights of indigenous peoples. However, the specific institutional aspects and practical implications of these changes were left to state legislatures, which have responded slowly and unevenly. A particular problem has been the lack of a clear definition of what indigenous political representation means for the different levels of the Mexican government. This article uses ethnographic materials collected in the state of Jalisco to document certain forms of exclusion and violations of citizen rights that relate to voids and ambiguities in legislation. It also contends that efficient representation necessitates an intercultural dialogue that accepts differences without essentializing them.</t>
  </si>
  <si>
    <t>13260219.2011.pdf</t>
  </si>
  <si>
    <t>jilar 2011,17,2 - Pye and Jolley.pdf</t>
  </si>
  <si>
    <t>Indigenous Mobilization in Oaxaca, Mexico: Towards Indianismo?</t>
  </si>
  <si>
    <t>Journal of Iberian and Latin American Research</t>
  </si>
  <si>
    <t>179-195</t>
  </si>
  <si>
    <t>Pye, Geralyn; Jolley, David</t>
  </si>
  <si>
    <t>ISSN: 1326-0219, 2151-9668</t>
  </si>
  <si>
    <t>This article argues that indigenous mobilization in the state of Oaxaca in Mexico has been based on a pragmatic, ﬂuid and ﬂexible identity that is strategically adapted to the particular circumstances. The principle concerns of the indigenous movements discussed here are resource access and control in the context of Mexican capitalist modernization. Further, it is argued that Indian organizing in this part of Mexico must be understood within a socio-economic structure in which a ruling class of merchants aided by their politico-bureaucratic collaborators dominates the state of Oaxaca. Comparisons with other regions, notably Chiapas, in light of different methods of capital accumulation and their concomitant class structures and relations, rather than research based solely on identity politics in the postmodern sense, would, we suggest, make a valuable contribution to expanding our knowledge of Mexican Indian movements in the context of capitalism and indigenismo.</t>
  </si>
  <si>
    <t>Culturas en movimiento: migración y difusión-dilución de las creencias en México</t>
  </si>
  <si>
    <t>Estudios Demográficos y Urbanos</t>
  </si>
  <si>
    <t>267-297</t>
  </si>
  <si>
    <t>Delaunay, Daniel</t>
  </si>
  <si>
    <t>ISSN: 0186-7210</t>
  </si>
  <si>
    <t xml:space="preserve">Secular cultures also evolve on a local scale, sometimes quickly. This perspective is often overlooked since attention has focused on transnational influences. This is the case of two cultural features of Latin America: indigeneity, inherited from the Amerindian peoples and the Catholic religion. Although Catholicism acquired a virtually total monopoly from the time of the Conquest, since the 1960s, its influence has decreased due to the evangelical churches. The dynamics of these cultural traits, due to dissemination or dilution, has a component that interests demographers: the migration of people. This article describes the spatial dimension of three movements in Mexico during the 1990s, on the basis of census data and with the help of simple models with variable coefficients. In a fine division of space, the comparison of the demo-economic profiles of 1990 and 2000 show the dissemination of the indigenous population outside their traditional lands. Indigenous migrations are not modified due to cultural rules-or at least these are not statistically apparent- but due to the will to escape a dual form of discrimination and the lack of resources characteristic of their ancestral land. Migrations enable indigenous people to re-appropriate the national territory. As for evangelical Protestants, no demo-economic bases were found in their migratory capacity, meaning that it can be classified as cultural. Their inclination to migrate helps them spread the evangelical church, particularly in regions with a more colonial tradition, which are more resistant to the dilution of Catholicism. This involves social as well as spatial dissemination, since statistical models show that the vectors for dissemination and dilution are women, indigenous people and the poor This confirms the scope of Protestant proselytism in these target groups as well as their success in the places where Liberation Theology has failed: Protestants promote a popular religion that spreads a message of social progress as well as engaging in more intense migratory practices. </t>
  </si>
  <si>
    <t>JHE-36-2-131-11-2215-Hernandez-F-G-Tt.pdf</t>
  </si>
  <si>
    <t>jhe 2011,36,2 - Guevara-Hernández et al.pdf</t>
  </si>
  <si>
    <t>Who's Who? Power Mapping, Decision Making and Development Concerns in an Indigenous Community of Oaxaca, Mexico</t>
  </si>
  <si>
    <t>131-144</t>
  </si>
  <si>
    <t>Guevara-Hernández, Francisco; McCune, Nils Max; Rodriguez-Larramendi, Luis A.; Newell, Gillian E.</t>
  </si>
  <si>
    <t>ISSN: 0970-9274</t>
  </si>
  <si>
    <t>This paper examines how power is understood and exercised by actors involved in local decision making, by drawing on an experience in participatory power mapping in an indigenous community of Oaxaca, Mexico. Research was carried out during 2003-2007 by coupling a participatory action research approach and ethnographic methods to focus on the usos y costumbres system (U and C or local customary law) as the most important framework ensuring social order at the community level. The major recognized local actors and their interrelations are identified as the most powerful elements in the local decision-making process. Local people as well as outsiders must act within the framework of local values and norms to attend development interventions. New research approaches towards community self-assessment can clarify how actors shape and re-shape local power structures through daily routines, contributing to a better understanding of community development from a productive perspective.</t>
  </si>
  <si>
    <t>03057925.2011.pdf</t>
  </si>
  <si>
    <t>cajcie 2011,41,2 - Azuara and Reyes.pdf</t>
  </si>
  <si>
    <t>Negotiating Worlds: A Young Mayan Child Developing Literacy at Home and at School in Mexico</t>
  </si>
  <si>
    <t>Compare: A Journal of Comparative and International Education</t>
  </si>
  <si>
    <t>181-194</t>
  </si>
  <si>
    <t>Azuara, Patricia ; Reyes, Iliana</t>
  </si>
  <si>
    <t>ISSN: 0305-7925</t>
  </si>
  <si>
    <t>In Mexico almost ten million people speak an indigenous language. Recognizing the pluralistic nature of the nation, the Mexican Constitution mandates bilingual-intercultural education; in reality, however, the school system typically imposes the Spanish language and dominant culture on indigenous children. For these children their academic success comes at the expense of their own language and culture. In this article we share the case study of Yadira, a Mayan girl living in Yucatan, Mexico, whom we met when she was in first grade. Using ethnographic tools we document the different literacy events in which Yadira participates at home and at school, and how these shape her understandings about print. We discuss how Yadira negotiates between two worlds using informal sources of Maya and Spanish to construct meaning from written language.</t>
  </si>
  <si>
    <t>Malinowski Award Lecture, 2011 The Role ofAnthropology with the Changes and Challenges of the 21st Century in Mexico and the World</t>
  </si>
  <si>
    <t>323-331</t>
  </si>
  <si>
    <t>Sittón, Salomón Nahmad</t>
  </si>
  <si>
    <t>Anthropology in Mexico has always been applied, and this often puts anthropologists, indigenous peoples, and anthropological principals in direct conflict with state policy and the national project. This paper summarizes the history of anthropology and applied anthropology in Mexico, using my career in the National Indigenist Institute (NI) and the Indigenous Education Office (DGEI) of the Education Secretariat (SEP). It illustrates the risks and challenges anthropologists face when they side with indigenous peoples in favor of their individual and collective self-determination and autonomy.</t>
  </si>
  <si>
    <t>59582464.pdf</t>
  </si>
  <si>
    <t>jsh 2011,44,3 - Schwaller.pdf</t>
  </si>
  <si>
    <t>"Mulata, Hija de Negro y India": Afro-Indigenous Mulatos in Early Colonial Mexico</t>
  </si>
  <si>
    <t>889-914</t>
  </si>
  <si>
    <t>Schwaller, Robert C.</t>
  </si>
  <si>
    <t>The article presents an examination into the demographic and social history of New Spain in the 16th-century, outlining the mixed-race individuals of the nation and the application of the term "mulato." Details are given highlighting not only the prevalence of mixed African-European race but also figures of mixed African-indigenous ancestry. The inter-cultural social conditions of the period are then described in further depth, challenging the mainstream historiographical and demographic use of the term as a homogeneous social group.</t>
  </si>
  <si>
    <t>60307480.pdf</t>
  </si>
  <si>
    <t>saq 2011,110,2 - Cheyfitz.pdf</t>
  </si>
  <si>
    <t>What Is a Just Society? Native American Philosophies and the Limits of Capitalism's Imagination: A Brief Manifesto</t>
  </si>
  <si>
    <t>291-307</t>
  </si>
  <si>
    <t>Cheyfitz, Eric</t>
  </si>
  <si>
    <t>ISSN: 0038-2876</t>
  </si>
  <si>
    <t>An essay is presented on capitalism, colonialism, and Indigenous resistance. It comments on Indigenous philosophies, exploring differences between Western ideas of property and Indigenous relationships to the land. It considers the paper "Federalist 10" by U.S. statesman James Madison, the Zapatista revolt in Chiapas, Mexico, and the Indigenous revolution in Bolivia. Other topics include wealth redistribution and Indigenous conceptions of sustainability and balance.</t>
  </si>
  <si>
    <t>09-2-16.pdf</t>
  </si>
  <si>
    <t>jceps 2011,9,2 - Pérez-Aguilera and Figueroa-Helland.pdf</t>
  </si>
  <si>
    <t>Beyond Acculturation: Political "Change", Indigenous Knowledges, and Intercultural Higher-Education in Mexico</t>
  </si>
  <si>
    <t>Journal for Critical Education Policy Studies (JCEPS)</t>
  </si>
  <si>
    <t>268-296</t>
  </si>
  <si>
    <t>Pérez-Aguilera, Dulce Abigail; Figueroa-Helland, Leonardo E.</t>
  </si>
  <si>
    <t>ISSN: 1740-2743</t>
  </si>
  <si>
    <t xml:space="preserve">This article critiques the evolution of higher-education in Mexico in light of the political "change" that led to the establishment of Intercultural-Universities (IUs) for Indigenous communities. We argue that the "change" touted by the post-2000 regime isn't as profound or beneficial as claimed. Although IUs embody valuable efforts, they unwittingly reinforce Indigenous subalternization, foster cultural segregation, and ghettoize Indigenous knowledges. The case of IUs in Mexico illustrates two unsatisfactory global trends in educational politics. First, the popularization of a bland 'multiculturalism' that allows only restricted pockets of epistemic and cultural development for historically subordinated and disadvantaged groups without challenging or transforming the hegemonic political and educational system(s). Second, an incomplete 'interculturalism' that is unilateral, not bilateral: on one hand, historically subjected and marginalized groups are allowed to teach their languages, knowledges, and cultures, but are also expected to teach the languages, knowledges and cultures of the dominant group(s); on the other, no major change is expected from hegemonic political, educational, and scientific systems which stay largely immune to the transformational influence of knowledges, practices, cultures, and institutions of hitherto subalternized groups. Bland multiculturalisms must be overcome by critical, proactive, fertile and bilateral interculturalisms that challenge power-relations, redress historical injustices, and cultivate epistemicreciprocity. </t>
  </si>
  <si>
    <t>76259984.pdf</t>
  </si>
  <si>
    <t>d 2011,23,2 - Olney.pdf</t>
  </si>
  <si>
    <t>La proliferación de los grupos paramilitares en el sur de México: ¿estrategia de Estado o batalla entre élites políticas locales?</t>
  </si>
  <si>
    <t>Desafíos</t>
  </si>
  <si>
    <t>83-121</t>
  </si>
  <si>
    <t>Olney, Patricia</t>
  </si>
  <si>
    <t>ISSN: 0124-4035</t>
  </si>
  <si>
    <t>This study traces the origins of Mexican paramilitary groups and argues that, contrary to what most of the literature on the subject implies, they do not represent a state strategy to thwart leftist groups seeking social change. Rather, they represent battles between groups of national and local-level elites with different visions of democracy and of what constitutes good governance. The polarization inherent in this type of conflict leads local actors to have to side with one faction of elites or the other. The presence of radical leftist groups in recently colonized indigenous areas with scant state presence gives rise to a process of radicalization among local elites. There are multiple factors that explain the emergence of paramilitary groups. Aside from the post Cold War international context, there were national factors like a shift in its focus away from security matters between 1989 and 1993, and presidential policies between 1968 and 1993, that planted the seeds of leftist radicalism in a context of rapid modernization.</t>
  </si>
  <si>
    <t>14675986.2011.pdf</t>
  </si>
  <si>
    <t>ie 2011,22,3 - Tinajero and Englander.pdf</t>
  </si>
  <si>
    <t>Bilingual-Intercultural Education for Indigenous Children: The Case of Mexico in an Era of Globalization and Uprisings</t>
  </si>
  <si>
    <t>163-178</t>
  </si>
  <si>
    <t>Tinajero, Guadalupe; Englander, Karen</t>
  </si>
  <si>
    <t>ISSN: 1469-8439</t>
  </si>
  <si>
    <t xml:space="preserve">The past 25 years have brought upheaval to the indigenous people of Mexico due to two opposing forces: modernization and globalization, on the one hand, and indigenous uprisings on the other. Suddenly, the topic of indigenous languages and education was brought into official discussions at the national level. This paper examines the tensions that emerge between the political discourses which emanate from within the indigenous communities and from the national government, and the actual implementation of educational policy models. The political-educational discourse shifted from Spanishization [castellanizacion], assimilation, and integration to bilingualism, interculturalism, and participation. </t>
  </si>
  <si>
    <t>1907309.pdf</t>
  </si>
  <si>
    <t>meqij 2011,22,2 - Martin et al.pdf</t>
  </si>
  <si>
    <t>Indigenous and community conserved areas in Qaxaca, Mexico</t>
  </si>
  <si>
    <t>250-266</t>
  </si>
  <si>
    <t>Martin, Gary J.; Benavides, Claudia I. Camacho; García, Carlos A. Del Campo; Fonseca, Salvador Anta; Mendoza, Francisco Chapela; Ortíz, Marco Antonio González</t>
  </si>
  <si>
    <t>Purpose – The purpose of this paper is to analyze the community conservation movement in Oaxaca, a bioculturally diverse state in southern Mexico, with a particular focus on indigenous and community conserved areas (ICCAs) as an emergent designation over the last decade. Design/methodology/approach – A survey of indigenous and mestizo community conserved areas in Oaxaca was conducted in 2009 as part of a broader inventory of the ICCAs of Belize, Guatemala and Mexico.
Findings – The survey revealed 126 sites of community conservation in Oaxaca covering 375,457 ha, 14.5 percent more than the 327,977 ha included in nationally decreed Protected Natural Areas in the state. A total of 43 sites are certiﬁed community reserves comprising 103,102 ha, or 68.7 percent of the 150,053 ha included in the 137 certiﬁed sites recognized nationally. The diversity of Oaxaca’s ICCAs, which have emerged creatively in variable cultural, ecological and historical contexts throughout the state, provide an opportunity to assess the effectiveness of community conservation efforts.
Originality/value – Mexico is one of the few countries that have an extensive inventory of ICCAs that could be incorporated into an international registry being formulated by the World Conservation Monitoring Centre.</t>
  </si>
  <si>
    <t>Everyday Practices of Indigenismo: An Ethnography of Anthropology and the State in Mexico</t>
  </si>
  <si>
    <t>Journal of Latin American and Caribbean Anthropology</t>
  </si>
  <si>
    <t>67-89</t>
  </si>
  <si>
    <t>Saldívar, Emiko</t>
  </si>
  <si>
    <t>ISSN: 1935-4940</t>
  </si>
  <si>
    <t>Indigenismo, or the study and incorporation of indigenous culture and people into national societies, was a major political project of the Mexican state for much of the 20th century. While indigenismo has been discussed as a state project and ideology by historians, we know little about the daily interactions that make up indigenismo as it was practiced, or the role of anthropology in shaping these daily interactions. This article presents an ethnographic study of state agents working in Mexico's National Indigenous Institute (INI). Based on interviews and fieldwork carried out between 1995 and 2002, this article shows that the “street-level” bureaucrats of the INI determined to a large degree the content of indigenismo as it was practiced in the field. INI workers learned and taught an “indigenist spirit” based on anthropological ideas of cultural sensitivity and regional development, as well as an anthropological understanding of the field. The article argues that INI workers enjoyed a good deal of social capital, and suggests that the socio-cultural dimensions of indigenismo may live on after the demise of the INI and the end of indigenista anthropology.</t>
  </si>
  <si>
    <t>67045592.pdf</t>
  </si>
  <si>
    <t>ijsl 2011,212 - Farfan.pdf</t>
  </si>
  <si>
    <t>Keeping the fire alive: a decade of language revitalization in Mexico</t>
  </si>
  <si>
    <t>212</t>
  </si>
  <si>
    <t>189-209</t>
  </si>
  <si>
    <t>Farfán, José Antonio Flores</t>
  </si>
  <si>
    <t>A decade ago innovative efforts were undertaken by a group of native and non-native professionals to safeguard and promote the cultural and linguistic heritage of a number of indigenous groups in Mexico. The initial focus was directed to the Nahua people, dwelling in the Balsas river basin in the state of Guerrero, Mexico. In this region roughly 40 thousand people still speak Mexicano as their native tongue. This article reviews the results and ongoing efforts of that decade-long initiative, in particular the effect of successful popular opposition to the construction of a long-planned hydroelectric dam in the indigenous speakers' region and the effect of developing and commercializing a series of indigenous crafts that reinforce the ethnolinguistic awareness of Balsas Nahuas. Other recent initiatives in different indigenous groups such as the Maya are also touched upon. More briefly discussed, from a critical perspective, are general theoretical, methodological, and political strategies for reversing language shift, especially although not exclusively in Mexico.</t>
  </si>
  <si>
    <t>An Environmental Justice Critique of Comparative Advantage: Indigenous Peoples, Trade Policy, and the Mexican Neoliberal Economic Reforms</t>
  </si>
  <si>
    <t>University of Pennsylvania Journal of International Law</t>
  </si>
  <si>
    <t>723-803</t>
  </si>
  <si>
    <t>Gonzalez, Carmen G.</t>
  </si>
  <si>
    <t>ISSN: 1086-7872</t>
  </si>
  <si>
    <t>The free market reforms adopted by Mexico in the wake of the debt crisis of the 1980s and in connection with the North American Free Trade Agreement (NAFTA) have jeopardized the physical and cultural survival of Mexico’s indigenous peoples, increased migration to the United States, threatened biological diversity in Mexico, and imposed additional stress on the environment in the United States. Despite these negative impacts, NAFTA continues to serve as a template for trade agreements in the Americas. Unless this template is fundamentally restructured, future trade agreements may replicate throughout the Western hemisphere many of the economic, ecological and social dislocations experienced under NAFTA. 
Using Mexico as a case study, the article examines the impact of trade liberalization on indigenous peoples and on the environment. Critiquing Mexico's neoliberal economic reforms through the framework of environmental justice, the article highlights some of the theoretical and practical limitations of the theory of comparative advantage, which serves as the justification for the free market economic policies promoted by international trade and financial institutions. The article urges policy-makers to integrate trade, human rights, and environmental policy instead of criminalizing immigrants or militarizing the U.S.-Mexican border. The article concludes by using the paradigm of environmental justice to outline the elements of a more equitable and sustainable approach to international trade law and policy that supports the livelihoods of indigenous and rural communities and protects the planet's finite natural resources.</t>
  </si>
  <si>
    <t>75699985.pdf</t>
  </si>
  <si>
    <t>jah 2012,99,1 - Santiago.pdf</t>
  </si>
  <si>
    <t>Culture Clash: Foreign Oil and Indigenous People in Northern Veracruz, Mexico, 1900–1921</t>
  </si>
  <si>
    <t>The Journal of American History</t>
  </si>
  <si>
    <t>62-71</t>
  </si>
  <si>
    <t>Santiago, Myrna</t>
  </si>
  <si>
    <t>ISSN: 0021-8723</t>
  </si>
  <si>
    <t>An essay is presented on the impact of foreign oil on the indigenous population of the Huasteca region in northern Veracruz, Mexico, in the early 20th century. It discusses how the aftermath of the Mexican Revolution contributed to the industry's bust beginning in 1920. The author argues that foreign oil entities ceased to be modernizers in the region and shifted to exploitative measures that were synonymous with U.S. imperialism.</t>
  </si>
  <si>
    <t>jlas 2012,44,4 - Blackwell.pdf</t>
  </si>
  <si>
    <t>The Practice of Autonomy in the Age of Neoliberalism: Strategies from Indigenous Women's Organising in Mexico</t>
  </si>
  <si>
    <t>703-732</t>
  </si>
  <si>
    <t>Blackwell, Maylei</t>
  </si>
  <si>
    <t>Bridging the ways in which scholars have looked at the co-option of both gender and cultural rights through neoliberal governance in Latin America, this article will examine how gender has been utilised by the state as a discourse of governmentality in order to regulate indigenous subjects. Moreover, the article will explore how indigenous women activists in Mexico are creating a practice of autonomy as a vital strategy to move beyond rights discourse and challenge the ways in which neoliberal states have selectively co-opted social movement demands. Through their grassroots forms of consultation, indigenous women activists shift the concept of autonomy as a right granted by the state to a practice of decolonisation that is part of everyday life and community sociality.</t>
  </si>
  <si>
    <t>63.full.pdf</t>
  </si>
  <si>
    <t>lap 2012,39,5 - Lewis.pdf</t>
  </si>
  <si>
    <t>Indigenista Dreams Meet Sober Realities: The Slow Demise of Federal Indian Policy in Chiapas, Mexico, 1951–1970</t>
  </si>
  <si>
    <t>63-79</t>
  </si>
  <si>
    <t>Lewis, Stephen E.</t>
  </si>
  <si>
    <t>ISSN: 0094-582X</t>
  </si>
  <si>
    <t>In 1951, Mexico’s National Indigenist Institute (Instituto Nacional Indigenista—INI) opened its pilot coordinating center in highland Chiapas. For several years, Mexico’s top indigenistas directed the center and tested several innovative projects aimed at promoting economic development, modernization, and cultural assimilation among the Tzeltal and Tzotzil Maya. They also tried to protect the indigenous from their worst non-Indian exploiters. After a period of initial fanfare, this important center slid into decline, hampered by inadequate budgets, compromised programs in education, health, and agriculture, and a demoralized staff. Its decadence had implications for the dozens of centers built by the INI in subsequent years. Crippled by local opposition, an outdated theoretical underpinning, and tepid political support, this coordinating center—and the INI in general—also suffered from close association with the Ministry of Public Education and other institutions of Mexico’s corporatist state.</t>
  </si>
  <si>
    <t>84697263.pdf</t>
  </si>
  <si>
    <t>rmie 2012,17,53 - Acros.pdf</t>
  </si>
  <si>
    <t>El Derecho de los Pueblos Indígenas a una Educación Superior: Reconstrucción de experiencia: el caso de la Escuela Normal Indígena “Jacinto Canek”</t>
  </si>
  <si>
    <t>533-555</t>
  </si>
  <si>
    <t>Arcos, Gutierrez Lucas</t>
  </si>
  <si>
    <t>ISSN: 1405-6666</t>
  </si>
  <si>
    <t>This study describes the conditions that enabled the creation of an institution of higher learning as an alternative for indigenous teacher education, in the framework of the rights of indigenous peoples. The research is based on the reconstruction of experience, through a compilation of the voices of actors who participated in constructing the project. To explain this experience, an analysis was made of the judicial frameworks of the educational rights of indigenous peoples as established in international and Mexican Instruments. Also examined are the theories of cultural resistance and identity, with the purpose of reflecting on and comprehending the reason an educational experience is viewed as an expression of resistance, and the way indigenous peoples operate politically in the face of attacks from a hegemonic culture that seeks to homogenize through public policies.</t>
  </si>
  <si>
    <t>Lo público en los procesos comunitarios de los pueblos indígenas en México</t>
  </si>
  <si>
    <t>Polis</t>
  </si>
  <si>
    <t>Gallardo García, Enrique David</t>
  </si>
  <si>
    <t>ISSN: 0717-6554</t>
  </si>
  <si>
    <t>Among indigenous communities of Mexico, there exist many important mechanisms for undertaking relevant decisions and actions to achieve common welfare. These processes are part of the public realm that serve to the purpose of solving problems, and thus contribute to reaffirm identity and communal membership which also strengthens political, economic, social and cultural relations among their members. Participation in community work, assembly and structure of charges are the way that this reaffirmation is expressed. However, in recent years, with the intervention of public policies implemented by different levels of government, and the inclusion of indigenous inhabitants in politic processes in the search for a wider citizen participation and the exercise of their civil rights in a democratic context, the social rules of these indigenous people are being modified affecting their social mechanisms which are the bases of their community structure.</t>
  </si>
  <si>
    <t>79284704.pdf</t>
  </si>
  <si>
    <t>eacvs 2012,21,3 - Salas Alfaro.pdf</t>
  </si>
  <si>
    <t>Migración internacional, actividades agrícolas y distribución del ingreso en una comunidad oaxaqueña, México</t>
  </si>
  <si>
    <t>Language: Spanish
Alternate Title: International Migration, Farming Activities and Income Distribution in a Oaxacan Community, Mexico</t>
  </si>
  <si>
    <t>Espacio Abierto Cuaderno Venezolano de Sociología</t>
  </si>
  <si>
    <t>401-422</t>
  </si>
  <si>
    <t>Salas Alfaro, Renato</t>
  </si>
  <si>
    <t>ISSN: 1315-0006</t>
  </si>
  <si>
    <t>This paper explores the effect of international migration and remittances on agricultural activities and income distribution in an indigenous community that has recently massified its international migration. Models were used to relate agricultural variables to productive, social, demographic and migration financing factors at home; also, breakdown of the Gini coefficient was used to determine the effect of income sources on the distribution of total income in the community. Information comes from a 2005 survey in 35% of the households. Results show that international migration does not affect the demand for labor in agriculture or raising livestock, but it does promote agricultural production and the recovery of abandoned land. Remittances promote the livestock industry and abandoned land reclamation, but do not affect the demand for labor or agricultural production; they also have a negative, insignificant effect on total income distribution in the community.</t>
  </si>
  <si>
    <t>13600818.2012.pdf</t>
  </si>
  <si>
    <t>ods 2012,40,3 - Ariana.pdf</t>
  </si>
  <si>
    <t>Challenging Our Understanding of Health: Indigenous Perspectives from the Highlands of Chiapas, Mexico</t>
  </si>
  <si>
    <t>405-421</t>
  </si>
  <si>
    <t>Ariana, Proochista</t>
  </si>
  <si>
    <t>In the context of development, considerable attention is paid to population health, usually interpreted according to mortality rates or burden of disease estimates. However, health is more complex than such physical indices can convey. This is particularly evident among many contemporary indigenous communities whose concepts of well-being extend well beyond conventional biomedical measures. Such misalignment of perspectives can have implications for how the health effects of development are determined. To gauge the relevance of alternative perspectives, indigenous notions of health among Highland communities in Chiapas, Mexico are examined. This paper begins with a historical account of health and healing rituals in the region, then describes current beliefs and practices among a set of Highland communities.</t>
  </si>
  <si>
    <t>85112694.pdf</t>
  </si>
  <si>
    <t>rl 2012,20,14 - Jiménez González et al.pdf</t>
  </si>
  <si>
    <t>Estado de Excepción: La Geopolítica del Desconcierto</t>
  </si>
  <si>
    <t>Language: Spanish
Alternate title: State of emergency: The Geopolitics of puzzling</t>
  </si>
  <si>
    <t>Revista Lider</t>
  </si>
  <si>
    <t>Jiménez González, Aitor; Montañez Pico, Daniel; Ferreras Cebrián, Irene</t>
  </si>
  <si>
    <t>ISSN: 0717-0165</t>
  </si>
  <si>
    <t xml:space="preserve">While the army takes to the streets, the legal doctrine moves more and more closer towards a guaranteed framework that will give recognition to the indigenous community's right to be consulted. Unfortunately, this is not worth the paper it's written on when they have to face such heavy artillery. This avoids recognizing the complicated and pluralist reality, where justice is not consulted but remains a production of reality and where the army is one step closer towards reaffirming the narco-politics of Mexico's new regime. We, however, present cartography of judicial resistance, of archipelagos in the midst of a new variant of commercial reservation or of the permanent state of exception. </t>
  </si>
  <si>
    <t>80.full.pdf</t>
  </si>
  <si>
    <t>lap 2012,39,5 - Dawson.pdf</t>
  </si>
  <si>
    <t>Mexico, Canada, United States</t>
  </si>
  <si>
    <t>Histories and Memories of the Indian Boarding Schools in Mexico, Canada, and the United States</t>
  </si>
  <si>
    <t>80-99</t>
  </si>
  <si>
    <t>Dawson, Alexander S.</t>
  </si>
  <si>
    <t>Indigenismo can be found in almost every country in the Americas. Most indigenistas attempted to write the Indian into their national pasts and adopted similar modernizing projects. Still, what appears to be a common history can be deceiving. Examination of one indigenista project in three distinct American contexts—the indigenous boarding schools in Mexico, Canada, and the United States—indicates considerable differences in practice. For one thing, while the boarding schools north of the border aimed to separate students from the deleterious influence of their communities and bring them into the cultural mainstream, in Mexico indigenous communities were essential to development strategies, and the internados, as an important element of these strategies, sought to cultivate rather than break down ethnic affiliations. These and other differences in the politics that emerged from these projects suggest that the study of indigenismo may require attention to the ways in which particular power arrangements give meaning to indigenous identities.</t>
  </si>
  <si>
    <t>Dialnet-EmpezarDeNuevoMigracionFemeninaAEstadosUnidos-4048557.pdf</t>
  </si>
  <si>
    <t>nreacu 2012,7,1 - D'Aubeterre Buznego.pdf</t>
  </si>
  <si>
    <t>Empezar de nuevo: migración femenina a Estados Unidos. Retornos y reinserción en la Sierra Norte de Puebla, México</t>
  </si>
  <si>
    <t>Norteamérica: Revista Académica del CISAN-UNAM</t>
  </si>
  <si>
    <t>149-180</t>
  </si>
  <si>
    <t>D'Aubeterre Buznego, María Eugenia</t>
  </si>
  <si>
    <t>ISSN: 1870-3550</t>
  </si>
  <si>
    <t>The conditions for the circulation of persons between Mexico and the United States have changed drastically in the last decade. The ways people return must be analyzed taking into consideration the specificity of the regions involved. The dynamic of departure and return in the so-called "historic" region of migration to the United States is conceived of in this article as an "ideal type," useful for comparing other experiences in areas where recent, comparatively late migratory flows accelerated in the 1990s. This article analyzes the return from North Carolina of indigenous and mestiza women to the municipality of Pahuatlán, Puebla.</t>
  </si>
  <si>
    <t>73880844.pdf</t>
  </si>
  <si>
    <t>c 2012,585 - Jerade.pdf</t>
  </si>
  <si>
    <t>El orgullo de la lengua</t>
  </si>
  <si>
    <t>Contenido</t>
  </si>
  <si>
    <t>585</t>
  </si>
  <si>
    <t>98-101</t>
  </si>
  <si>
    <t>Jerade, Miriam</t>
  </si>
  <si>
    <t>ISSN: 0188-7106</t>
  </si>
  <si>
    <t>El artículo discurre sobre la historia de las varias lenguas indígenas de México y la desaparición de las lenguas con el tiempo. Se ofrecen ejemplos del maltrato de los niños que utilizaban las lenguas indígenas en las escuelas y la resultante decisión por parte de los padres mexicanos de educar a sus niños solamente en español. La autora afirma que los distintos idiomas enriquecen la cultura mexicana y expresa su preocupación por los aspectos políticos y sociales que dictan el uso de lenguaje.</t>
  </si>
  <si>
    <t>urbani-izziv-en-2012-23-01-006.pdf</t>
  </si>
  <si>
    <t>ui 2012,23,1 - Acharya and Barragán Codina.pdf</t>
  </si>
  <si>
    <t>Social segregation of indigenous migrants in Mexico: An overview from Monterrey</t>
  </si>
  <si>
    <t>Urbani Izziv</t>
  </si>
  <si>
    <t>140-149</t>
  </si>
  <si>
    <t>Acharya, Arun Kumar; Barragán Codina, Manuel R.</t>
  </si>
  <si>
    <t>ISSN: 0353-6483</t>
  </si>
  <si>
    <t>In Mexico, rural-to-urban migration is a clearly noticeable phenomenon. During the last few years, there has been spontaneous growth in the migration of indigenous people towards the northern cities of Mexico, especially to Monterrey, in search of employment. Once the migrants arrive in this metropolis, they face difficulties adjusting and adapting to the city environment because of hidden discrimination. The main argument and hypothesis of this paper is that indigenous people isolate themselves and segregate themselves socially due to fear of (cultural and racial) discrimination and violence. For this study, data were obtained from fieldwork carried out during 2009 and 2010 in Monterrey, Mexico, where we interviewed 350 indigenous people that had moved there from different parts of the country.</t>
  </si>
  <si>
    <t>84201752.pdf</t>
  </si>
  <si>
    <t>rmie 2012,17,52 - Jiménez Naranjo.pdf</t>
  </si>
  <si>
    <t>Desafíos Conceptuales del Currículum Intercultural con Perspectiva Comunitaria</t>
  </si>
  <si>
    <t>167-189</t>
  </si>
  <si>
    <t>Jiménez Naranjo, Yolanda</t>
  </si>
  <si>
    <t xml:space="preserve">This article analyzes, in first place, the internal fragmentation of the Mexican context of “imagining” intercultural schools in the hands of a diversified set of actors with highly pluralized interests and expectations. The framework of this analysis is the debate on the relation between formal education for indigenous peoples and the role of the State. In second place, the article reflects on the contributions a debate on the concepts of culture and identity can make to analysis and curriculum with an intercultural focus. </t>
  </si>
  <si>
    <t>15123089007.pdf</t>
  </si>
  <si>
    <t>mi 2012,6,4 - Cordova.pdf</t>
  </si>
  <si>
    <t>"Sin el bosque no queda más que irse": Migración internacional entre nahuas de Atlahuilco, Veracruz.</t>
  </si>
  <si>
    <t>Migraciones Internacionales</t>
  </si>
  <si>
    <t>209-241</t>
  </si>
  <si>
    <t>Cordova Plaza, Rosío</t>
  </si>
  <si>
    <t>ISSN: 1665-8906</t>
  </si>
  <si>
    <t>This paper is an anthropological approach to the particularities of international migration to the United States from an ethnic region in Veracruz, a Nahua municipality located on the Zongolica Mountains, through the analysis of the sociodemographic profiles and trajectories of the migrants. To this end, ethnographic and historical data is provided in order to explain the triggers of the international migration process in Veracruz. The research was carried out through 34 surveys and 16 interviews which explore various features of the process.</t>
  </si>
  <si>
    <t>lap 2012,39,5 - Olivera.pdf</t>
  </si>
  <si>
    <t>From Integrationist Indigenismo to Neoliberal De-Ethnification in Chiapas: Reminiscences</t>
  </si>
  <si>
    <t>Olivera, Mercedes</t>
  </si>
  <si>
    <t>The article discusses the transformation of the Indigenismo movement in Chiapas, Mexico, which sought to incorporate the state's indigenous peoples into mainstream political and cultural life. More specifically, the author examines the transition of the movement from one promoting social integration and economic liberation to one promoting marginalization and labor exploitation based in neoliberal economic thought.</t>
  </si>
  <si>
    <t>663.full.pdf</t>
  </si>
  <si>
    <t>jar 2012,27,6 - Manago.pdf</t>
  </si>
  <si>
    <t>The New Emerging Adult in Chiapas, Mexico: Perceptions of Traditional Values and Value Change among First-Generation Maya University Students</t>
  </si>
  <si>
    <t>663-713</t>
  </si>
  <si>
    <t>Manago, Adriana M.</t>
  </si>
  <si>
    <t>Social changes in indigenous Maya communities in Chiapas, Mexico toward increasing levels of formal education, commercialization, and urbanization are transforming traditional Maya developmental pathways toward adulthood. This mixed-methods study is based on interviews with a sample of 14 first-generation Maya university students who have also undergone a transition from a rural to an urban environment, either with their families or as part of their educational process. Greenfield’s theory of social change and human development suggests that formal education and urbanization shift developmental pathways in the direction of increasing values for individual autonomy. This study supports Greenfield’s theory: students perceive they are departing from traditional values by endorsing notions of choice, exploration, self-fulfillment, expanded norms for behavior, and gender equality. However, change is a gradual process of negotiating a pathway through old and new values. Qualitative analyses of interviews reveal how Maya university students are working to harmonize new values of independence, self-fulfillment, and gender equality with the traditional values of respect for elders and family obligation. The study concludes that formal education and urbanization are forces that create conditions for changes in developmental pathways toward adulthood consistent with the characteristics of emerging adulthood. This study adds to a growing body of literature documenting particular manifestations of emerging adulthood in developing countries around the world and shows how emerging adulthood may be a key developmental period connected to the socialization of individualistic values.</t>
  </si>
  <si>
    <t>Mexico as multicultural nation: A proposal for socio-legal links in the XXI century</t>
  </si>
  <si>
    <t>215-251</t>
  </si>
  <si>
    <t>Ortega Villaseñor, H.</t>
  </si>
  <si>
    <t>This essay takes as its fundamental premise the relevance of integrating a judicial system for indigenous rights that will enable the institutions and norms of Mexican positive law to coexist in harmony with the judicial systems of the original indigenous peoples inhabiting Mexican national territory. This is a complex socio-judicial study that seeks to facilitate the transition from the stage of mono-cultural judicial hegemony as exercised by the power of the nation-state, to a stage of multi-cultural judicial pluralism. The analysis encompasses the international, federal, state, municipal and community levels. The hypothesis is guided by the recognition of Mexico as a multiethnic and pluricultural nation, and by the importance given to the rights of these human groups in the reform of articles 1 and 2 of the Mexican Constitution in 2001.</t>
  </si>
  <si>
    <t>77832625.pdf</t>
  </si>
  <si>
    <t>ijsl 2012,2012,213 - Meyer.pdf</t>
  </si>
  <si>
    <t>Fishman's Cultural Autonomy as an approach to sociolinguistic power-sharing</t>
  </si>
  <si>
    <t>213</t>
  </si>
  <si>
    <t>127-142</t>
  </si>
  <si>
    <t>Meyer, Lois M.</t>
  </si>
  <si>
    <t>Meyer’s commentary describes the particularities and priorities of cultural work in indigenous Oaxaca, Mexico, and in minoritized New Mexico, in this context particularly with regards to Navajos and Zunis. It questions the optimism found in Fishman’s Cultural Autonomy propositions and points in particular to the ways in which powerful external and internal forces repress the “choice” offered to these communities.</t>
  </si>
  <si>
    <t>15416833.pdf</t>
  </si>
  <si>
    <t>ire 2004,50,5-6 - Reinke.pdf</t>
  </si>
  <si>
    <t>Globalisation And Local Indigenous Education In Mexico</t>
  </si>
  <si>
    <t>5-6</t>
  </si>
  <si>
    <t>483-496</t>
  </si>
  <si>
    <t>Reinke, Leanne</t>
  </si>
  <si>
    <t>ISSN: 0020-8566</t>
  </si>
  <si>
    <t>Globalisation is often viewed as a threat to cultural and linguistic diversity and therefore is a central concern of educational practices and policy. The present study challenges this common view by demonstrating that local communities can use global means to support and enhance their specific practices and policies. An historical exploration of education policy in Mexico reveals that there has been a continuing struggle by indigenous peoples to maintain locally relevant modes of teaching. Indigenous peoples have increasingly used technology to maintain their languages and local cultural practices. Such accentuation of the local in a global context is exemplified by the people of Chiapas: They live in subsistence-type communities, yet their recent education movements and appeals to international solidarity (such as in the Zapatista rebellion) have employed computer-aided technologies.</t>
  </si>
  <si>
    <t>1-s2.0-S0362331910000558-main.pdf</t>
  </si>
  <si>
    <t>ssj 2010,47,4 - Collins.pdf</t>
  </si>
  <si>
    <t>Indigenous rights and internal wars: The Chiapas conflict at 15 years</t>
  </si>
  <si>
    <t>Social Science Journal</t>
  </si>
  <si>
    <t>773-788</t>
  </si>
  <si>
    <t>Collins, Stephen D.</t>
  </si>
  <si>
    <t>This article examines the origins and outcomes of the indigenous-based Zapatista rebellion launched 15 years ago in Chiapas, Mexico. The precursors responsible for the resistance movement are assessed, as well as the proximate events which convinced the indigenous communities to embrace a militarized approach. International relations conflict theory is plumbed for explanations of the conflict and for conflict resolution strategies relevant to this particular event. This study finds that the conflict in Chiapas was the consequence of two antecedent conditions – systematic human rights abuses and extreme material deprivation; and two proximate factors – NAFTA ratification and pending revisions to communal land laws. The article also explains how violence mitigation was subsequently achieved as a result of the behavior of state and non-state actors.</t>
  </si>
  <si>
    <t>37168076.pdf</t>
  </si>
  <si>
    <t>ca 2009,50,1 - Matthews.pdf</t>
  </si>
  <si>
    <t xml:space="preserve">Unlikely Alliances: Encounters between State Science, Nature Spirits, and Indigenous Industrial Forestry in Mexico, 1926-2008 </t>
  </si>
  <si>
    <t>75-101</t>
  </si>
  <si>
    <t>Mathews, Andrew S.</t>
  </si>
  <si>
    <t>ISSN: 0018-7143</t>
  </si>
  <si>
    <t>We analyzed inbreeding using surname isonymy in an indigenous genetic isolate. The subjects were residents of a rural Zapotec-speaking community in the valley of Oaxaca, southern Mexico. The community can be classified as a genetic isolate with an average gene flow of ≤3% per generation. Surnames were collected for individuals in each household in pedigree form using the culturally traditional patronym-matronym naming. Estimation of inbreeding from surname isonymy is facilitated by the traditional patronym-matronym name assignment among indigenous Mexican populations. A total of 2,149 individuals had valid surname patronym- matronym pairings, including 484 deceased ancestors. Surname isonymy analysis methods were used to estimate total inbreeding and to segregate it into random and nonrandom components. The surname isonymy coefficient computed from 119 isonymous surname pairings (119/2,149) was 0.0554. The estimated inbreeding coefficient from surname isonymy was 0.0138 (0.05 54/4). The random and nonrandom components of inbreeding were Fr= 0.0221 and Fn = - 0.0091, respectively. The results suggest that consanguinity is culturally avoided. Nonrandom inbreeding decreased total in- breeding by about 41%. Total estimated inbreeding by surname isonymy was 0.0138, which is similar to inbreeding estimated from a sample of pedigrees, 0.01. Socially prescribed inbreeding avoidance substantially lowered total F through negative nonrandom inbreeding. Even in the situation of genetic isolation and small effective population size (Ne), estimated inbreeding is lower than may have otherwise occurred if inbreeding were only random. However, among the poorest individuals, socially prescribed jural rules for inbreeding avoidance failed to operate. Thus the preponderance of inbreeding appears to occur among the poor, economically disadvantaged in the community.</t>
  </si>
  <si>
    <t>27296271.pdf</t>
  </si>
  <si>
    <t>crq 2007,25,1 - Busquests.pdf</t>
  </si>
  <si>
    <t>Indigenous rights and intercultural citizenship: Introduction to a project with Tzotzil, Tseltal, and Chol teachers in Chiapas, Mexico</t>
  </si>
  <si>
    <t>Conflict Resolution Quarterly</t>
  </si>
  <si>
    <t>71-77</t>
  </si>
  <si>
    <t>Busquets, María Bertely</t>
  </si>
  <si>
    <t>ISSN: 1536-5581</t>
  </si>
  <si>
    <t>This article introduces some of the results of the project entitled “Intercultural Conflict, Education, and Democracy in Mexico: Citizenship and Indigenous Rights in the Bilingual and Intercultural Pedagogical Movement of the Los Altos, Northern, and Lacandon Rainforest Regions of Chiapas.” The article describes the context in which this project was developed and the political philosophy that inspired it as well as the methodology used and the various approaches applied, including inductive (Gasché, forthcoming a, forthcoming b), qualitative (Glasser and Strauss, 1967), ethnographic (Bertely, 2000a), and evocative (Podestá, 2002, 2003; Lindenberg, 1996). The article systematizes the results of a project founded on a mutual learning process and collaboration between indigenous teachers and a nonindigenous specialist.</t>
  </si>
  <si>
    <t>10565888.pdf</t>
  </si>
  <si>
    <t>sr 2003,70,2 - Jung.pdf</t>
  </si>
  <si>
    <t>The Politics of Indigenous Identity: Neoliberalism, Cultural Rights, and the Mexican Zapatistas</t>
  </si>
  <si>
    <t>Social Research</t>
  </si>
  <si>
    <t>433-462</t>
  </si>
  <si>
    <t>Jung, Courtney</t>
  </si>
  <si>
    <t>ISSN: 0037-783X</t>
  </si>
  <si>
    <t>The article discusses the politics of indigenous identity and offers reports regarding neoliberalism, cultural rights, and the Mexican Zapatistas. The author develops an account of the establishment of the indigenous subject position, and of the attempt of Mexico's rural poor to locate themselves as indigenous people, for asserting a political voice. The section also reflects on the role of the Zapatista movement in raising the local and international profile of native rights, in extending the terms of the domestic subject position, and in linking local rights to an emerging global opposition.</t>
  </si>
  <si>
    <t>The Role of Anthropology with the Changes and Challenges of the 21st Century in Mexico and the World</t>
  </si>
  <si>
    <t>323-343</t>
  </si>
  <si>
    <t>Sitton, S.</t>
  </si>
  <si>
    <t>Anthropology in Mexico has always been applied, and this often puts anthropologists, indigenous peoples, and anthropological principals in direct conflict with state policy and the national project. This paper summarizes the history of anthropology and applied anthropology in Mexico, using my career in the National Indigenist Institute (INI) and the Indigenous Education Office (DGEI) of the Education Secretariat (SEP). It illustrates the risks and challenges anthropologists face when they side with indigenous peoples in favor of their individual and collective self-determination and autonomy.</t>
  </si>
  <si>
    <t>26899845.pdf</t>
  </si>
  <si>
    <t>cjlacs 2007,32,63 - Hébert and Rosen.pdf</t>
  </si>
  <si>
    <t>Community Forestry and the Paradoxes of Citizenship in Mexico: The Cases of Oaxaca and Guerrero</t>
  </si>
  <si>
    <t>9-43</t>
  </si>
  <si>
    <t>Hébert, Martin; Rosen, Michael Gabriel</t>
  </si>
  <si>
    <t>In this article we examine how the Mexican government's framing of the forestry sector has impacted the lives of indigenous populations in the states of Oaxaca and Guerrero. The image of the income-earning, nature-conserving, and duty-conscious indigenous peasant-citizen constructed through the government's development discourse acts as a norm that has shaped the expectations implicit—and sometimes explicit—in many forestry programs to this day. We examine ways in which these norms of good citizenship articulate with local identities, practices, and aspirations in two distinct contexts: that of a "model" community in Oaxaca and that of communities in Guerrero which the government would like to see aspire to this model. In doing so, we aim to provide a clearer view of the complex, multi-layered, and sometimes paradoxical relationships between the State and indigenous communities surrounding community forestry in Mexico.</t>
  </si>
  <si>
    <t>25.pdf</t>
  </si>
  <si>
    <t>ijhss 2012,2,2 - Adler.pdf</t>
  </si>
  <si>
    <t>The Role of Grassroots Organizations in the Promotion of Sustainable Indigenous Communities in Mexico</t>
  </si>
  <si>
    <t>International Journal of Humanities and Social Science</t>
  </si>
  <si>
    <t>235-248</t>
  </si>
  <si>
    <t>Adler, Marina A.</t>
  </si>
  <si>
    <t>ISSN: 2220-8488</t>
  </si>
  <si>
    <t>Mexican grassroots organizations increasingly reject the traditional "sustainable development" and "community capacity building" approaches in favor of alternative livelihood models based on indigenous community autonomy. These alternative models promote indigenous community control over land use, encourage the retention of cultural values and ethnic identity, and define project objectives in terms of local conditions and needs. This research examines the organizational characteristics, missions and strategies of six local grassroots projects in Oaxaca, Mexico through the documentary evidence and interviews with key stake holders. To what extent do these organizations adhere to the "community capacity building" model or embrace the new alternative model? The findings suggest that 5 of the 6 grassroots organizations articulate the new alternative model to a significant degree in their documents and interviews. Two of the organizations are framing their missions and activities completely as restoring indigenous communities and one organization still remains in the capacity building mode.</t>
  </si>
  <si>
    <t>52731494.pdf</t>
  </si>
  <si>
    <t>area 2010,10 - León and Vallejo.pdf</t>
  </si>
  <si>
    <t>Software libre como alternativa para desarrollar sistemas informáticos basados en la lengua indígena de la población. El caso de OpenBiblio distribución náhuatl</t>
  </si>
  <si>
    <t>Apertura: Revista de Innovación Educativa</t>
  </si>
  <si>
    <t>52-63</t>
  </si>
  <si>
    <t>León, Alejandro Jiménez; Vallejo, María Graciela Gutiérrez</t>
  </si>
  <si>
    <t>ISSN: 1665-6180</t>
  </si>
  <si>
    <t>The implementation and use of ICTs in rural areas little affected in the work of these communities because there are no computer systems in their native language which increases social exclusion and technology, coupled with this situation, this lack of financial resources . Alternatively, the paper proposes to focus efforts on the implementation of the free software distribution called OpenBiblio Nahuatl, which will automate all the activities that are conducted in a community library, this action to endow technology and manuals for administration. These actions will be complemented by the provision of other free software tools to support information management, returning to the library is a repository of data and a catalyst of ICTs to their community. In the first stage of the system will be available to be implemented in communities where they speak Nahuatl, the language spoken by 40 percent of Mexico's indigenous population. In addition, the library must consider certain technical requirements to operate which are statements in the trial. As the system is developed with free software can be freely shared and if necessary the user interface can be deployed in another language. Note that OpenBiblio works along the lines of Marc 21 bibliographic format to ensure compatibility with other systems.</t>
  </si>
  <si>
    <t>34632995.pdf</t>
  </si>
  <si>
    <t>e 2008,55,4 - Lewis.pdf</t>
  </si>
  <si>
    <t>Mexico's National Indigenist Institute and the Negotiation of Applied Anthropology in Highland Chiapas, 1951-1954</t>
  </si>
  <si>
    <t>609-632</t>
  </si>
  <si>
    <t>Based on documents housed in Mexico City and Chiapas, this essay describes how Mexico's National Indigenist Institute (INI) managed to establish its pilot Coordinating Center in highland Chiapas in 1951. Facing opposition from the state government, the state alcohol monopoly, and many Tzeltal and Tzotzil indigenous communities, the INI employed bilingual indigenous "cultural promoters" to negotiate its programs in education, road construction, and public health. As it turns out, the INI's most innovative negotiating tool was a bilingual hand-puppet troupe, the Teatro Petul, which promoted the INI's unpopular public health campaigns. By 1954, the INI and its cultural promoters had built dozens of bilingual schools and a road network in the highlands and were challenging the abuses of local non-Indians, especially those associated with the alcohol monopoly. Paradoxically, the INI's initial success in Chiapas also contained the seeds for its eventual failure. In its bids to overcome opposition to its programs, the INI relied heavily on its indigenous brokers. Many of these men later used their relatively privileged positions to control access to government resources and secure political positions within their communities. The INI's negotiations with the state government and the alcohol monopoly taught indigenistas that it was easier to induce change on Indians than it was to challenge the overarching political and economic systems that exploited them. Mexican indigenistas crafted a development model that focused inward, on the indigenous themselves, and avoided clashes with powerful interests. This strategy allowed the INI to perpetuate itself and survive politically for five decades in Chiapas and the rest of Mexico, but it greatly limited the extent to which Mexican indigenismo could effect real change.</t>
  </si>
  <si>
    <t>63697317.pdf</t>
  </si>
  <si>
    <t>pyc 2011,35 - Alcántara and Maldonado.pdf</t>
  </si>
  <si>
    <t>Los indios ante el derecho mexicano, un intrincado proceso</t>
  </si>
  <si>
    <t>67-85</t>
  </si>
  <si>
    <t>Alcántara, Carlos Humberto Durand; Maldonado, Marcos Daniel Silva</t>
  </si>
  <si>
    <t>We analyze the problems that indigenous of Mexico find into the access to the existing legal system which in addition are strange for them, and contradict their own bases as a model apparently equal and fair. On the contrary State law discriminates and marginalized social subjects whose cultural characteristics are multiple and diverse.</t>
  </si>
  <si>
    <t>14675980802700649.pdf</t>
  </si>
  <si>
    <t>ie 2009,20,1 - Schmelkes.pdf</t>
  </si>
  <si>
    <t>Intercultural universities in Mexico: progress and difficulties</t>
  </si>
  <si>
    <t>5-17</t>
  </si>
  <si>
    <t>Schmelkes, Sylvia</t>
  </si>
  <si>
    <t>This paper introduces the problem of the very limited representation of indigenous groups in higher education in Mexico, as well as some of its causes, namely: the poor quality of education received by indigenous populations at earlier educational levels; racism and discrimination which are still prevalent in Mexican society and limit options and opportunities open to indigenous populations; and the excessive centralization in urban regions of higher education institutions, among others. It then deals with the experiments that Mexico and other countries have engaged in to increase the enrollment of indigenous populations in higher education institutions. It emphasizes the Mexican experience of intercultural universities, eight of which were created between 2003 and 2007 in different indigenous regions of the country. Their objectives, progress and difficulties encountered to date are discussed. Finally, it reflects on what this means for the advancement of the indigenous movement and the recognition of Mexico as a multicultural country, and proposes a set of recommendations for the immediate future.</t>
  </si>
  <si>
    <t>18615230.pdf</t>
  </si>
  <si>
    <t>asa 2005 - Overmyer-Velázquez.pdf</t>
  </si>
  <si>
    <t>Indigenous Peoples, Nationalism, and Citizenship in the Free Market: Ironies and the Poverty of Language</t>
  </si>
  <si>
    <t>Conference Papers -- American Sociological Association; 2005 Annual Meeting, Philadelphia</t>
  </si>
  <si>
    <t>Overmyer-Velázquez, Rebecca</t>
  </si>
  <si>
    <t>focus is on the relationship between an indigenous peoples political movement and the nation-state. I argue that the power of national citizenship persists even for indigenous peoples, despite the expansion of international human rights and a global laissez-faire political economy that together have provided the opportunity for indigenous groups to assert their difference from the nation-state and to make their self-determination a reality. The possibility of this assertion has come with significant costs, which include the withdrawal of government programs to promote rural development and small agricultural production, leaving peasant producers unprotected in an increasingly competitive market. In effect, the movement towards new collective or cultural rights for indigenous peoples recognized under international law has come at the expense of older rights formerly held by national citizens. The state remains the sole guarantor of both citizen and international human rights; without the active support and sanction of the state, holding these rights is meaningless-a fact indigenous groups appreciate quite well. Their appeals to the state on the basis of citizenship to protect indigenous peoples signal a great irony: the overwhelming importance of state power in the lives of citizens, even as the state struggles to remain competitive in a global market and withdraws further from guaranteeing even basic citizen rights in Mexico.</t>
  </si>
  <si>
    <t>18687697.pdf</t>
  </si>
  <si>
    <t>lcs 2004,37,1 - Beaucage.pdf</t>
  </si>
  <si>
    <t>Buscando la vida: Changes in Modes of Work and New Economic Indigenous Organizations in Mexico</t>
  </si>
  <si>
    <t>Labour, Capital and Society</t>
  </si>
  <si>
    <t>46-74</t>
  </si>
  <si>
    <t>Beaucage, Pierre</t>
  </si>
  <si>
    <t>ISSN: 0706-1706</t>
  </si>
  <si>
    <t>In relation to indigenous political movements, organizations which pursue economic aims (such as producers' associations or cooperatives) have received much less attention from scholars, so far. A survey of the latter in three indigenous areas of Mexico (the Sierra Norte de Puebla, the Costa Montaña of Guerrero and Northeastern Chiapas) reveals situations which are highly differentiated and possess specific dynamics. Born in the 1970s and early 1980s out of the interactions between peasant groups with strong indigenous identities and outsiders (such as left activists or Catholic priests and nuns from the Liberation Theology tendency), these organizations reacted in different ways to the progressive withdrawal of State intervention in the countryside which occurred since the Salinas administration (1988-1994). This article explores the factors which led some of these organizations to conform more closely to State policy, while others chose a prudent apoliticism and others adopted an independent, though not rebellious attitude and made connexions with opposition forces. The article also considers the common recent tendency to claim native identities which used to be kept in the shadow of a common peasant identity</t>
  </si>
  <si>
    <t>10331607.pdf</t>
  </si>
  <si>
    <t>blar 2003,22,3 - Nova.pdf</t>
  </si>
  <si>
    <t>The ‘Culture’ of Exclusion: Representations of Indigenous Women Street Vendors in Tijuana, Mexico</t>
  </si>
  <si>
    <t>249-268</t>
  </si>
  <si>
    <t>Nova, Carmen Martínez</t>
  </si>
  <si>
    <t>Representations of indigenous women vendors are contrasted with the ways indigenous women see themselves. Some images are openly hostile, whereas others discriminate against these women through a form of paternalistic love. For example, the understanding of indigenous women as outsiders from different social spaces and deviants from middle-class gender norms suggests that they are ‘undeserving poor’ whose interests should not be considered. On the other hand, the concept of indigenous ‘culture,’ as defined and shaped by some non-Indian academics, has further marginalized Tijuana's indigenous migrants. While defending the right of indigenous migrants to use public spaces, academics have characterized manifestations of poverty as the traditions of this ethnic group.</t>
  </si>
  <si>
    <t>art%3A10.1007%2Fs10745-010-9305-7.pdf</t>
  </si>
  <si>
    <t>he 2010,38,2 - Bjørkan and Qvenild.pdf</t>
  </si>
  <si>
    <t>The Biodiversity Discourse: Categorisation of Indigenous People in a Mexican Bio-prospecting Case</t>
  </si>
  <si>
    <t>193-204</t>
  </si>
  <si>
    <t>Bjørkan, Maiken; Qvenild, Marte</t>
  </si>
  <si>
    <t>Indigenous knowledge is often portrayed as static and traditional, while indigenous people are considered victims of exploitation. In the name of development and empowerment NGOs as well as scientists may run the risk of representing indigenous communities that fit their definition of the 'correct' way to be indigenous. However, for indigenous people knowledge is not necessarily a static condition in a binary position to science or the 'modern' world. Rather, it is a dynamic condition that draws from experience and adapts to a changing environment. The perspective advanced in this paper is that all forms of knowledge, including indigenous knowledge(s), are situated and hybrid. Our argument draws from research carried out in Chiapas, Mexico, regarding the ICBG-Maya bio-prospecting project that was initiated in the 1990s and later terminated due to accusations of bio-piracy.</t>
  </si>
  <si>
    <t>j.1548-1433.2009.01156.x.pdf</t>
  </si>
  <si>
    <t>aa 2009,111,4 - Muehlman.pdf</t>
  </si>
  <si>
    <t>How Do Real Indians Fish? Neoliberal Multiculturalism and Contested Indigeneities in the Colorado Delta</t>
  </si>
  <si>
    <t>468-479</t>
  </si>
  <si>
    <t>Muehlmann, Shaylih</t>
  </si>
  <si>
    <t>There has been a growing interest in anthropology regarding how certain political conditions set the stage for “articulations” between indigenous movements and environmental actors and discourses. However, relatively little attention has been paid to how these same conditions can suppress demands for indigenous rights. In this article, I argue that the pairing of neoliberalism and multiculturalism in contemporary Mexico has created political fields in which ethnic difference has been foregrounded as a way of denying certain rights to marginalized groups. Drawing on ethnographic fieldwork conducted in northern Mexico, I analyze how the arguments of a group of Cucapá for fishing rights in the Colorado Delta have been constrained within these political circumstances. I argue that cultural difference has been leveraged by the Mexican federal government and local NGOs to prevent the redistribution of environmental resources among vulnerable groups such as the Cucapá.</t>
  </si>
  <si>
    <t>31639698.pdf</t>
  </si>
  <si>
    <t>treru 2007,16-17 - García.pdf</t>
  </si>
  <si>
    <t>Género y pesca en el México indígena</t>
  </si>
  <si>
    <t>Territorios: Revista de Estudios Regionales y Urbanos</t>
  </si>
  <si>
    <t>91-106</t>
  </si>
  <si>
    <t>García, Verónica Vázquez</t>
  </si>
  <si>
    <t>ISSN: 0123-8418</t>
  </si>
  <si>
    <t>The gender, environment, and development approach proposes the study of women's fights and obligations toward natural resources, as well as institutions and property relations that govern the access to such resources within specific socio-environmental contexts. From this viewpoint, this paper studies the fishing activities of native women and men from Veracruz, Mexico, focusing on two processes: the gender construction of the fishing arts and the gender socialization in fishing activities. This paper shows that both processes make women specialize in certain water resources, which are important to securing feeding to their communities. An environmental policy with a gender perspective will be able to visualize woman roles in food provisioning, and to strengthen their control over the resources they currently manage, based on the environmental knowledge women have about them.</t>
  </si>
  <si>
    <t>31323321.pdf</t>
  </si>
  <si>
    <t>m 2008,33,3 - Cox.pdf</t>
  </si>
  <si>
    <t>Indigenous Nationhood and Intertribal Kinship in Todd Downing's "The Mexican Earth"</t>
  </si>
  <si>
    <t>MELUS</t>
  </si>
  <si>
    <t>75-92</t>
  </si>
  <si>
    <t>Cox, James H.</t>
  </si>
  <si>
    <t>ISSN: 0163-755X</t>
  </si>
  <si>
    <t>Presents literary criticism for the book "The Mexican Earth" by Todd Downing. Themes present in the Mexican travelogue are examined including the rights of indigenous Mexicans, a history of indigenous Mexico, and anti-racist and anti-colonial ideals. Comparisons are made between indigenous Mexicans and Native Americans. Downing's Choctaw heritage and Native American identity are also explored.</t>
  </si>
  <si>
    <t>¿De Paisano a Paisano? Explotación Laboral y Exclusión Social de Jornaleros Chiapenecos en Jalisco</t>
  </si>
  <si>
    <t>Nomadas</t>
  </si>
  <si>
    <t>166-181</t>
  </si>
  <si>
    <t>Alonso Hernández López, Rafael; Porraz Gómez, Iván Francisco</t>
  </si>
  <si>
    <t>ISSN: 0121-7550</t>
  </si>
  <si>
    <t xml:space="preserve">This article is aimed to highlight and analyze the social and labor relationships between a mixed population in Los Altos de Jalisco (Mexico) and a migrant indigenous population from Chiapas in the Mexican Southwest. It is confirmed that the migrant chiapanecos have become the labor for those physically demanding tasks of less payment. In addition, their presence has generated mainly negative attitudes among the receiving population. It can be concluded that these attitudes recreate and conform new submitting, excluding, subordinating, and discriminating relationships framed into a productive reconvertion around the tequila. </t>
  </si>
  <si>
    <t>31587415.pdf</t>
  </si>
  <si>
    <t>bc 2005 - Alarcón-Cháires.pdf</t>
  </si>
  <si>
    <t>Chapter 13: Ecological wealth versus social poverty: contradictions of and perspectives on indigenous development in Central America and Mexico</t>
  </si>
  <si>
    <t>Indigenous Peoples &amp; Poverty: International Perspective</t>
  </si>
  <si>
    <t>239-259</t>
  </si>
  <si>
    <t>Alarcón-Cháires, Pablo</t>
  </si>
  <si>
    <t>ISBN: 9781842776797</t>
  </si>
  <si>
    <t>Chapter 13 of the book "Indigenous Peoples &amp; Poverty: An International Perspective is presented. It examines contributions made by the indigenous peoples to ecological management and conservation in Mexico and Central America. It presents the overall guidelines for development projects involving indigenous peoples and territories.</t>
  </si>
  <si>
    <t>10702890304341.pdf</t>
  </si>
  <si>
    <t>i 2003,10,1 - Overmyer-Velazquez.pdf</t>
  </si>
  <si>
    <t>The Self-determination of Indigenous Peoples and the Limits of United Nations Advocacy in Guerrero, Mexico (1998-2000)</t>
  </si>
  <si>
    <t>9-31</t>
  </si>
  <si>
    <t>Overmyer-Velazquez, Rebecca</t>
  </si>
  <si>
    <t>This essay examines the visit to Mexico in February 2000 by Erica-Irene Daes, then chairperson of the United Nations Working Group on Indigenous Populations. I use the occasion of this visit to analyze the relationship between a regional indigenous organization in the state of Guerrero, the Mexican national state, and the United Nations within the larger context of the development of international law. I argue that the persistence today of a centuries-old bias in international law that privileges the "nation-state" and a related individualistic bias in the conception of human rights make UN support for indigenous self-determination highly equivocal. I begin with an examination of the Consejo Guerrerense and how its experience helps to illustrate the issues confronted by the indigenous rights movement in Mexico today. Then I provide background to place this movement and the United Nations in the context of the development of international and human rights law. The discourse of international human rights and the ways in which these rights are defined and advocated by the UN has serious limitations for Indians in Mexico. This is a cautionary tale about the real possibilities for social change in our global world.</t>
  </si>
  <si>
    <t>146554811798293935.pdf</t>
  </si>
  <si>
    <t>ifr 2011,13,3 - Ibarra et al.pdf</t>
  </si>
  <si>
    <t>When formal and market-based conservation mechanisms disrupt food sovereignty: impacts of community conservation and payments for environmental services on an indigenous community of Oaxaca, Mexico</t>
  </si>
  <si>
    <t>318-337</t>
  </si>
  <si>
    <t>Ibarra, J.T.; Barreau, A.; Del Campo, C.; Camacho, C.I.; Martin, G.J.; McCandless, S.R.</t>
  </si>
  <si>
    <t>ISSN: 1465-5489</t>
  </si>
  <si>
    <t>The impacts of Payments for Environmental Services (PES) and creation of formal Voluntary Conserved Areas (VCAs) on local diets, agricultural practices, subsistence hunting and livelihoods, were assessed in a Chinantec community of southern Mexico. The community has set aside VCAs covering 4 300 ha of its 5 928 ha of communal lands and forests, and has received over $769 245 in PES for protection of 2 822 ha of watersheds roughly overlapping the VCAs. Community members attribute decreased maize and other subsistence crop yields, reduction of area available for agriculture, and shortened fallow cycles to the new conservation policies. Meat consumption has decreased after a hunting ban, accompanied by increases in purchasing meat still consumed. By agreeing to conservation measures that restrict their use of ancestral agricultural land and prohibit hunting, villagers have seen local food security become less stable, leading to greater dependency on external food supplies. Continued strict preservation measures under the guise of community conservation could lead to losses of agrobiodiversity, dietary diversity, hunting skills and associated environmental knowledge. Appropriate application of the precautionary principle is essential to avoid structural displacement of local peoples and to ensure the success of community conservation initiatives.</t>
  </si>
  <si>
    <t>j.1935-4940.2009.01050.x.pdf</t>
  </si>
  <si>
    <t>jlaca 2009,14,2 - Speed et al.pdf</t>
  </si>
  <si>
    <t>Remapping Gender, Justice, and Rights in the Indigenous Americas: Toward a Comparative Analysis and Collaborative Methodology</t>
  </si>
  <si>
    <t xml:space="preserve">Journal of Latin American and Caribbean Anthropology </t>
  </si>
  <si>
    <t>300-331</t>
  </si>
  <si>
    <t>Speed, Shannon; Blackwell, Maylei; Aída Hernández Castillo, Rosalva; Sieder, Rachel; Sierra, María Teresa; Ramirez, Renya; Macleod, Morna; Herrera, Juan</t>
  </si>
  <si>
    <t>In recent years profound transformations have occurred within indigenous communities as a consequence of neoliberal globalization. At the same time, indigenous people are increasingly articulating their claims as subjects of rights, both inside and beyond their communities. In this essay, we describe some of the collective reflections and analyses that emerged as a result of a comparative project initiated with a UC MEXUS-CONACYT Collaborative Grant, awarded funds to two research teams, one in the United States and one in Mexico. 1 The aim of the project was to develop a common theoretical framework for understanding the complex relationship between movements for indigenous rights, state reform, and juridical structures. A principal goal of this framework was to allow for a comparison of the experience of indigenous groups in regions of Mexico, Guatemala, and the United States, including transnational indigenous migrants between these countries. We focused on the ways in which indigenous people are struggling for political and cultural rights, local autonomy, and effective justice practices in the context of changes being wrought by processes of economic, political, legal, and cultural globalization. We were particularly interested in analyzing how men and women might be living these struggles differently and how gender norms and dynamics might be shifting as a result of organizational experiences or migratory processes.</t>
  </si>
  <si>
    <t>10702890802333744.pdf</t>
  </si>
  <si>
    <t>i 2008,15,5 - Gledhill.pdf</t>
  </si>
  <si>
    <t>Introduction: Anthropological Perspectives on Indigenous Resurgence in Chiapas</t>
  </si>
  <si>
    <t>483-505</t>
  </si>
  <si>
    <t>Gledhill, John</t>
  </si>
  <si>
    <t>This introduction places the papers in this collection within the context of research on Chiapas since the 1994 rebellion of the Zapatista Army of National Liberation (EZLN) and Chiapas itself into the longer-term national scenario of indigenous politics in Mexico, showing how these historically and ethnographically grounded studies contribute not only to understanding developments in Mexico and Chiapas but also to anthropological analyses of the relationships between states and regional social movements in general. Although the collection sheds new light on the EZLN itself, by advancing the ethnography of the political life of the communities in which it operates and the ethnography of the movement itself as an organization, it also serves to 'decenter' the EZLN in the anthropology of Chiapas, thereby strengthening broader perspectives on indigenous assertiveness in southern Mexico. Exploring a variety of different forms of indigenous responses to a changing world and a changing state, the papers not only chart the variation that exists within and between indigenous communities themselves but also show 'the state' itself to be far less coherent and unitary than it is often painted in activist accounts.</t>
  </si>
  <si>
    <t>14675980802700623.pdf</t>
  </si>
  <si>
    <t>ie 2009,20,1 - Dietz.pdf</t>
  </si>
  <si>
    <t>Intercultural universities in Mexico: empowering indigenous peoples or mainstreaming multiculturalism?</t>
  </si>
  <si>
    <t>Dietz, Gunther</t>
  </si>
  <si>
    <t>The author discusses intercultural universities in Mexico and examines whether they are empowering indigenous peoples or mainstreaming multiculturalism. The author states that Latin American higher education is seeing intercultural universities or colleges created by the government of pre-existing universities. The author takes a look at the criticism of these institutions. He also discusses ethnographical case studies concerning these institutions.</t>
  </si>
  <si>
    <t>31223581002.pdf</t>
  </si>
  <si>
    <t>edu 2011,26,2 - Delaunay.pdf</t>
  </si>
  <si>
    <t>Secular cultures also evolve on a local scale, sometimes quickly. This perspective is often overlooked since attention has focused on transnational influences. This is the case of two cultural features of Latin America: indigeneity, inherited from the Amerindian peoples and the Catholic religion. Although Catholicism acquired a virtually total monopoly from the time of the Conquest, since the 1960s, its influence has decreased due to the evangelical churches. The dynamics of these cultural traits, due to dissemination or dilution, has a component that interests demographers: the migration of people. This article describes the spatial dimension of three movements in Mexico during the 1990s, on the basis of census data and with the help of simple models with variable coefficients. In a fine division of space, the comparison of the demo-economic profiles of 1990 and 2000 show the dissemination of the indigenous population outside their traditional lands. Indigenous migrations are not modified due to cultural rules-or at least these are not statistically apparent- but due to the will to escape a dual form of discrimination and the lack of resources characteristic of their ancestral land. Migrations enable indigenous people to re-appropriate the national territory. As for evangelical Protestants, no demo-economic bases were found in their migratory capacity, meaning that it can be classified as cultural. Their inclination to migrate helps them spread the evangelical church, particularly in regions with a more colonial tradition, which are more resistant to the dilution of Catholicism. This involves social as well as spatial dissemination, since statistical models show that the vectors for dissemination and dilution are women, indigenous people and the poor This confirms the scope of Protestant proselytism in these target groups as well as their success in the places where Liberation Theology has failed: Protestants promote a popular religion that spreads a message of social progress as well as engaging in more intense migratory practices.</t>
  </si>
  <si>
    <t>12594588.pdf</t>
  </si>
  <si>
    <t>narcs 2003,19,63 - Arias.pdf</t>
  </si>
  <si>
    <t>Lo Tepehua en su Diferencia: Etnología en la sierra otomí-tepehua</t>
  </si>
  <si>
    <t>137-152</t>
  </si>
  <si>
    <t>Arias, David Lagunas</t>
  </si>
  <si>
    <t>The article focuses on an empirical study of a minority ethnic group from the state of Hidalgo, Mexico-the Tepehuas from Huethuetla and Barrio Aztlán. The objective of the study was to reflect on their social reality, focusing on aspects such as cosmovision, funeral rituals, and kinship. Their local and ethnic identity is explored. The work discusses discourse and associated practices in the analysis of indigenous communities with the aim of reflecting on the reality and production of those communities. The questions about what being Tepehua means and what being indigenous means are discussed.</t>
  </si>
  <si>
    <t>16239240.pdf</t>
  </si>
  <si>
    <t>narcs 2000,17,57 - Martínez Casas.pdf</t>
  </si>
  <si>
    <t>Nuevos Espacios para las Lenguas y Culturas Indígenas: Lot Otomíes en Guadalaraja</t>
  </si>
  <si>
    <t>43-55</t>
  </si>
  <si>
    <t>Martínez Casas, Regina</t>
  </si>
  <si>
    <t>The article focuses on the presence of the Otomi Indians in Guadalajara, Mexico. A study carried out on a group of ten Otomi families from the Santiago Mexquititlán population, who migrated to Guadalajara from the state of Querétaro, is referred to. These families, who live in an area of the city known as La Junta, dedicate themselves to the making and marketing of fried foods and handicrafts. Their living conditions are described, and a history of the development of La Junta is given. Their social organization is also explored. Many Otomis, including the first generation who arrived, and their children, share their thoughts and comment about their experience of arriving, settling, living, and growing up in the city of Guadalajara.</t>
  </si>
  <si>
    <t>9.2.bonvillian.pdf</t>
  </si>
  <si>
    <t>sls 2009,9,2 - Bonvillian et al.pdf</t>
  </si>
  <si>
    <t>Observations on the Use of Manual Signs and Gestures in the Communicative Interactions between Native Americans and Spanish Explorers of North America: The Accounts of Bernal Diaz del Castillo and Alvar Nunez Cabeza de Vaca</t>
  </si>
  <si>
    <t>132-165</t>
  </si>
  <si>
    <t>Bonvillian, John D.; Ingram, Vicky L.; McCleary, Brendan M.</t>
  </si>
  <si>
    <t>The accounts of two men who participated in several Spanish-led expeditions to the New World in the early 1500s document the frequent use of manual signs and gestures in the initial interactions between European explorers and the indigenous peoples of North America. Bernal Diaz del Castillo described the events that occurred during three expeditions to lands that are part of present-day Mexico. Alvar Nunez Cabeza de Vaca recounted the incidents that took place during his trek across much of the North American continent. Their reports reveal that both the European explorers and the indigenous peoples relied on manual signs and gestures to help overcome spoken-language communication barriers. They also show that manual signing was already being widely used by the native peoples of North America at the time of their first contacts with European explorers.</t>
  </si>
  <si>
    <t>21700319.pdf</t>
  </si>
  <si>
    <t>jollas 2006,2,1 - Otero and Jugenitz.pdf</t>
  </si>
  <si>
    <t>Forging New Democracies: Indigenous Struggles for Autonomy</t>
  </si>
  <si>
    <t>Journal of Latino-Latin American Studies</t>
  </si>
  <si>
    <t>134-155</t>
  </si>
  <si>
    <t>Otero, Gerardo; Jugenitz, Heidi</t>
  </si>
  <si>
    <t>ISSN: 1549-9502</t>
  </si>
  <si>
    <t>This article examines two contemporary Latin American Indigenous movements. One is set in Mexico, the Zapatista National Liberation Army and the other in Ecuador, the Confederation of Indigenous Nationalities of Ecuador. Close examination of these movements evidence that their struggle for autonomy is non-capitalist and not necessarily anti-capitalist, as their principal aim is to decommodify nature and Indian labor in their territories. By doing so, Indian organizations have effectively challenged the neo-liberal globalist attempt to privatize natural resources in the public domain.</t>
  </si>
  <si>
    <t>17474501.pdf</t>
  </si>
  <si>
    <t>tilj 2005,40,3 - Oropeza.pdf</t>
  </si>
  <si>
    <t>Recent Problems and Developments on the Rule of Law in Mexico</t>
  </si>
  <si>
    <t>577-584</t>
  </si>
  <si>
    <t>Oropeza, Manuel Gonzalez</t>
  </si>
  <si>
    <t>Provides insights into the reform of the legal system in Mexico. Establishment of indigenous rights already recognized in international treaties signed by Mexico; Legislative approval of the constitutional amendments; Influence of democracy to the development of legal institutions; Legislative supremacy under the civil law system.</t>
  </si>
  <si>
    <t>msem.2006.22.1.107.pdf</t>
  </si>
  <si>
    <t>ms 2006,22,2 - Eisenstadt.pdf</t>
  </si>
  <si>
    <t>Indigenous Attitudes and Ethnic Identity Construction in Mexico</t>
  </si>
  <si>
    <t>Mexican Studies / Estudios Mexicanos</t>
  </si>
  <si>
    <t>107-129</t>
  </si>
  <si>
    <t>Eisenstadt, Todd A.</t>
  </si>
  <si>
    <t>ISSN: 0742-9797</t>
  </si>
  <si>
    <t>Challenging primordialist positions commonly held in Mexico's policy debate over relations between indigenous groups and the state, this article confirms the instrumentalist position that ethnic identities may be readily shaped. Using findings from a recent survey in Chiapas, Oaxaca, and Zacatecas, the author concludes, after distinguishing individual- from collectivity-oriented attitudes, that indigenous and non-indigenous respondents are similarly individualist. Important differences were found, however, on a second dimension distinguishing pro-state respondents from those who were more communally-oriented. Indigenous respondents, particularly in Oaxaca, were found to possess more statist orientations than non-indigenous respondents. The author asserts that decades-old state policies to assimilate indigenous communities may be partially responsible, and that disillusionment with these policies and state-led repression in Chiapas may explain attitude differences among indigenous respondents.</t>
  </si>
  <si>
    <t>65099199.pdf</t>
  </si>
  <si>
    <t>arjuam 2011,77 - Monzalvo.pdf</t>
  </si>
  <si>
    <t>La situación formal de los derechos de los pueblos indígenas en el derecho internacional Algunas inconsistencias argumentativas y formalistas</t>
  </si>
  <si>
    <t>Alegatos - Revista Jurídica de la Universidad Autónoma Metropolitana</t>
  </si>
  <si>
    <t>129-158</t>
  </si>
  <si>
    <t>Monzalvo, Alejandro Santiago</t>
  </si>
  <si>
    <t>ISSN: 0187-5973</t>
  </si>
  <si>
    <t>this paper we will reflect on the so-called cultural diversity of modern societies and their legal recognition (legalpluralism). Also, they discussed about the legal structure that has characterized the constitutional culture in' societies like Mexico, particularly regarding the reception or not of the legal culture of community roots practiced by indigenous peoples. Both ideas allow us to watch regulatory changes that the Mexican mono-ethnic nation-state has had in order to consolidate a society where democracy and identity are not exclusive. In this paper, we give priority to track the formation of international law on indigenous peoples.</t>
  </si>
  <si>
    <t>10103991.pdf</t>
  </si>
  <si>
    <t>ahr 2003,108,3 - Townsend.pdf</t>
  </si>
  <si>
    <t>Burying the White Gods: New Perspectives on the Conquest of Mexico</t>
  </si>
  <si>
    <t>American Historical Review</t>
  </si>
  <si>
    <t>659-687</t>
  </si>
  <si>
    <t>Townsend, Camilla</t>
  </si>
  <si>
    <t>ISSN: 0002-8762</t>
  </si>
  <si>
    <t>Discusses several perspectives on the conquest of Mexico, and the myth, in which the indigenous people believed that Hernando Cortés was Quetzalcoatl and the Spanish to be gods. Explanation of the origins and durability of the myth; Details of several assertions regarding the myth; Information on 'Book Twelve of the Florentine Codex,' a significant source of the legends associated with the conquest of Mexico; Background on the conquest of Mexico in 1519; Accounts of several conquistadors regarding the conquest of Mexico.</t>
  </si>
  <si>
    <t>14788810903265164.pdf</t>
  </si>
  <si>
    <t>as 2009,6,3 - Valencia-Suárez.pdf</t>
  </si>
  <si>
    <t>Tenochtitlan and the Aztecs in the English Atlantic world, 1500-1603</t>
  </si>
  <si>
    <t>Atlantic Studies</t>
  </si>
  <si>
    <t>277-301</t>
  </si>
  <si>
    <t>Valencia-Suárez, Maria Fernanda</t>
  </si>
  <si>
    <t>ISSN: 1478-8810</t>
  </si>
  <si>
    <t xml:space="preserve">This article studies sixteenth-century English views of Tenochtitlan, the Aztecs and the Spanish conquest of Mexico in the framework of the Atlantic world. It analyses the process by which English scholars and politicians collated, understood, appropriated and used information about Mexico - circulating in the rest of Europe - to produce their own interpretations and productions. This was made with the aim of promoting English exploration and colonial ventures in the New World, supporting English claims to the Americas, fostering anti-Spanish sentiments and Protestant solidarity against Spain and satisfying curiosity and desire for fresh knowledge. Paying especial attention to the investigation of a water-coloured map of the city of Tenochtitlan, produced in London in 1571, this article illustrates how the English departed from a pro-Spanish narrative of the conquest and began to use information about the Aztecs - in the framework of increasing Anglo-Spanish rivalries - to criticize the Spanish and to legitimize the fight against Spain in the Old and New world. </t>
  </si>
  <si>
    <t>43429446.pdf</t>
  </si>
  <si>
    <t>sms 2009,8,3 - Reygadas et al.pdf</t>
  </si>
  <si>
    <t>Pandora's Box: The Implications of Social Movements on Development. Lessons from the Lacandona Jungle in Chiapas</t>
  </si>
  <si>
    <t>Social Movement Studies</t>
  </si>
  <si>
    <t>225-241</t>
  </si>
  <si>
    <t>Reygadas, Luis; Ramos, Teresa; Montoya, Guillermo</t>
  </si>
  <si>
    <t>ISSN: 1474-2837</t>
  </si>
  <si>
    <t>This paper's objective is twofold. First, it aims to demonstrate that the emergence of a powerful social movement in a rural region triggers a period of intense transformations with unpredictable outcomes and widely varied, even contradictory, implications for development - which can be positive and negative, intentional and unintentional. The second objective is to improve the understanding of causes explaining such diverse implications in order to identify the factors and processes that promote and thwart alternative development agendas. While social movements often strengthen traditionally excluded groups, they can also give rise to identities and events that limit a territory's economic prospects. Such is the case of the Zapatista National Liberation Army (EZLN) in Chiapas, Mexico. This social movement has won respect for the indigenous peoples and weakened political clientelism in the region. However, the EZLN has also hindered development initiatives involving cooperation with public institutions and market links. Nonetheless, several communities in the Lacandona Jungle (Selva Lacandona) are exploring alternative paths to development, largely thanks to the Zapatista movement. This trend is due to the movement's unexpected effects: increasing interest in the jungle; public investment in infrastructure; the presence of several government agencies and non-governmental organizations (NGOs) in the area; and the creation of new incentives and opportunities for establishing indigenous microenterprises. Based on this paradox and on-site fieldwork in the Frontera Corozal indigenous community, this paper discusses the contributions, contradictions, and dilemmas of social movements facing local development.</t>
  </si>
  <si>
    <t>28773977.pdf</t>
  </si>
  <si>
    <t>s 2007,22,63 - Escalona Victoria.pdf</t>
  </si>
  <si>
    <t>Cambio social y actores políticos en el medio rural. Una experiencia en Las Margaritas, Chiapas</t>
  </si>
  <si>
    <t>Sociológica</t>
  </si>
  <si>
    <t>147-176</t>
  </si>
  <si>
    <t>Escalona Victoria, José Luis</t>
  </si>
  <si>
    <t>ISSN: 0187-0173</t>
  </si>
  <si>
    <t>This article analyzes some aspects of political participation in a rural, indigenous area of Chiapas. It postulates that different, contradictory forms of political participation exist in rural areas, forms that are influenced by an important transformation of society over recent decades. This transformation includes the emergence of parties and organizations in these areas and is based on pragmatic issues like the management of strategic resources. The development of more stable political actors is linked to a combination of these elements.</t>
  </si>
  <si>
    <t>36617058.pdf</t>
  </si>
  <si>
    <t>e 2009,56,1 - de la Paz.pdf</t>
  </si>
  <si>
    <t>Central Mexican Indigenous Coats of Arms and the Conquest of Mesoamerica</t>
  </si>
  <si>
    <t>125-161</t>
  </si>
  <si>
    <t>de la Paz, María Castañeda</t>
  </si>
  <si>
    <t>In this essay, I will discuss certain coats of arms that the Spanish Crown granted to some of the major central Mexican towns and their rulers for taking part in the conquests of Mexico; these towns and peoples have always been considered as conquered rather than conquerors. I will consider the nature of this participation as well as the historical context in which the requests for the coats of arms were made. My analysis will show an indigenous society that coexisted with its Spanish counterpart, and in order to strengthen its identity in new and confusing times, the indigenous society accepted Spanish cultural elements, creating what we now know as the colonial society of New Spain. The indigenous coats of arms are an excellent example of how native iconographic elements were gradually incorporated into the otherwise strongly European medium, producing a new format.</t>
  </si>
  <si>
    <t>28773975.pdf</t>
  </si>
  <si>
    <t>s 2007,22,63 - Garza Caligaris.pdf</t>
  </si>
  <si>
    <t>Conflicto, etnicidad y género en la política interna de San Pedro Chenalhó, Chiapas</t>
  </si>
  <si>
    <t>85-110</t>
  </si>
  <si>
    <t>Garza Caligaris, Anna María</t>
  </si>
  <si>
    <t>This article explains the complexity of social conflicts, focusing on the formation of power groups in Chenalhó's recent history, in which political relations have been organized around forms of inclusion and exclusion according to hierarchies and differences created in a history that intertwines the local with the regional and the national. Alliances with different institutions since Cardenism opened up unequal conditions for sectors of the population to experience, represent and politically use ethnicity. The author seeks to analyze how domestic relationships and gender relations intertwined with the exercise of an authority that successfully combined consensus with coercion to govern the municipality.</t>
  </si>
  <si>
    <t>20338514.pdf</t>
  </si>
  <si>
    <t>bss 2006,83,3 - Lee.pdf</t>
  </si>
  <si>
    <t>Inventing national identity: Creole treatment of Mexico's indigenous past in Xicotencatl</t>
  </si>
  <si>
    <t>Bulletin of Spanish Studies</t>
  </si>
  <si>
    <t>361-385</t>
  </si>
  <si>
    <t>Lee, Jo</t>
  </si>
  <si>
    <t>ISSN: 1475-3820</t>
  </si>
  <si>
    <t>The article explores the Creole treatment of the indigenous past in the historical novel "Xicotencatl" in the light of Mexican national politics of the first half of the 19th century. The Creole author incorporates such a past into the national history of Mexico from a liberal enlightened perspective. However, the Creole patriotic liberal nationalist novel "Xicotencatl" is an example of the Mexican government's systematic policy of cultural genocide.</t>
  </si>
  <si>
    <t>Etnicidad y ciudadanía en los "márgenes del conflicto". La lucha por la territorialidad en la selva-fronteriza de Chiapas, México</t>
  </si>
  <si>
    <t>Revista Mexicana de Ciencias Politicas y Sociales</t>
  </si>
  <si>
    <t>195</t>
  </si>
  <si>
    <t>163-194</t>
  </si>
  <si>
    <t>Rodríguez Castillo, Luis</t>
  </si>
  <si>
    <t>ISSN: 0185-1918</t>
  </si>
  <si>
    <t>In this article, the author documents the ethnographic transformations that have appeared in the local and regional spaces of the Lacandon Jungle, where the Ejército Zapatista de Liberación Nacional (EZLN) has struggled for the recognition of natives' rights and autonomy. This struggle has had major impacts on the national political agenda. The central argument of this paper is that support for the struggles for ethnic identity and citizenship has played an important role in the re-definition of the positions of local political forces in the municipal and regional context. Official territorial re-organization, through re-municipalization, and non-official re-organization, through autonomy, are good signs of the importance of territoriality as a area of common interest between local actors and agencies of the State. This area, on the frontier of the Lacandon Jungle, highlights how important it is for local governments to promote socio-political agreements as well as political participation and democratic principles in everyday life.</t>
  </si>
  <si>
    <t>La espiral del mestizaje</t>
  </si>
  <si>
    <t>Revista de Ciencias Sociales (13159518)</t>
  </si>
  <si>
    <t>531-540</t>
  </si>
  <si>
    <t>Cervantes, Guillermo</t>
  </si>
  <si>
    <t>ISSN: 1315-9518</t>
  </si>
  <si>
    <t xml:space="preserve">This essay explores the role played by racial mixing as an instrument to forge a national identify in Mexico, where what is indigenous coexists and fuses with the European in the pursuit and construction of something understood as purely Mexican. Starting with the colonial epoch in New Spain, this study approaches the role conceded to Mexican indigenous peoples and their slow inclusion in society through the adoption of practices considered western and civilized in detriment to the traditional indigenous practices, considered primitive and backward, as a means of assimilation; a phenomenon that later would have to propose the mestizo as a stereotype of Mexican national identity during the nineteenth century; and that would culminate in its consolidation at the beginnings of the twentieth century. Likewise, the perception of racial mixing is approached as a means for civilization in the idiosyncrasy of the Mexican and the Mexican-American to culminate with an evolution of the constant search for what is western, this time through assimilating the US way of life, as a continuation of the civilizing process understood as racial mixing. </t>
  </si>
  <si>
    <t>"Todo se puede decir sabiéndolo decir": maleabilidad en políticas de medios indigenistas</t>
  </si>
  <si>
    <t>Revista Mexicana de Sociología</t>
  </si>
  <si>
    <t>297-328</t>
  </si>
  <si>
    <t>Castells i Talens, Antoni</t>
  </si>
  <si>
    <t>ISSN: 0188-2503</t>
  </si>
  <si>
    <t>):Since 1979, the Mexican state has set up a network of 20 radio stations in indigenous languages. For three decades, although the objectives of indigenist radio stations have followed government guidelines, each station has managed to negotiate policies. Through the analysis of primary official documents, in-depth interviews with key actors and direct observation in six indigenist radio stations, this text suggests that although the state attempts to build citizenship among indigenous people through broadcasting, it distrusts its own radio stations. Radio stations have used their affiliation with the state to defend themselves from local attempts to co-opt them but also to adapt rules for their own benefit.</t>
  </si>
  <si>
    <t>12.full.pdf</t>
  </si>
  <si>
    <t>la 2012,39,5 - Giraudo.pdf</t>
  </si>
  <si>
    <t>Neither “Scientific” nor “Colonialist”: The Ambiguous Course of Inter-American Indigenismo in the 1940s</t>
  </si>
  <si>
    <t>Latin American</t>
  </si>
  <si>
    <t>12-32</t>
  </si>
  <si>
    <t>Giraudo, Laura</t>
  </si>
  <si>
    <t>Efforts to develop a shared, Pan-American indigenista plan, beginning with the creation of the Inter-American Indian Institute (Instituto Indigenista Interamericano—III) in 1940, had to overcome a series of problems, especially financial and political ones. Obtaining support from the Mexican government and, above all, from the United States allowed the III to launch some important projects, but it greatly limited the extent to which it could promote a truly Pan-American program. The historical record suggests that, in the end, the radical and ambitious indigenista plan was hard to realize. Moreover, this history was much more uncertain, mixed, and ambivalent than had been expected and challenged long-held assumptions about indigenismo and its role.</t>
  </si>
  <si>
    <t>msem.2007.23.1.1.pdf</t>
  </si>
  <si>
    <t>ms 2007,23,1 - Grjalva.pdf</t>
  </si>
  <si>
    <t>Acceso a la justicia y conflictos en el Valle de Toluca (Nueva España) durante el siglo XVIII. Una estimación cuantitativa</t>
  </si>
  <si>
    <t>1-31</t>
  </si>
  <si>
    <t>Grijalva, Manuel Miño</t>
  </si>
  <si>
    <t>This article shows the continuity of the recourse to colonial institutions in a rural world where rebellions and uprisings were scarce. It also demonstrates the predominance of judicial actions taken by rural inhabitants in confronting royal authorities, and it accentuates the role of local social actors as the protagonists of legal actions used permanently as a way to accede to justice. The article moves beyond the traditional idea that rural people inhabited a world--close to barbarism--in which laws practically did not exist and that, therefore, they could only resort to rebellion or uprising to redress their grievances. On the contrary, it demonstrates that violent forms of protest were actually exceptional. The article further demonstrates that isolated cases, almost always taken out of context, have been used to generalize and to maintain that there existed an overwhelming encroachment of the hacienda against indigenous property. Instead, it demonstrates the extent to which traditional dichotomies, such as Indians or common inhabitants vs. Spanish landlords and haciendas vs. pueblos, established their relations in a recurrent way.</t>
  </si>
  <si>
    <t>31267000.pdf</t>
  </si>
  <si>
    <t>blar 2008,27,2 - Smith.pdf</t>
  </si>
  <si>
    <t>Inventing Tradition at Gunpoint: Culture, Caciquismo and State Formation in the Región Mixe, Oaxaca (1930–1959)</t>
  </si>
  <si>
    <t>215-234</t>
  </si>
  <si>
    <t>Smith, Benjamin</t>
  </si>
  <si>
    <t>This article examines the links between the creation of a post-revolutionary Mexican culture and the maintenance of traditional forms of cacical control. Taking as a case study Luis Rodríguez, a cacique from the state of Oaxaca, it is argued that he utilised state notions of indigenismo and indigenous cultural production to assert and maintain his position as the strongman of the Mixe ethnic group. However, despite the employment of state discourses, Rodríguez’s fiefdom was never subsumed into the corporate revolutionary state. Rather, these claims of ethnic unity were used as a smokescreen to deter state intervention. As a result, Rodríguez was forced to use intimidation and violence to control pueblos outside his immediate sphere of influence during the 1940s and 1950s.</t>
  </si>
  <si>
    <t>9873331.pdf</t>
  </si>
  <si>
    <t>hahr 2003,83,2 - Caplan.pdf</t>
  </si>
  <si>
    <t>The Legal Revolution in Town Politics: Oaxaca and Yucatán, 1812-1825</t>
  </si>
  <si>
    <t>Hispanic American Historical Review</t>
  </si>
  <si>
    <t>255-294</t>
  </si>
  <si>
    <t>Caplan, Karen D.</t>
  </si>
  <si>
    <t>ISSN: 0018-2168</t>
  </si>
  <si>
    <t>Examines the development of the relationship between the politics of indigenous and nonindigenous groups in Oaxaca and Yucatán in Mexico from 1812 to 1825. Information on the experience of indigenous people with local political elites; Details on the politics of local power in Oaxaca and Yucatan; Actions taken by the Oaxacan and Yucatecan congress regarding the separation of indigenous and non-indigenous groups in their area.</t>
  </si>
  <si>
    <t>47256585.pdf</t>
  </si>
  <si>
    <t>a 2008,7 - Rajchenberg and Heau-Lambert.pdf</t>
  </si>
  <si>
    <t>Para Una Sociología de los Espacios Periféricos de la Nación en América Latina</t>
  </si>
  <si>
    <t>Antípoda</t>
  </si>
  <si>
    <t>175-196</t>
  </si>
  <si>
    <t>Rajchenberg, Enrique; Heau-Lambert, Catherine</t>
  </si>
  <si>
    <t>ISSN: 1900-5407</t>
  </si>
  <si>
    <t xml:space="preserve">In the XIXth century, when Latin-american nations got independent from Spain, their territories within the new international limits, cover large pieces of land symbolically and politically unequal: the region where seats the government was considered as the "fatherland's heart". Vast territories far from the political center were treated as human waste lands or deserts, denying thus any rights to the indigenous populations, inclusive the right to live. This historical and symbolical building or national communities is still going on at present times This approach of a national territory symbolically discontinuous and uneven is illustrated by the great Mexican North. The analysis works with cultural geography, sociology and history. </t>
  </si>
  <si>
    <t>14491621.pdf</t>
  </si>
  <si>
    <t>blar 2004,23,4 - Muñoz.pdf</t>
  </si>
  <si>
    <t>Explaining the Politics of Recognition of Ethnic Diversity and Indigenous Peoples' Rights in Oaxaca, Mexico</t>
  </si>
  <si>
    <t>414-443</t>
  </si>
  <si>
    <t>A 'politics of recognition' – a process of political reform intended to recognise formally cultural diversity and indigenous peoples' rights – has developed in Mexico, both at the federal and at the state levels, since the early 1990s. The case of the state of Oaxaca stands out in this respect – the local constitution and nearly a dozen secondary laws were reformed during the 1990s, resulting in the conformation of the most comprehensive multicultural framework in Mexico. In this article, I attempt to explain the emergence and the particular development of Oaxaca's unique politics of recognition. Following an explanatory framework proposed by Donna Lee Van Cott, I conclude that the recognition agenda emerged in Oaxaca as legitimacy and governability was put under strain. In addition, I conclude that the (by Mexican standards) rapid and broad fashion in which it developed can be explained on the bases of the severity of the threats to governability and of the capacity of indigenous actors to influence the decision-making process and form alliances with key political actors – i.e. the state governors.</t>
  </si>
  <si>
    <t>3541457.pdf</t>
  </si>
  <si>
    <t>rms 2004,66,2 - Gall.pdf</t>
  </si>
  <si>
    <t>Identidad, exclusion y racismo: reflexiones teóricas y sobre Mexico</t>
  </si>
  <si>
    <t>221-259</t>
  </si>
  <si>
    <t>This article analyzes the issue of racism from a theoretical standpoint (referring mainly to its central logic and its relationship with modernity) and its specific manifestations in Mexico. To this end, the author reviews certain central concepts in order to situate the problem of race regarded as a social construction, in relation to other central social constructions, namely ethnicity and gender. These concepts include equality, identity-otherness, intolerance, exclusion and discrimination. The author then tries to prove the extent to which, despite having been hidden for decades behind the myth of miscegenation, anti-indigenous racism in Mexico is a definite phenomenon with an enormous social importance. Finally, she explores the specific ways in which racism has been interwoven with gender discrimination in Mexico, which has meant that Mexican indigenous women are one of the groups with least access to citizenship.</t>
  </si>
  <si>
    <t>"Se Puede Conservar La Cultura y Tambien Se Puede Aspirar": Language and Cultural Identities among the Cora of Mexico</t>
  </si>
  <si>
    <t>Heritage Language Journal</t>
  </si>
  <si>
    <t>22-45</t>
  </si>
  <si>
    <t>Lopez, Jacqueline; Frawley, William; Peyton, Joy Kreeft</t>
  </si>
  <si>
    <t>ISSN: 1550-7076</t>
  </si>
  <si>
    <t xml:space="preserve">This paper examines the connection between heritage language and culture and the construction and maintenance of social and personal identities of the Cora, an indigenous people of the Mexican Sierra del Nayar, in Northwestern Mexico. Using the frameworks of the socially and linguistically mediated mind (Dennet, 1991; Harre &amp; Gillet, 1994; Searle, 1998) and the Continua of Biliteracy (Hornberger, 2002; Hornberger &amp; Wang, 2008), the paper presents data from interviews with Cora speakers to show how language and cultural connection support identity establishment and maintenance among the Cora. The data indicate that the Cora experience pressure to assimilate into mainstream Mexican society, yet they continue to manage multiple identities. One of the ways they do this is by shifting between an endogenous Cora identity and an integrated Mexican identity. The paper closes with recommendations on teaching Cora language and culture in school, so that their identities can be maintained and strengthened. </t>
  </si>
  <si>
    <t>65.full.pdf</t>
  </si>
  <si>
    <t>rc 1997,39,2 - Poynton.pdf</t>
  </si>
  <si>
    <t>Indigenous uprisings: Never more a Mexico without us!</t>
  </si>
  <si>
    <t>65-74</t>
  </si>
  <si>
    <t>Poynton, Peter</t>
  </si>
  <si>
    <t>ISSN: 0306-3968</t>
  </si>
  <si>
    <t>Examines the indigenous populations of Mexico, focusing on implications of the word `Indian' in the political arena. Reference to Mexico's constitution; Information which suggests that Indian people in Mexico have become bolder since the Zapatista uprising; When was the Zapatista uprising; Indepth look at indigenous people in Mexico.</t>
  </si>
  <si>
    <t>42977119.pdf</t>
  </si>
  <si>
    <t>cps 2009,42,1 - Eisenstadt.pdf</t>
  </si>
  <si>
    <t>Agrarian Tenure Institutions, Conflict Frames, and Communitarian Identities The Case of Indigenous Southern Mexico</t>
  </si>
  <si>
    <t>82-113</t>
  </si>
  <si>
    <t>ISSN: 0010-4140</t>
  </si>
  <si>
    <t>Drawing on a survey of more than 4,000 respondents, this article argues that contrary to claims by the 1994 Zapatista insurgency, indigenous and non-indigenous respondents in southern Mexico have been united more by socioeconomic and land tenure institution variables than by ethnic identity. Based on statistical models, it concludes that in rural southern Mexico, ethnicity alone is less important in shaping peoples' attitudes than whether the dominant land tenure institutions are the "communitarian" state-penetrated ejidos (communitarian collective farms) of Chiapas or the more "individualist" so-called communal lands of Oaxaca. It concludes by affirming that-contrary to many analysts of Chiapas's 1994 indigenous rebellion-external influences (here state-established land tenure institutions) can trump ideology in framing social movements. Rural Chiapas's prevalent communitarian attitudes seem to have resulted partly from exogenous land tenure institutions (ejidos) rather than from endogenous indigenous identities alone, as claimed by Zapatistas and scholars.</t>
  </si>
  <si>
    <t>19979872.pdf</t>
  </si>
  <si>
    <t>ca 2006,47,1 - Rosenthal.pdf</t>
  </si>
  <si>
    <t>Politics, Culture, and Governance in the Development of Prior Informed Consent in Indigenous Communities</t>
  </si>
  <si>
    <t>119-142</t>
  </si>
  <si>
    <t>Rosenthal, Joshua P.</t>
  </si>
  <si>
    <t>The article discusses relevant aspects of the history of two landmark projects of the International Cooperative Biodiversity Groups in Peru and in Chiapas, Mexico. The lessons about the role of culture, politics, and local governance in the differing outcomes of their efforts is also discussed in the article. The key factor in determining the feasibility and integrity of the use of traditional knowledge is the role of preexisting and broadly representative indigenous governance. Also, the conclusion of the article suggested joint movement apart from the traditional model of oriented ethnobotanical studies for bioprospecting.</t>
  </si>
  <si>
    <t>809.full.pdf</t>
  </si>
  <si>
    <t>isw 2007,50,6 - Marais and Marais.pdf</t>
  </si>
  <si>
    <t>Walking between worlds: An exploration of the interface between indigenous and first-world industrialized culture</t>
  </si>
  <si>
    <t>809-820</t>
  </si>
  <si>
    <t>Marais, Lorraine; Marais, Lizelle C.</t>
  </si>
  <si>
    <t>ISSN: 0020-8728</t>
  </si>
  <si>
    <t>Findings of a research study are offered, which explored the interface between indigenous and industrial culture from the perception of indigenous people from South Africa and New Mexico, USA. Adaptability and resilience are confirmed, as are confusion and threats to indigenous ways of life.</t>
  </si>
  <si>
    <t>1395937.pdf</t>
  </si>
  <si>
    <t>sr 1998,39 - Glusker.pdf</t>
  </si>
  <si>
    <t>Women Networking for Peace and Survival in Chiapas: Militants, Celebrities, Academics, Survivors, and the Stiletto Heel Brigade</t>
  </si>
  <si>
    <t>Sex Roles</t>
  </si>
  <si>
    <t>7-8</t>
  </si>
  <si>
    <t>539-557</t>
  </si>
  <si>
    <t>Glusker, Susannah</t>
  </si>
  <si>
    <t>ISSN: 0360-0025</t>
  </si>
  <si>
    <t>Women in Mexico have been networking discreetlyfor centuries. They focus on survival and change. Thewomen working for the indigenous peoples of Chiapasinclude militants leading troops, celebrities raising funds and consciousness, victim-survivors of awar-torn area, volunteers shuttling news back and forthon the internet, and an invisible stiletto heel brigade.Together they struggle against what is now called a “low-intensity” war,networking for peace.</t>
  </si>
  <si>
    <t>71609772.pdf</t>
  </si>
  <si>
    <t>aq 2012,85,1 - Cocom and Ríos Luviano.pdf</t>
  </si>
  <si>
    <t>Hot and Cold Politics of Indigenous Identity: Legal Indians, Cannibals, Words, More Words, More Food</t>
  </si>
  <si>
    <t>Anthropological Quarterly</t>
  </si>
  <si>
    <t>229-256</t>
  </si>
  <si>
    <t>Cocom, Juan Castillo; Ríos Luviano, Saúl</t>
  </si>
  <si>
    <t>ISSN: 0003-5491</t>
  </si>
  <si>
    <t>This is an ethnographic analysis of Maya indigenous identity politics in Quintana Roo, Mexico. The analysis builds on first hand ethnographic fieldwork as a means to analyze newspaper reports and state laws concerning the nature, authority, activities, and cultural standing of Maya dignitaries--officials created by Mexican Law as a means to revitalize and support indigenous Maya culture. These figures are not as it were "autochthonous," but an elusive illusion created by the State in a strategy of Allusion. The anthropological discourses of identity and the interpretations of time within Mayan studies are assessed for their portraiture of Indians and of Maya Indian. These portraits are manifest manners of how Indians behave, how they should behave, as well as what and how they think. They are allusions that the State uses in strategies and practices of governing the Maya. Allusion is developed as a means to understand the hot and cold interplay or complicity between the State and Indigenous communities in Quintana Roo, Mexico. The article is a form of cultural commentary and critique in the genre of ethnography.</t>
  </si>
  <si>
    <t>08039410.2012.pdf</t>
  </si>
  <si>
    <t>fds 2012,39,2 - Guevara-Hernández et al.pdf</t>
  </si>
  <si>
    <t>Popular Education in the Ends and Means of Empowerment: Peasants in Indigenous Mexico</t>
  </si>
  <si>
    <t>257-281</t>
  </si>
  <si>
    <t>Guevara-Hernández, Francisco; McCune, Nils M.; Rodriguez-Larramendi, Luis; Ovando-Cruz, Jesus</t>
  </si>
  <si>
    <t>ISSN: 0803-9410</t>
  </si>
  <si>
    <t>Empowerment holds a special appeal for organizations and funders involved in rural development, but its meaning and long-term usefulness for target communities remain unresolved theoretically and inconsistent in practice. This article proposes that empowerment be rooted in the daily language and life experiences of target communities if it is to realize its potential significance as an ongoing, individual and shared process that reaches beyond the short-term, goal-oriented rubric of many development projects. Rural perceptions of empowerment are explored and a locally resonant language is adopted for participatory group discussions of community development, capacity-building, and human dignity in an indigenous community of Oaxaca, Mexico. Integrating local understandings of empowerment with ethnographic descriptions of local reality as seen by community residents, a set of dimensions and indicators of empowerment is designed through community participation, in order to provide a snapshot of the subjective and objective processes that impact daily life in the community of El Oro. The authors suggest that such a tool can be put to service by the community as a self-assessment in order to graphically depict one moment in the empowerment process and consolidate collective and individual efforts to promote reflection on the nature of social change.</t>
  </si>
  <si>
    <t>Linguistig Rights in Mexico</t>
  </si>
  <si>
    <t>Revista Electronica de Linguistica Aplicada</t>
  </si>
  <si>
    <t>13642980802532275.pdf</t>
  </si>
  <si>
    <t>ijhr 2009,13,1 - Castellino.pdf</t>
  </si>
  <si>
    <t>Mexico, Ghana, Vietnam</t>
  </si>
  <si>
    <t>The MDGs and international human rights law: a view from the perspective of minorities and vulnerable groups</t>
  </si>
  <si>
    <t>10-28</t>
  </si>
  <si>
    <t>Castellino, Joshua</t>
  </si>
  <si>
    <t>This paper argues that neither the growth of a stronger regime of human rights, nor the fulfilment of the Millennium Development Goals (MDGs), would automatically guarantee an amelioration of the plight of vulnerable groups. Drawing on examples from Vietnam, Mexico and Ghana, this paper, rather than critique the 'standards', endorses each regime/programme with the suggestion of an inclusionary caveat: that both pay special attention to the plight of minorities and indigenous groups, and that the extent to which either process is deemed successful be measured against the extent to which it addresses the plight of vulnerable groups such as indigenous peoples and minorities within states.</t>
  </si>
  <si>
    <t>pgdt 2012,11 - Sutherlin.pdf</t>
  </si>
  <si>
    <t>Middle East</t>
  </si>
  <si>
    <t>Middle East Turmoil and Human Rights: How will the 'New' Regimes Expand Civil Liberties</t>
  </si>
  <si>
    <t>Perspectives on Global Development and Technology</t>
  </si>
  <si>
    <t>75-87</t>
  </si>
  <si>
    <t>Sutherlin, John W.</t>
  </si>
  <si>
    <t>ISSN: 1569-1497</t>
  </si>
  <si>
    <t>During the spring of 2011, there were a number of significant developments in North Africa and the Middle East. Specifically, Egypt, Libya, Syria, Tunisia, and Yemen all experienced levels of civil unrest not seen in more than a generation. Clearly there are cries for democracy and freedom, but what will this mean to groups that have historically been discriminated against or disenfranchised regardless of the type of regime in power? For example, will women fare any better as a result of a new government in Tunisia? Will gays in Cairo find a more tolerant government? Can ethnic or religious minorities in Tripoli endure or flourish? The answers to these questions get to the heart of meaningful transformations in governance structures in MENA states.</t>
  </si>
  <si>
    <t>3316580.pdf</t>
  </si>
  <si>
    <t>aq 1974,47,2 - Salzman.pdf</t>
  </si>
  <si>
    <t>Tribal Chiefs as Middlemen: The Politics of Encapsulation in the Middle East</t>
  </si>
  <si>
    <t>203-210</t>
  </si>
  <si>
    <t>Salzman, Philip Carl</t>
  </si>
  <si>
    <t>Structural mechanisms of tribal encapsulation in the Middle East are examined and substantive hypotheses are presented. The most significant variable is centralization and decentralization of political authority operationally defined in terms of political authority roles at the tribal level. Examples are drawn from the Shah Nawazi Baluch and the Yomut Turkmen of Iran, the Kababish Arabs of the Sudan and the Tuareg of the Sahara. Tribes with indigenous centralized authority structures can be more easily encapsulated.</t>
  </si>
  <si>
    <t>Middle East, Northwest Africa</t>
  </si>
  <si>
    <t>Northwest African and Middle Eastern food and dietary change of indigenous peoples</t>
  </si>
  <si>
    <t>Asia Pacific Journal of Clinical Nutrition</t>
  </si>
  <si>
    <t>344-349</t>
  </si>
  <si>
    <t>Kuhnlein, Harriet V.; Johns, Timothy</t>
  </si>
  <si>
    <t>ISSN: 1440-6047</t>
  </si>
  <si>
    <t>This paper describes cultural and ecological characteristics of Northwest African and Middle Eastern food patterns and discusses the forces contributing to rapid dietary change. Focus is given to indigenous/ tribal/ ethnic/ minorities in these areas with contributions to definitions of these groups, the extent of their diversity, and the importance of their traditional knowledge of local food resources. Urbanization, particularly for those facing extreme poverty in the urban environment, is recognized as a significant force to dietary change and consequent poor nutrition, especially for children. Examples of food systems are given for the coastal zone of West Africa and the semi-and and desert zones of North Africa and the Middle East, also including the food system of Pharaonic times. Trends in dietary change are presented as data derived from FAO Food Balance Sheets</t>
  </si>
  <si>
    <t>he 1997,25 - Williams.pdf</t>
  </si>
  <si>
    <t>Mongolia</t>
  </si>
  <si>
    <t>Patchwork, Pastoralists, and Perception: Dune Sand as a Valued Resource among Herders of Inner Mongolia</t>
  </si>
  <si>
    <t>297-317</t>
  </si>
  <si>
    <t>Williams, Dee Mack</t>
  </si>
  <si>
    <t>Scholars have rarely reflected upon dune sand in any context other than that of environmental hazard. Yet recent anthropological research conducted among ethnic Mongol herders in the Keerqin Sandy Lands of Northeast China indicates that native inhabitants exhibit a surprising degree of tolerance, appreciation, and even preference for dune sand at specific spatio-temporal scales. Survey data, gathered primarily through the use of photographic prompts and pile sort exercises during household interviews, reveal that many residents even regard dune sand as the constituent element of a distinctive home environment and cherished way of life. This research underscores the relevance of perception to the policies and practices of human resource management. It also calls into question the authority with which officials and scholars in China and elsewhere indiscriminantly depreciate the various social utilities of dune sand in stock-herding populations.</t>
  </si>
  <si>
    <t>hera 2009,15 - Barber.pdf</t>
  </si>
  <si>
    <t>A Dietary Risk Assessment for Indigenous Consumption of Natural Salt Deposits in the Darhad Valley, Northern Mongolia</t>
  </si>
  <si>
    <t>Human and Ecological Risk Assessment</t>
  </si>
  <si>
    <t>907-922</t>
  </si>
  <si>
    <t>Barber, Loren M.; Peterson, Robert K.D.; Montagne, Clifford; Inskeep, William P.; Schleier, Jerome J.</t>
  </si>
  <si>
    <t>ISSN: 1549-7860</t>
  </si>
  <si>
    <t xml:space="preserve">The nomadic herding population of the Darhad Valley, in northern Mongolia, collects and utilizes a salt precipitate, called hujir, which develops at the saline system, Tohi. This culturally important indigenous dietary supplement is consumed daily as an ingredient in a salty milk-tea and because of its essential micro- and macronutrients it is a beneficial and necessary pad of their daily diet. Despite its benefits, there are increasing health concerns among the Darhad people as a result of consuming hujir. Therefore, we conducted a dietary risk assessment. Consumption rates were obtained from interviews with nomadic herders of the valley and a chronic exposure assessment was completed using chemical analyses on hujir samples. A combination of chronic toxicity threshold values, dietary reference intake recommendations, and drinking water guidelines were used to estimate dietary risks related to hujir consumption. Exposures to arsenic, fluoride, and nitrate were as high as 33, 1.2, and 1.3 times the chronic oral reference dose, respectively. Exposures to antimony, arsenic, and lead were 1.7, 19, and 14 times the drinking water guidelines, respectively. Given these results, additional studies are needed to better understand possible health effects associated with hujir consumption in the Darhad population, especially for arsenic. </t>
  </si>
  <si>
    <t>g 2010,41 - Upton.pdf</t>
  </si>
  <si>
    <t>Living off the land: Nature and nomadism in Mongolia</t>
  </si>
  <si>
    <t>865-874</t>
  </si>
  <si>
    <t>Upton, Caroline</t>
  </si>
  <si>
    <t>The demise of the Soviet Union precipitated profound changes in formerly collectivised rural spaces across Eastern Europe and Central Asia. However, it is only recently that attention to the post-Soviet 'land question' has begun to move beyond predominant, practical concerns with land restitution and fragmentation and towards engagement with diverse discourses of rurality, nature and modernity. In particular, longitudinal accounts of the narratives and practices of Soviet modernisation and post-Soviet "development" in specific rural places and societies are lacking. This paper is concerned with the complex linkages between environmental policies, practice and concepts of nature in such spaces and over recent history. Through examination of the management and representation of nature amongst pastoralist communities in Mongolia and in the collective and post-collective eras this paper seeks to understand local-level enactments, reworking and assimilation of externally-derived discursive and policy formulations. In doing so it acts as a corrective to state-centred and homogenising visions of Soviet and post-Soviet rurality. It highlights how local herders' 'room for manoeuvre' in expression and enactment of diverse ideas of nature and its management resides primarily in informal spaces, facilitated by recent trends of devolution in natural resource management. Finally, the paper demonstrates how nomadism has been constructed and reconstructed as a component of, rather than inimical to, modernity, albeit with as yet unproven implications for livelihoods and for nature in rural Mongolia.</t>
  </si>
  <si>
    <t>gr 1996,86,2 - Davis.pdf</t>
  </si>
  <si>
    <t>Gender, Indigenous Knowledge, and Pastoral Resource Use in Morocco</t>
  </si>
  <si>
    <t>284-288</t>
  </si>
  <si>
    <t>Davis, Diana</t>
  </si>
  <si>
    <t>Davis examines how ethnoveterinary knowledge and practice affect rangleland resource use among the pastoral nomadic Aarib in Morocco. It is argued that women play a sizable role in the daily care of livestock.</t>
  </si>
  <si>
    <t>mes 2003,39,4 - Bernhard and Mguild.pdf</t>
  </si>
  <si>
    <t>Access to Land and Berber Ethnicity in the Middle Atlas, Morocco</t>
  </si>
  <si>
    <t>Middle Eastern Studies</t>
  </si>
  <si>
    <t>35-53</t>
  </si>
  <si>
    <t>Venema, Bernhard; Mguild, Ali</t>
  </si>
  <si>
    <t>ISSN: 1471-6380</t>
  </si>
  <si>
    <t>This article discusses the relationship between the indigenous settler population of the Middle Atlas of Morocco and the newcomers to the region. Most of the settlers are Tamazigh-speaking Berbers who call themselves imazighen, the original and independent people. The newcomers, or abarani as they are called by the Berbers,' come from other parts of Morocco and generally speak Arabic. A study of settler-newcomer relations is thus at the same time a study of relations between ethnic groups. This article seeks to chart the development of these relations during the successive stages of state formation: the Sultanate, the Protectorate, the period 1956-70 and the period from 1970 to the present day.</t>
  </si>
  <si>
    <t>jah 2008,49,2 - Hamel.pdf</t>
  </si>
  <si>
    <t>Constructing a Diasporic Identity: Tracing the Origins of the Gnawa Spiritual Group in Morocco</t>
  </si>
  <si>
    <t>241-260</t>
  </si>
  <si>
    <t>Hamel, Chouki El</t>
  </si>
  <si>
    <t>This article reconstructs the forgotten past of the Gnawa who, over many generations, productively negotiated their forced presence in Morocco to create acceptance and group solidarity. The diaspora of black West Africans in Morocco, the majority of whom were forcefully transported across the Sahara and sold in different parts of Morocco, shares some important traits with the African trans-Atlantic diaspora, but differs at the same time. There are two crucial differences: the internal African diaspora in Morocco has primarily a musical significance and it lacks the desire to return to the original homeland. This diaspora is constructed positively around the right to belong to the culture of Islam, unlike the construction of the African American diasporic double consciousness. Black consciousness in Morocco exists in analogy to the Berber consciousness or the Arab notion of collective identity; it does not constitute a contradiction with itself. Black Moroccans perceive themselves first and foremost to be Muslim Moroccans and only perceive themselves secondarily as participants in a different tradition.</t>
  </si>
  <si>
    <t>he 2011,39,3 - Genin and Simenel.pdf</t>
  </si>
  <si>
    <t>Endogenous Berber Forest Management and the Functional Shaping of Rural Forests in Southern Morocco: Implications for Shared Forest Management Options</t>
  </si>
  <si>
    <t>257-269</t>
  </si>
  <si>
    <t>Genin, Didier; Simenel, Romain</t>
  </si>
  <si>
    <t>On the basis of two case studies in rural Morocco, one in a mountainous area of the Central High Atlas and the other in the argan tree area of the southwest Atlantic coast, we show how local Berber populations have actively shaped their forest areas through endogenous management systems at different scales: 1) at the individual tree level by differential cutting or trimming which lead to specific conformations of the tree, 2) at the tree stand level, by determining the type, structure and level of resources, and 3) at the landscape level in which complementary patches of forest areas with particular functions are consciously organized within the overall territory. These practices are strongly linked with the overall socioeconomic organization of the local communities, and mix individual with common rights of access and uses. Forests are viewed as part of the domestic sphere of local livelihoods. Hence, they typically constitute what we refer to as rural or domestic forests since they integrate production and conservation with social, political and spiritual dimensions. These features are of importance for considering forester-local community relationships, and for developing alternative forest management policies.</t>
  </si>
  <si>
    <t>Lund University Libraries A Brief History of Land Disposession in Namibia.htm</t>
  </si>
  <si>
    <t>jsas 1993,19,1 - Werner.htm</t>
  </si>
  <si>
    <t>A brief history of land dispossession in Namibia</t>
  </si>
  <si>
    <t>135-146</t>
  </si>
  <si>
    <t>Werner, Wolfgang</t>
  </si>
  <si>
    <t>This paper traces the chronology of land dispossession in Namibia. Land alienation by Europeans began in 1883. By 1893 practically the whole territory occupied by pastoralist communities had been acquired by eight concession companies. Unable to confront and subdue the powerful Ovambo kingdoms in the north, the German colonial administration established a Police Zone, where the process of dispossession was just about complete at the outbreak of war in 1914. Between 1915, the conquest of Namibia by Union troops, and 1919, when the mandate over Namibia was granted to South Africa, many black Namibians settled on vacant Crown Land and unoccupied farms. After 1919, the South African government embarked on an accelerated programme of settling mainly poor South African whites on dispossessed land in Namibia. With the implementation of the recommendations of the Odendaal Commission, appointed in 1962 by the South African government, Namibia's distribution of land along racial lines was complete. During the 1980s, access to agricultural land was extended to black Namibians, but the concessions were made within the land ownership structure as recommended by the Odendaal Commission and benefitted only the big communal farmers.</t>
  </si>
  <si>
    <t>10516088.pdf</t>
  </si>
  <si>
    <t>ijsl 1997,125,1 - Fourie.pdf</t>
  </si>
  <si>
    <t>Educational languages policy and the indigenous languages of Namibia</t>
  </si>
  <si>
    <t>29-42</t>
  </si>
  <si>
    <t>Fourie, David J.</t>
  </si>
  <si>
    <t>ISSN: 0165-2516</t>
  </si>
  <si>
    <t>This article discusses the various trends in the development of language policy in Namibia, in a situation marked by a diverse population. With a population of approximately 1.6 million people, Namibia has over 28 languages and dialects belonging to Bantu, Khoisan and Germanic language families. Three phases are considered Firstly, the arrival of the missionary groups and the role they played in the codification of the mother tongues. This phase included steps taken during the German colonial rule (1884-1915) to support missionary efforts to use Namibian languages for basic education in a situation characterized by a lack of teaching materials and qualified teachers. The second phase covers South African mandated rule that lasted from 1915 to independence in 1990. During this period apartheid policies of racial and ethnic separation led to the Bantu Education Act of 1953 which emphasized the development of indigenous languages as school subjects and media of instruction up to the primary level of education. English and Afrikaans became official languages with greater emphasis on Afrikaans, while English. Afrikaans and German were proclaimed national languages. The indigenous languages were relegated to the status of tribal/ ethnic languages with no socio-economic power or mobility. At independence in 1990, English was declared the official language and the main language of educational instruction from the fourth year of primary school up to university. Indigenous languages are to be used as media of instruction up to the third year of education and as subjects throughout the education system. The various policies are discussed from the perspective of the extent to which they encouraged or hampered the development of Namibian languages as resources for the enhancement of the Namibian identity, education culture, and the modernization process.</t>
  </si>
  <si>
    <t>2838558.pdf</t>
  </si>
  <si>
    <t>jsas 1999,25,3 - Brinkman.pdf</t>
  </si>
  <si>
    <t>Violence, Exile and Ethnicity: Nyemba Refugees in Kaisosi and Kehemu (Rundu, Namibia)</t>
  </si>
  <si>
    <t>417-439</t>
  </si>
  <si>
    <t>Brinkman, Inge</t>
  </si>
  <si>
    <t>In debates about ethnicity it is often taken for granted that Africans developed or imagined an ethnic identity, albeit in different periods and in different forms. In the Kuando-Kubango province in southeastern Angola, however, ethnic ideology does not seem to have acquired the compelling attraction it has had elsewhere in Africa. Among refugees from this area, who now live in Rundu (Namibia), ethnicity is avoided as a category of identity as well. Very different explanations have been given for the uneven development of ethnic consciousness. Thus some have implied that ethnicity meant little for Africans living in areas where colonial control, missionary enterprise, and a migrant economy did not make a great impact. In another interpretation, specifically dealing with refugees, the lack of ethnic identity has been explained as a 'pragmatics of identity' intended to counter the 'labels' attached to refugees by local citizens. Refugees use the lack of fixed ethnic identity as a means of becoming inconspicuous members of a cosmopolitan culture and so avoid expulsion. In the first interpretation, the limited significance of ethnicity is situated in peripheral conditions; in the second approach, the fear of ending up in such conditions informs a tactics designed to deny ethnic identity. This article attempts to show that it is not only possible but, in the case under discussion, necessary to reconcile the 'thesis of marginality' with the 'thesis of strategy'.</t>
  </si>
  <si>
    <t>gieler 2001,14,1 - Harring.pdf</t>
  </si>
  <si>
    <t>God Gave Us This Land': the OvaHimba, the Proposed Epupa Dame, the Independent Namibian State, and Law and Development in Africa</t>
  </si>
  <si>
    <t>35-106</t>
  </si>
  <si>
    <t>ISSN: 1042-1858</t>
  </si>
  <si>
    <t>10955852.pdf</t>
  </si>
  <si>
    <t>va 2002,15,3-4 - Bollig and Heinemann.pdf</t>
  </si>
  <si>
    <t>Nomadic Savages, Ochre People and Heroic Herders: Visual Presentations of the Himba of Namibia's Kaokoland</t>
  </si>
  <si>
    <t>Visual Anthropology</t>
  </si>
  <si>
    <t>267-312</t>
  </si>
  <si>
    <t>Bollig, Michael; Heinemann, Heike</t>
  </si>
  <si>
    <t>ISSN: 0894-9468</t>
  </si>
  <si>
    <t>The pastoral Himba of Namibia's semiarid northwest have been objects of colonizing and globalizing cameras over the last century. They have been presented as isolated, subsistence-oriented herders, savage beauties, polygamous patriarchs, and persistent desert dwellers. Timelessness and marginality have been salient topics of the visual presentations of herders in Namibia's semiarid northwest. Today, Namibia's discourse on "the indigenous" is frequently pictured with images of the Himba. Especially Himba women were made the focus of the media gaze. Visual images of Himba women seemingly fill the need for esthetic presentation and offer a platform for imaginations and desires. This article seeks to describe how and why the Himba, and Himba women especially, became icons of a romanticized and estheticized Africa within a global discourse. After discussing early maps and early colonial photography, the heydays of the "Colonizing Camera" are outlined. The colonial "visual attack" was three-pronged: colonial officials seeking assertion for their ideas of indirect rule and of white supremacy, the settler elite looking for pleasure in an undisturbed natural world and frequently conflating nature and people in their photographic presentations, and finally scientists seeking for answers to various "scientific enigmas" and ethnographic descriptions before an "ancient culture" would finally fade away. Finally, visual representations after 1990--Namibia's year of Independence--are analyzed. Three visual themes are dominating discourses at the turn of the millennium: the endangered indigenous world, the esthetic and erotic appeal of indigenous women, and the many attractions of cultural tourism targeting an authentic indigenous lifestyle.</t>
  </si>
  <si>
    <t>9930420.pdf</t>
  </si>
  <si>
    <t>jsas 2003,29,2 - Wallace.pdf</t>
  </si>
  <si>
    <t>"Making Tradition": Healing, History and Ethnic Identity among Otjiherero-Speakers in Namibia, c. 1850-1950</t>
  </si>
  <si>
    <t>355-373</t>
  </si>
  <si>
    <t>Wallace, Marion</t>
  </si>
  <si>
    <t>For at least the last century and a half, Otjiherero-speakers in central Namibia have engaged in healing rituals played out around the Holy Fire and involving a resolution of tension through appeal to male patrilineal ancestors. These ceremonies are part of traditions that have increasingly come to deﬁne Herero ethnic identity, and that have been deeply affected by the historical developments of the period. The ﬁrst part of this article traces these changes and their effects on the development of healing within a broader ritual tradition, arguing that the genocide of Herero in 1904 and the burial of Samuel Maharero at Okahandja in 1923 were deﬁning moments in this history. It is possible, I argue, to detect traces of change in healing practices by interweaving this evidence with a broader historical narrative. Healing at the Holy Fire has not, however, been the only source of medical care for Herero, who have also relied on herbal medicine, massage, midwifery and the skills of specialist doctors and diviners (as well as biomedical care), and have frequently crossed putative ethnic boundaries in their search for healing. Oral testimony tends to stress those healing practices that are seen as speciﬁcally Herero. Ethnicity must, however, be understood as a historical artefact, not as a natural phenomenon. Thus, the deﬁnition of healing around the Holy Fire as the essence of Herero healing is one way in which a speciﬁcally Herero identity was constructed in the late nineteenth and early twentieth centuries. On the other hand, ‘Herero healing’ (in the sense of ritual healing) may not have been the preferred option for many Herero, and choices of healing were made within the context of the dynamics of power played out between ethnic groups in central Namibia. Conversely, the study of indigenous medicine and ritual reveals evidence about the nature of ethnic and regional relations within Namibia, illuminating the dynamics of power and exclusion, and the struggles for the control of resources. These discourses have also, arguably, played a part in shaping the current historiography of Namibia.</t>
  </si>
  <si>
    <t>3876225.pdf</t>
  </si>
  <si>
    <t>jmas 2004,42,2 - Lodge.pdf</t>
  </si>
  <si>
    <t>Etosha Dreams: an historical account of the Hai//om predicament</t>
  </si>
  <si>
    <t>221-238</t>
  </si>
  <si>
    <t>Lodge, Tom</t>
  </si>
  <si>
    <t>ISSN: 0022-278X</t>
  </si>
  <si>
    <t>In 1954 several hundred Hai//om San were evicted from their homes in Etosha National Park in the former South West Africa. As a result they joined the legions of landless generational farm-labourers who sustained an uneconomic and heavily subsidised white-owned commercial agricultural sector. This paper explores the predicament of this community vis-a-vis land rights in post-apartheid Namibia. It draws on recent historical research to contextualise Hai//om de-mands for land, and discusses the emergence of history as a dominant paradigm for the articulation of contemporary Hai//om identity. Likewise it explores the Hai//om's invocation of history to justify their demands for greater parity in land access. In doing so, it queries the usefulness of invoking an indigenous rights model as a justification for Hai//om land claims.</t>
  </si>
  <si>
    <t>18450848.pdf</t>
  </si>
  <si>
    <t>clr 2005,93,4 - Anderson.pdf</t>
  </si>
  <si>
    <t>Redressing Colonial Genocide Under International Law: The Hereros' Cause of Action Against Germany</t>
  </si>
  <si>
    <t>California Law Review</t>
  </si>
  <si>
    <t>93</t>
  </si>
  <si>
    <t>1155-1189</t>
  </si>
  <si>
    <t>Anderson, Rachel</t>
  </si>
  <si>
    <t>ISSN: 0008-1221</t>
  </si>
  <si>
    <t>The article argues that international treaty law and customary international law contemporaneous to the German-Herero War in Namibia reveal that international law banned colonial acts of annihilation in Africa and this law was directly applicable to the German-Herero War. It outlines German colonial policies in Namibia and recounts Germany's systematic annihilation of the indigenous Herero population. The article establishes the illegality of wars of annihilation under international law as it already stood by the end of the nineteenth century. It places Germany's war of annihilation against the Hereros squarely within that contemporaneous jurisprudence.</t>
  </si>
  <si>
    <t>ae.2005.32.3.354.pdf</t>
  </si>
  <si>
    <t>ae 2005,32,3 - Sylvain.pdf</t>
  </si>
  <si>
    <t>Disorderly development: Globalization and the idea of "culture" in the Kalahari</t>
  </si>
  <si>
    <t>354-370</t>
  </si>
  <si>
    <t>Sylvain, Renée</t>
  </si>
  <si>
    <t>The San (Bushmen) of southern Africa are currently engaged in global activism and local struggles for rights as indigenous people. As their identity becomes globalized, the San are encouraged to promote a stereotypical image of themselves as isolated, pristine primitives. In this article, I argue that primordial expressions of San identity reflect the globalization of an essentialist idea of culture. I examine how this idea of culture is instrumentalized in local contexts of disorder and corruption. Finally, I outline how disorder and primordialism combine to sustain systems of inequality for an underclass of farm San in the Omaheke Region of Namibia.</t>
  </si>
  <si>
    <t>03736245.2007.pdf</t>
  </si>
  <si>
    <t>sagj 2007,89,2 - Müller-Friedman.pdf</t>
  </si>
  <si>
    <t>Of Boers and Plaasjapies: 'Resistance', Know-how and the Urban Imagination in North West Namibia</t>
  </si>
  <si>
    <t>South African Geographical Journal</t>
  </si>
  <si>
    <t>Müller-Friedman, Fatima</t>
  </si>
  <si>
    <t>ISSN: 0373-6245</t>
  </si>
  <si>
    <t>Scholars engaged in the study of Southern African cities have focused much attention on the ways residents subvert and re-work the modernist apartheid urban form. In doing so, they tend to treat people's spatial 'transgressions' as a form of resistance, and as examples of indigenous urban space-making. In addressing the discrepancies between the planning intentions of urban practitioners and lived urban practice, this article aims to offer a counter perspective on this recent body of literature. More specifically, residents of a small (former homeland) town in northwest Namibia attribute their own failure to abide by planning intentions as being the result of a 'lack of experience' rather than an act of resistance. In fact, the detailed case reveals the extent to which town residents actually embrace the apartheid-era's modernist built forms as a basis for an imagined urban future.</t>
  </si>
  <si>
    <t>25843081.pdf</t>
  </si>
  <si>
    <t>zfe 2007,132,1 - Widlok.pdf</t>
  </si>
  <si>
    <t>Die Last des Erbes: Apartheid, indigenes Recht und Erbrechtsreform in Namibia</t>
  </si>
  <si>
    <t>Language: German</t>
  </si>
  <si>
    <t>132</t>
  </si>
  <si>
    <t>77-90</t>
  </si>
  <si>
    <t>Widlok, Thomas</t>
  </si>
  <si>
    <t>ISSN: 0044-2666</t>
  </si>
  <si>
    <t>In the course of the debate about "indigenous rights", it has become clear that indigenous groups, and the anthropologists working with them, are brought into a contradictory position. In the framework of Western civic rights the indigenous rights are operationalized as group rights specifically based on descendency from an aboriginal population. However, those who qualify under the conditions set out by the law frequently distinguish themselves precisely in contrast to the dominant genealogical model of transferring property and identity. This paradoxical situation is aggravated by a related dilemma in a liberally constituted legal framework which becomes apparent in the particular case of Western inheritance law and attempts to integrate it with indigenous cultural practices of pre- and postmortal property transfers. This contribution investigates rights surrounding personal property by looking at the case of current inheritance law reform in Namibia, in particular from the perspective of indigenous San groups. It shows that liberal principles concerning property not only encompass a specific cultural view of genealogical succession but that they also create tensions with the liberal aim of social equality of opportunity and with constitutional rights of cultural diversity that are in place in southern Africa. The case therefore touches on applied problems of how social systems deal in practice with intricate and common dilemmas of legal theory. It also leads to more general theoretical questions concerning the recognition of cultural practice as a source of law independent from the nation state.</t>
  </si>
  <si>
    <t>1-s2.0-S0016718508000687-main.pdf</t>
  </si>
  <si>
    <t>gf 2008,39,5 - Taylor.pdf</t>
  </si>
  <si>
    <t>Naming the land: San countermapping in Namibia's West Caprivi</t>
  </si>
  <si>
    <t>1766-1775</t>
  </si>
  <si>
    <t>Taylor, Julie J.</t>
  </si>
  <si>
    <t>Both 'indigenous rights' and environmental discourses brought a NGO-led natural resource mapping project to the West Caprivi Game Park in northern Namibia in the late 1990s. San countermapping elsewhere in southern Africa demonstrates how mapping has been used as a tool for'indigenous' identity-building and asserting authority over land. At the same time, mapping and Geographic Information Systems (GIS) have increasingly been used by conservationists in Namibian Community Based Natural Resource Management (CBNRM), demonstrating the potential therein for state and NGO surveillance and intervention regarding both natural resources and their users in conservancies and national parks. Mapping in West Caprivi thus embodied a tension between 'visibility' and 'legibility'. This paper explores how mapping activities reflected, and became a part of, institutional and ethnic struggles over identity, authority and naturall resources. It argues that members of a San group called Khwe used mapping to construct particular promote a unified, exclusive ethnic identity, and bolster their authority in the area. This in turn histories, presented particular challenges for NGO relationships with the state. The mapping project also showed that, in their bid to counteract their own exclusion, Khwe not only opened up the landscape to new forms of NGO and state legibility, but sought to exclude ethnic others. Like other CBNRM projects, mapping often served socio-political, rather than environmental, functions.</t>
  </si>
  <si>
    <t>33005641.pdf</t>
  </si>
  <si>
    <t>hrw 2008,9,3 - Sarkin and Fowler.pdf</t>
  </si>
  <si>
    <t>Reparations for Historical Human Rights Violations: The International and Historical Dimensions of the Alien Torts Claims Act Genocide Case of the Herero of Namibia</t>
  </si>
  <si>
    <t>331-360</t>
  </si>
  <si>
    <t>Sarkin, Jeremy; Fowler, Carly</t>
  </si>
  <si>
    <t xml:space="preserve">Between 1904 and 1908, German colonialists in German South West Africa (GSWA, known today as Namibia) committed genocide and other international crimes against two indigenous groups, the Herero and the Nama. From the late 1990s, the Herero have sought reparations from the German government and several German corporations for what occurred more than a hundred years ago. This article examines and contextualizes the issues concerning reparations for historical human rights claims. It describes and analyzes the events in GSWA at the time. It further explores whether international humanitarian law and international human rights law today permit reparatations to be obtained. The article therefore examines the origins of international criminal law, as well as international human rights and humanitarian law, to determine whether what occurred then were violations of the law already in force. Finally, the article examines and evaluates the Herero reparations cases, as well as the potential impact of the cases on the wider reparations movement that sees an increasing number of claims for events that occurred during colonial times. </t>
  </si>
  <si>
    <t>35484127.pdf</t>
  </si>
  <si>
    <t>jsas 2008,34,4 - McKittrick.pdf</t>
  </si>
  <si>
    <t>Landscapes of Power: Ownership and Identity on the Middle Kavango River, Namibia</t>
  </si>
  <si>
    <t>785-802</t>
  </si>
  <si>
    <t>McKittrick, Meredith</t>
  </si>
  <si>
    <t xml:space="preserve">This article examines traditions of origin among riparian communities living in a semi-arid environment as a means of exploring how the environment and socio-political identities are mutually constituted. Within Namibian Kavango communities over the past half century, such traditions have fallen into two general categories: those of the royal clans (accepted by most residents) which state that they were the first to settle this section of the river, and those of other groups who claim that their own clans were the real first-comers but were later subordinated by the immigrant kings. Each group of traditions claims prior origins from similar riparian environments as a means of demonstrating how their group was able to tame the wilderness. Indeed, both the royalist and the indigenous traditions rest on shared assumptions about how ownership is established: through first-comer status and through creating 'country', or a place fit for human communities, out of 'bush' or wilderness. Autochthon-immigrant relationships were probably long fraught with tension here, as they were in other parts of southern Africa. Embedded within some of the indigenous traditions are hints of 'charters' establishing relations between the two groups. However, the colonial and postcolonial experiences have resulted in the erasure of autochthonous communities from royalist historical narratives. Chiefs needed to prove ownership of their communities to colonial officials seeking to impose a form of indirect rule, and colonial and postcolonial interventions into riparian communities affected all residents and broadened the definition of indigeneity to include all Kavango people. Indigenous traditions survive to some extent within the community, but they are increasingly irrelevant in a political landscape in which everyone has become an indigene at the mercy of strangers from afar and in which ownership is no longer properly exercised by anyone. </t>
  </si>
  <si>
    <t>l 2009,16,1 - Battistoni and Taylor.pdf</t>
  </si>
  <si>
    <t>Indigenous identities and military frontiers. Reflections on San and the Military in Namibia and Angola, 1960-2000</t>
  </si>
  <si>
    <t>jah 2009,50,3 - Taylor.pdf</t>
  </si>
  <si>
    <t>Differentiating 'Bushmen' from 'Bantus': Identity-building in West Caprivi, Namibia, 1930-89</t>
  </si>
  <si>
    <t>417-436</t>
  </si>
  <si>
    <t>ISSN: 0021-8537</t>
  </si>
  <si>
    <t>This article focuses on the historical and political factors that shaped Khwe (San) and Mbukushu ethnic identities and their interrelationship between 1938 and 1989 in west Caprivi, Namibia. While acknowledging the multi-authored nature of identity-building, the article demonstrates that the colonial and apartheid states made significant contributions to the construction of ethnicity in west Caprivi through veterinary interventions in the 1930s and apartheid policies regarding 'Bushmen' in the 1950s, and by securing Khwe collaboration during Namibia's liberation struggle in the 1970s and 1980s. These state interventions, together with Khwe and Mbukushu responses to them, also shed light on why land and political authority became so central to struggles between the two groups.</t>
  </si>
  <si>
    <t>13642987.2011.pdf</t>
  </si>
  <si>
    <t>ijhr 2011,15,1 - Sylvain.pdf</t>
  </si>
  <si>
    <t>At the intersections: San women and the rights of indigenous peoples in Africa</t>
  </si>
  <si>
    <t>This paper examines the implications of promoting indigenous peoples' rights in Africa by examining the tension between collective group rights and women's individual rights. I outline how San women in the Omaheke Region of Namibia confront simultaneous and mutually-reinforcing racial, ethnic, class and gender inequalities, and illustrate how intersectional discrimination often puts their human rights priorities at odds with the international indigenous movement's goal of securing group rights. I suggest that addressing indigenous women's rights issues requires a better balance of individual and collective rights, which includes indigenous women's experiences and interests as central features of their communities' collective concerns.</t>
  </si>
  <si>
    <t>ijhr 2011,15,1 - Hays.pdf</t>
  </si>
  <si>
    <t>Educational rights for indigenous communities in Botswana and Namibia</t>
  </si>
  <si>
    <t>127-153</t>
  </si>
  <si>
    <t>Hays, Jennifer</t>
  </si>
  <si>
    <t>The indigenous peoples of Botswana and Namibia, the San, have the lowest educational attainment rates of any population in both countries, despite various efforts to incorporate them into mainstream education systems. Both countries are signatories of the UN Declaration on the Rights of Indigenous Peoples, which includes several references to education. This document, and other rights mechanisms, address both the right to access mainstream educational institutions that respect and accommodate the languages and cultures of indigenous children, and the right to 'establish and control their own educational systems and institutions, providing education in their own languages in a manner appropriate to their cultural methods of teaching and learning' (Article 14). This article provides an overview of the current state of both of these aspects of educational rights for indigenous peoples in Botswana and Namibia. What is the best way to improve educational options for San communities in southern Africa? Can a rights-based approach be effective? Does an indigenous rights perspective have anything to add to the debate? This paper examines these questions, and links rights-based arguments with other approaches to education. It argues that a variety of approaches are needed to fully address the complex issues confronting San communities today. A sophisticated understanding of indigenous rights acknowledges this, and if used strategically, could provide a comprehensive and productive approach to educational issues for San communities.</t>
  </si>
  <si>
    <t>16823206.2011.pdf</t>
  </si>
  <si>
    <t>ec 2011,15,1 - Klein.pdf</t>
  </si>
  <si>
    <t>Indigenous knowledge and education - the case of the Nama people in Namibia</t>
  </si>
  <si>
    <t>Education as Change</t>
  </si>
  <si>
    <t>81-94</t>
  </si>
  <si>
    <t>Klein, Jørgen</t>
  </si>
  <si>
    <t>ISSN: 1682-3206</t>
  </si>
  <si>
    <t>This article describes and evaluates a project that aims to include the indigenous knowledge and skills of the Nama people in rural schools in The Karas Region, Namibia. In the Traditional Life Skills Project (TLSP) parents and grandparents teach children some of the traditional life skills and knowledge of the Nama people in the schools in the afternoons. The paper points out that in successful communities the project makes an important contribution to the conservation of the Nama culture. Furthermore, it has the potential of reducing both drop-out rate and disciplinary problems in the schools. It also contributes economically to the local societies through sales of products which they manufacture. In some of the communities the project has not succeeded. The causes of success or failure are analysed using the concept ‘social capital’, and a central conclusion is that the level of social capital in a community is pivotal for the success of this project. The paper suggests that a closer integration of traditional life skills and entrepreneurial education could be beneficial for the economic sustainability of the project.</t>
  </si>
  <si>
    <t>58738545.pdf</t>
  </si>
  <si>
    <t>pa 2011,120 - Gargallo.pdf</t>
  </si>
  <si>
    <t>Beyond Black and White: Ethnicity and Land Reform in Namibia</t>
  </si>
  <si>
    <t>Politique Africaine</t>
  </si>
  <si>
    <t>120</t>
  </si>
  <si>
    <t>152-173</t>
  </si>
  <si>
    <t>Gargallo, Eduard</t>
  </si>
  <si>
    <t>ISSN: 0244-7827</t>
  </si>
  <si>
    <t>The land reform process in Namibia has been based on the official policy of "nation building" which attempts to ignore the existence of ethnic differences and tensions. The government has refused both to accept claims to ancestral lands by communities dispossessed during colonial times; and to recognise as "indigenous" any of the Namibian communities. Land acquired from white farmers is, therefore, redistributed to "African" beneficiaries regardless of their ethnic identity or their history of dispossession, and plots can thus be allocated to people who were never deprived of their land. This articles tries to analyse the reasons behind this policy, and to show how it makes many ethnic communities feel discriminated and unfairly treated.</t>
  </si>
  <si>
    <t>75344743.pdf</t>
  </si>
  <si>
    <t>c 2012,47,2 - Vermeylen et al.pdf</t>
  </si>
  <si>
    <t>Deconstructing the Conservancy Map: Hxaro, N!ore, and Rhizomes in the Kalahari</t>
  </si>
  <si>
    <t>Cartographica</t>
  </si>
  <si>
    <t>121-134</t>
  </si>
  <si>
    <t>Vermeylen, Saskia; Davies, Gemma; van der Horst, Dan</t>
  </si>
  <si>
    <t>ISSN: 0317-7173</t>
  </si>
  <si>
    <t>To stand a chance of reclaiming their pre-colonial rights, indigenous peoples often have to deploy the tools and logic of the colonial state. Through a case study of community conservancy in Namibia, we demonstrate that the same holds for the practice of participatory mapping. We engage with J.B. Harley's deconstruction of maps and use our ethnographic data to reveal the silences and lies inherent in the rigid cartographic representations of conservancy maps. The indigenous peoples in our case study are the San, who have been marginalized and displaced from their land. We highlight how these people, once perceived by the colonialists as 'rootless,' do have strong relational connections across the landscape. We argue that the practice of counter-mapping, along with its critique, is incomplete without full attention to the silences of the map and the relational rhizomes (across boundaries) of the peoples involved.</t>
  </si>
  <si>
    <t>env.2012.pdf</t>
  </si>
  <si>
    <t>ej 2012,5,5 - Harring.pdf</t>
  </si>
  <si>
    <t>Diamond Exploration and the San in Namibia: Toward a Legal History</t>
  </si>
  <si>
    <t>224-235</t>
  </si>
  <si>
    <t>ISSN: 1939-4071</t>
  </si>
  <si>
    <t>The Ju/'hoansi are a poor people with few resources living in the Kalahari Desert along the border between Namibia and Botswana. In Namibia, 200 of them occupy their traditional lands in the Nyae Nyae Con-servancy, living under customary law with some measure of control over their lands. Diamond exploration occurs in many parts of Namibia but includes substantial instrusion on Ju/'hoansi lands, with almost no legal protections. Namibia, as a developing nation with its own problems, relies extensively on diamond exports and has a mining law that encourages these explorations. In a world with increasing demands on natural resources, existing legal regimes to protect indigenous peoples are inadequate.</t>
  </si>
  <si>
    <t>Indigenous Peoples, Consent and Benefit Sharing: Lessons from the San-Hoodia Case</t>
  </si>
  <si>
    <t>1-363</t>
  </si>
  <si>
    <t>Wynberg, Rachel; Schroeder, Doris; Chennells, Roger (eds.)</t>
  </si>
  <si>
    <t>ISBN: 978-90-481-3122-8</t>
  </si>
  <si>
    <t>Seventeen papers consider the challenges that indigenous communities, national and international policymakers, and industry face in following the Convention on Biological Diversity, focusing on an account of the Hoodia benefit-sharing case. Papers discuss justice and benefit sharing; informed consent--from medical research to traditional knowledge; protecting the rights of indigenous peoples--whether prior informed consent can help; bioprospecting, access, and benefit sharing--revisiting the "grand bargain"; green diamonds of the South--an overview of the San-Hoodia case; policies for sharing benefits from Hoodia; the struggle for indigenous peoples' land rights--the case of Namibia; speaking for the San--challenges for representative institutions; trading traditional knowledge--San perspectives from South Africa, Namibia, and Botswana; putting intellectual property rights into practice--experiences from the San; sharing benefits fairly--decision making and governance; the role of scientists and the state in benefit-sharing--comparing institutional support for the San and Kani; whether the law is enough--protecting indigenous peoples' rights against mining interests in the Philippines; whether benefit sharing is a solution to development--experiences from mining on aboriginal land in Australia; human research ethics guidelines as a basis for consent and benefit sharing--a Canadian perspective; the limitations of good intent--problems of representation and informed consent in the Maya International Cooperative Biodiversity Groups Project in Chiapas, Mexico; and conclusions and recommendations--the move toward best practice for community consent and benefit sharing. Wynberg is with the Environmental Evaluation Unit at the University of Cape Town. Schroeder is with the Centre for Professional Ethics at the University of Central Lancashire, and is with the Centre for Applied Philosophy and Public Ethics at the University of Melbourne. Chennells is with Chennells Albertyn Attorneys, Notaries, and Conveyancers.</t>
  </si>
  <si>
    <t>hzhz.2012.pdf</t>
  </si>
  <si>
    <t>hz 2011,295 - Speitkamp.pdf</t>
  </si>
  <si>
    <t>Book review: Jeremy Sarkin, "Germany’s Genocide of the Herero. Kaiser Wilhelm II, His General, His Settlers, His Soldiers"</t>
  </si>
  <si>
    <t>Book review
Language: German</t>
  </si>
  <si>
    <t>Historische Zeitschrift</t>
  </si>
  <si>
    <t>295</t>
  </si>
  <si>
    <t>Speitkamp, Winfried</t>
  </si>
  <si>
    <t>ec 2001,28,4 - Sah and Heinen.pdf</t>
  </si>
  <si>
    <t>Wetland resource use and conservation attitudes among indigenous and migrant peoples in Ghodaghodi Lake area, Nepal</t>
  </si>
  <si>
    <t xml:space="preserve">Environmental Conservation </t>
  </si>
  <si>
    <t xml:space="preserve">345-356 </t>
  </si>
  <si>
    <t>Sah, Jay P.; Heinen, Joel T.</t>
  </si>
  <si>
    <t>Nepal has a number of wetlands in the lowland region of the country along the southern Indo-Nepalese border that have experienced great pressures from growing human populations due in part to migration of people from the mountains. A questionnaire survey and informal interviews with key informants in 1998 were used to explore the socio-economic status of indigenous and non-indigenous inhabitants, use patterns of forest and wetland resources and attitudes about conservation in Ghodaghodi Lake, a proposed Ramsar site, in the lowlands of western Nepal. Tharus, indigenous to the region, represented 33% of the population; the rest were migrants from the mountains. Tharus had lower literacy rates, larger landholdings and kept different livestock species. Most Tharu families were dependent on extraction from wetlands; all groups used forests for fuelwood but mountain settlers used forests for fodder more than did Tharus. Most respondents expressed willingness to participate in the conservation of Ghodaghodi Lake; however, only 12%, mostly mountain settlers, had ever participated in formal conservation activities. Conservation attitudes were strongly influenced by educational level and resource use. Educated males of higher caste and mountain origin who had previously participated in formal management activities were more positive towards conservation than other groups. There is a need to implement a participatory integrated management plan, to include community development, education and off-farm income generation, to assure participation of Tharus and lower caste households of mountain origin in the conservation and management of wetlands and forests in the area.</t>
  </si>
  <si>
    <t>gd 2003,11,3 - Laczo.pdf</t>
  </si>
  <si>
    <t>Deprived of an individual identity: citizenship and women in Nepal</t>
  </si>
  <si>
    <t>Gender and Development</t>
  </si>
  <si>
    <t>76-82</t>
  </si>
  <si>
    <t>Laczo, Mona</t>
  </si>
  <si>
    <t>ISSN: 1355-2074</t>
  </si>
  <si>
    <t>Development organisations aiming to end violence against women, and to promote women's empowerment in societies such as Nepal, need to pay attention to the question of women's citizenship, and its links to empowerment and independence. In Nepal, citizenship rights are still accorded to women through male relatives, rather than in their own right. Many women are unaware of the importance of citizenship; yet others associate citizenship with an independent identity, the freedom to make choices, and the ability to obtain education, a good job, and a future. This article, by a development worker, identifies the barriers to women's citizenship that exist in Nepal, and focuses on the additional obstacles to citizenship faced by ethnic minorities, trafficked women and children, and refugees. Currently, organisations based in Nepal are working in alliance with international development agencies to call for reforms enabling women to gain full and equal citizenship with men.</t>
  </si>
  <si>
    <t>ijeh 2005,4,1 - Singh et al.pdf</t>
  </si>
  <si>
    <t>Nepal's War on Human Rights: A summit higher than Everest</t>
  </si>
  <si>
    <t>International Journal for Equity in Health</t>
  </si>
  <si>
    <t>Singh, Sonal; Dahal, Khagendra; Mills, Edward</t>
  </si>
  <si>
    <t>ISSN: 1475-9276</t>
  </si>
  <si>
    <t>Nepal has witnessed serious human rights violations including arbitrary arrests, detentions, "disappearances", extra judicial executions, abductions and torture carried out by both the Royal Nepalese Army and the Maoist rebels in the 10 years of the "peoples war". Women and children have borne the brunt of the conflict. Massive displacement has led to adverse social and psychological consequences. While the reasons for the conflict are mainly indigenous and rooted in the social and economic in-equities, remedies for health inequities must come not only from the health sector but also from broad social policies and adopting a participatory and conflict-sensitive approach to development. Meanwhile the international community needs to use its leverage to urge both sides to accept a human rights accord and honor international human rights and humanitarian laws, while investigating allegations of abuse and prosecute those responsible.</t>
  </si>
  <si>
    <t>ccp 2007,45,1 - Lawoti.pdf</t>
  </si>
  <si>
    <t>Political Exclusion and the Lack of Democratisation: Cross-National Evaluation of Nepali Institutions using a Majoritarian-Consensus Framework</t>
  </si>
  <si>
    <t xml:space="preserve">Commonwealth &amp; Comparative Politics </t>
  </si>
  <si>
    <t xml:space="preserve">57-77 </t>
  </si>
  <si>
    <t>Lawoti, Mahendra</t>
  </si>
  <si>
    <t>ISSN: 1743-9094</t>
  </si>
  <si>
    <t>Going beyond examining single institutions, which is not sufficient to establish a polity's effect on exclusion, the article adapts Lijphart's majoritarian-consensus framework, which analyses ten influential institutions, to evaluate the Nepali polity. The cross-national evaluation shows that the Nepali institutions are not inclusive. As some individual Nepali institutions are exclusionary, combining individual and collective analysis establishes the net effect of political institutions as exclusionary. This study demonstrates that collective political institutions in new multicultural democracies can be evaluated in terms of inclusion/exclusion. Such evaluations are useful in providing the basis for reforming polities to include minorities and consolidate and deepen democracy.</t>
  </si>
  <si>
    <t>sen 2008,8 - Malagodi.pdf</t>
  </si>
  <si>
    <t>Forging the Nepali Nation through Law: A Reflection on the Use of Western Legal Tools in a Himalayan Kingdom</t>
  </si>
  <si>
    <t>Studies in Ethnicity and Nationalism</t>
  </si>
  <si>
    <t>433-452</t>
  </si>
  <si>
    <t>Malagodi, Mara</t>
  </si>
  <si>
    <t>ISSN: 1754-9469</t>
  </si>
  <si>
    <t>The present article endeavours to analyse the use and scope of Western positivistic legal tools in the creation of the Nepali nation. It suggests a two-level analysis. First, a historical analysis of Nepal's political and legal developments is presented to investigate the rationale of using law as a social engineering and homogenising tool promoting an identifiably Nepali national identity. Second, the article focuses on the current debates concerning constitutional change in Nepal. The debates about the demise of the 1990 Constitution in 2007, and the election of a Constituent Assembly need to be investigated in the light of the growing politicisation of ethnicity in the country. The overarching demand for inclusion stems from the discontent of Nepal's ethno-linguistic, religious, and regional minorities with their historical subordination. Ultimately, the article aims to demonstrate that the Nepali experience is situated somewhere between the civic and ethnic models of nationalism Kohn enunciated.</t>
  </si>
  <si>
    <t>2056748.pdf</t>
  </si>
  <si>
    <t>jas 1984,44,1 - Burghart.pdf</t>
  </si>
  <si>
    <t>The Formation of the Concept of Nation-State in Nepal</t>
  </si>
  <si>
    <t>Burghart, Richard</t>
  </si>
  <si>
    <t>In recent years anthropologists have sought to describe Hindu society in native terms, thinking that such descriptions are authentic representations of native experience. At the risk of some oversimplification, this approach emphasizes the uniqueness of cultures and aims at the systematic description of those cultural categories that inform native social behavior. The major difficulty which the anthropologist faces in adopting this approach is to avoid describing Hindu society from a foreign point of view. While subscribing in some measure to this approach, it is nonetheless reasonable to assume that just as the anthropologist can get inside an alien culture so the native can get outside his. The anthropologist may endeavor to adopt a native point of view, but the native-who is bound to think in native terms-may still objectify his culture and look at it through foreign eyes. If this were not so, it would be difficult to explain how alien concepts have taken root in the universe of Hindu social categories. The study of alien concepts is of interest inasmuch as it not only informs us of the dynamics of culture in South Asia but it also calls into question the anthropological assumption of unique, discrete, and internally consistent cultures.</t>
  </si>
  <si>
    <t>20059115.pdf</t>
  </si>
  <si>
    <t>rape 2005,32,106 - Omeje.pdf</t>
  </si>
  <si>
    <t>Enyimba Enyi: The Comeback of Igbo Nationalism in Nigeria</t>
  </si>
  <si>
    <t>Review of African Political Economy</t>
  </si>
  <si>
    <t>630-636</t>
  </si>
  <si>
    <t>Omeje, Kenneth</t>
  </si>
  <si>
    <t>ISSN: 0305-6244</t>
  </si>
  <si>
    <t>The article presents information on the revival of Igbo nationalism in Nigeria. The reinvention of Igbo nationalism is due to collection of Igbo civil groups. The Biafran war, which was often described as the war of Igbo national self-determination, was more than an Igbo war. This was due to the fact that Biafra included a cross-section of minority ethnic groups in the former region of Eastern Nigeria. These new Igbo nationalist movements advocate a revival of the Biafran project. These movements addresses the problems and challenges of Nigeria in the present day scenario.</t>
  </si>
  <si>
    <t>31648883.pdf</t>
  </si>
  <si>
    <t>ijdocn 2008,7,6 - Ogunnika.pdf</t>
  </si>
  <si>
    <t>Managing Ethnicities in Institutions of Close Contact: An Interpretative Study of Kano Markets Nigeria</t>
  </si>
  <si>
    <t>International Journal of Diversity in Organisations, Communities and Nations</t>
  </si>
  <si>
    <t>Ogunnika, Zacchaeus O.</t>
  </si>
  <si>
    <t>ISSN: 1447-9532</t>
  </si>
  <si>
    <t xml:space="preserve">Open Markets form a major part of commercial activity in indigenous urban settings in Nigeria. The Nigerian ethnic groups have their most intimate and closest interactions in the urban markets. This follows the fact that interaction in the markets is compulsory to their daily lives and is almost ethnic-free because of its economic importance. This fact is well highlighted in Kano. Since the 10th century A.D Kano's popularity has been based on its markets which attracted traders from as far away as Egypt and the Sudan as well as from the rest of Africa. It is impossible to comprehend life in Kano without understanding its markets. Almost all Nigerian ethnic group members actively participate in the activities carried out in these markets. Apart from its commercial function, the market serve as communication medium between the strangers and their native homes. Traders who reside in other parts of Nigeria come to the Kano markets to trade. They mostly stay for a few days bringing with them messages from the families and friends of strangers sojourning in Kano, and take back with them gifts and messages to the strangers' families. Most of Kano's riots originate in its markets because information travel very quickly within the market, consequently, any report of a minor wrongdoing by a member of one ethnic group to a member of an opposing ethnic group can start a riot. To prevent the outbreak of inter-ethnic violence, the traders in the market have developed rules of conduct which always guide their actions when buying and selling. These rules of conduct can be seen in informal associations, called "market groups" and are facilitated by a system of inter-ethnic communication called the "market language." </t>
  </si>
  <si>
    <t>45411020.pdf</t>
  </si>
  <si>
    <t>pjws 2009,16,1 - Okojie.pdf</t>
  </si>
  <si>
    <t>International Trafficking of Women for the Purpose of Sexual Exploitation and Prostitution in the Nigerian Case</t>
  </si>
  <si>
    <t>Pakistan Journal of Women's Studies</t>
  </si>
  <si>
    <t>147</t>
  </si>
  <si>
    <t>Okojie, Christiana E.E.</t>
  </si>
  <si>
    <t>ISSN: 1024-1256</t>
  </si>
  <si>
    <t>Nigeria has been identified as a centre for the illicit trade in human beings, acting as a provider (origin), receiver (destination) and transit point. The main victims of human trafficking in Nigeria are women and children. However, focus of this paper is on women trafficked internationally for the purposes of sexual exploitation and prostitution. Evidence shows that a large proportion of women trafficked to Europe, especially Italy, are from Nigeria (UNODC / UNICRI, 2003). Nigerians, primarily women, are trafficked to work on plantations and as sex workers in other African countries, including Gabon, Cameroon, Equatorial Guinea, Senegal and Benin. Other significant destinations for trafficked Nigerians include the Netherlands, the Czech Republic, Spain, France, Norway, and countries in the Middle East. Women are trafficked to Saudi Arabia under the guise of holy pilgrimage to Mecca. There is also evidence of trafficking in women and children within Nigeria. Because of the clandestine nature of trafficking, it has not been possible to estimate the exact magnitude of the volume of trafficking in Nigeria as much of the data available is from official records of returnees who have been repatriated from destination countries. This paper reviews recent studies of the nature and dimensions of international trafficking of young Nigerian women. Emphasis is on the socio-economic dimensions of trafficking in women. Why do young Nigerian women allow themselves to be trafficked? What are the pull and push factors? What are the economic benefits of trafficking for the victims and their families and for the traffickers? The response to trafficking in Nigeria by government, NGOs and international agencies will also be discussed.</t>
  </si>
  <si>
    <t>Music and liberation during the Biafran War (1967-1970)</t>
  </si>
  <si>
    <t>Dissertation for Howard University</t>
  </si>
  <si>
    <t>Oruh, Chioma</t>
  </si>
  <si>
    <t xml:space="preserve">ISBN: 9781109146806 </t>
  </si>
  <si>
    <t>For many indigenous African cultures, music serves more as a verb than a noun. Music has been used in various forms for spiritual ceremonies, political information dissemination and entertainment for many social celebrations. It is with awareness of the potency of music that this research proposes to document and analyze the war songs of Biafra. As one of the first liberation struggles in the period following independence from European colonial rule, the tensions caused by Biafra's secession from the Federal Republic of Nigeria (a land mass previously designated as a British colonial protectorate) challenged accepted ideas of nation-states in Africa. This thesis addresses the following questions: What were the specific songs used during the Biafran War era? What role did music (particularly song) play in the Biafran War? Specific to inspiration and sustaining morale, how did these creative works influence Biafran soldiers and civilians? How did these songs reflect culture?</t>
  </si>
  <si>
    <t>30.pdf</t>
  </si>
  <si>
    <t>ijhss 2011,1,17 - Ajaebili.pdf</t>
  </si>
  <si>
    <t>The Option of Economic Diplomacy in Nigeria's Foreign Policy</t>
  </si>
  <si>
    <t>277-280</t>
  </si>
  <si>
    <t>Ajaebili, C.N.</t>
  </si>
  <si>
    <t>vibrant foreign policy derives its strength from the domestic angle, that is, from the needs of the country and the populace. For several years past, Africa was the centerpiece of Nigeria's foreign policy and, therefore, spent heavily pursuing foreign policies of decolonization and apartheid. This policy emphasized aggressive championing of the freedom of African countries such as Congo, Angola and Mozambique then reeling under the yoke of colonialism and those under minority racist regimes such as Zimbabwe and South Africa. Nigeria did not waver to commit moral, financial and diplomatic support in pursuit of this policy. This paper advocates a change in focus and highlights the imperatives of economic diplomacy in Nigeria's foreign policy. It suggests that Nigeria's pressing economic problems should be holistically examined and tackled first, which will then form the basis of a vibrant foreign policy. It is believed that when the living standards of citizens are enhanced, the approach will earn Nigeria and our leaders respect not only at home but also in the comity of nations.</t>
  </si>
  <si>
    <t>82736097.pdf</t>
  </si>
  <si>
    <t>ejss 2012,32,4 - Oluga and Litini Babalola.pdf</t>
  </si>
  <si>
    <t>Nigeria, Kenya, Tanzania, Uganda</t>
  </si>
  <si>
    <t>Official Use of English and the Resultant Marginalisation of Indigenous African Languages: The Cases of the Three Major Nigerian Languages</t>
  </si>
  <si>
    <t>European Journal of Social Science</t>
  </si>
  <si>
    <t>619-631</t>
  </si>
  <si>
    <t>Oluga, Samson Olasunkanmi; Litini Babalola, Halira Abeni</t>
  </si>
  <si>
    <t>ISSN: 1450-2267</t>
  </si>
  <si>
    <t>Many African languages especially those of the countries where the languages of their former colonialists have become the official languages are now overshadowed by such imported official languages. This is the case in Ghana where English has overshadowed native or indigenous languages like Ewe, Fante, Twi, Dangme, Ga etc. In Côte D'Ivoire, French has overshadowed native languages like Dyua, Agni and Baule. In Zaire, French has overshadowed indigenous languages like Kongo, Kingwara, Luba etc. In Zambia, English has overshadowed languages like Bemba, Tonga, Nyanja etc. In Nigeria, English has overshadowed Yoruba, Igbo, Hausa etc. With particular reference to Nigeria where Yoruba, Igbo and Hausa happen to be the three major indigenous languages, English has been elevated at the expense of the indigenous languages especially the three major ones which are now directly or indirectly relegated. This is evident in the multipurpose uses or poly-dimensional functions of English in Nigeria. It is the language of education. It is the language of governance and administration. It is the language of legal/judicial administration. It is the language of legislation. It is the language of journalism/the press. It is the language of advertisement. It is the language of research. It is the lingua franca of the elite. It is the language of sports commentaries and the language of religious worship among new generation believers. This paper therefore, tries to establish the marginalisation of indigenous African languages using the cases of Yoruba, Igbo and Hausa in Nigeria. It explicates the multi-purpose uses or functions of English in Nigeria. It explores the polydimensional implications of the marginalisation of the indigenous languages. Finally, it advocates the need for the elevation of the indigenous languages as done to Swahili otherwise called Kiswahili in Kenya, Tanzania and Uganda where it now co-exists with English, the main official language, as a national language, second official language or de facto official language.</t>
  </si>
  <si>
    <t>s24.pdf</t>
  </si>
  <si>
    <t>njil 1988,57,3 - Alfredsson.pdf</t>
  </si>
  <si>
    <t>Norway</t>
  </si>
  <si>
    <t>Indigenous Rights in 1988</t>
  </si>
  <si>
    <t>Nordic Journal of International Law</t>
  </si>
  <si>
    <t>353-357</t>
  </si>
  <si>
    <t>Alfredsson, Gudmundur</t>
  </si>
  <si>
    <t>4168647.pdf</t>
  </si>
  <si>
    <t>ls 1995,24,4 - Corson.pdf</t>
  </si>
  <si>
    <t>Norway's “Sámi Language Act”: Emancipatory implications for the world's aboriginal peoples</t>
  </si>
  <si>
    <t>Language in Society</t>
  </si>
  <si>
    <t>493-514</t>
  </si>
  <si>
    <t>Corson, David</t>
  </si>
  <si>
    <t>ISSN: 0047-4045</t>
  </si>
  <si>
    <t>The Sámi (formerly called Lapps) are the indigenous people of Arctic Scandinavia and northwest Russia. Legislation giving major language and cultural rights to Norway's Sámi people was enacted in 1992. As an introduction to discussion of the impact of the Sámi Language Act on Norwegian education, this article begins with an outline of the schooling system in Norway. Its review of the act itself covers the following topics: the Sámi culture and the Sámi languages, social and political problems that affect the Sámi, the place of the Sámi languages in education, and recent educational changes that flow from the Sámi Language Act. Three research questions, covering the practice and organization of bilingual aboriginal education in Norway, are then addressed at length. The article concludes by drawing emancipatory implications from the Sámi experience for members of aboriginal cultures and for the future of aboriginal education generally.</t>
  </si>
  <si>
    <t>Indigenous Community-Based Education</t>
  </si>
  <si>
    <t>1-180</t>
  </si>
  <si>
    <t>Corson, David; Fettes, Mark; May, Stephen; Durie, Arohia; McCarty, Teresa L.; Watahomigie, Lucille J.; Wilson, William H.; Ryan, James; Todal, Jon; Lowell, Anne; Devlin, Brian; Hornberger, Nancy H.; King, Kendall A.</t>
  </si>
  <si>
    <t>ISBN: 1-85359-540-4</t>
  </si>
  <si>
    <t>This edited collection provides examples of indigenous community-based initiatives from around the world. Examples include programmes among Maori in Aotearoa/New Zealand, Sámi in Norway, Aboriginal People in Australia, Innu in Canada, and Native Americans in the mainland US, Hawai'i, Canada and South America. Contributors include indigenous educational practitioners, and indigenous and non-indigenous academics long associated with the study of indigenous education.</t>
  </si>
  <si>
    <t>12509645.pdf</t>
  </si>
  <si>
    <t>ijmgr 2001,8,2 - Oskal.pdf</t>
  </si>
  <si>
    <t>Political Inclusion of the Saami as Indigenous People in Norway</t>
  </si>
  <si>
    <t>Oskal, Nils</t>
  </si>
  <si>
    <t>There are various issues and approaches to the problem discussed under the heading ‘indigenous peoples’ right to the land and water’. This article focuses on two circumstances beginning with discussions on the Saami right to the land and water in Norway.
The first issue concerns the question of Saami participation in the political process regulating the use of land and water. This concerns the question of Saami political participation as Saami in exercising popular sovereignty and self-determination within the state government’s right to regulate land and water use in Saami regions within the nation state of Norway. 
The second issue pertains to the question of legal protection of the Saami’s customary usage rights to land and water. The issue is boundaries and restrictions in the regulation of Saami customary usage rights to land and water independently of the state organization of public management and administration of land and water. This concerns the question of delimiting the proper scope of popular sovereignty. 
These two issues are treated separately, while presenting some factors for evaluation of the relationship between them. The issue concerns the relationship between the democratic ideal of popular sovereignty and the principles of the constitutional state (Rechtsstaat) as it relates to indigenous people living as permanent minorities within a nation state.</t>
  </si>
  <si>
    <t>eScholarship UC item 1vq7z28x.pdf</t>
  </si>
  <si>
    <t>uclajelp 2002,20,2 - Watters.pdf</t>
  </si>
  <si>
    <t>Indigenous peoples and the environment: convergence from a Nordic perspective</t>
  </si>
  <si>
    <t>UCLA Journal of Environmental Law &amp; Policy</t>
  </si>
  <si>
    <t>237-304</t>
  </si>
  <si>
    <t>ISSN: 0733-401X</t>
  </si>
  <si>
    <t>MQ79037.pdf</t>
  </si>
  <si>
    <t>mgu 2002 - Stevenson.pdf</t>
  </si>
  <si>
    <t>Norway, Finland</t>
  </si>
  <si>
    <t>Modern Indigenous Curriculum: Teaching Indigenous Knowledge of Handicraft at Sami Colleges in Finland and Norway</t>
  </si>
  <si>
    <t>Masters Thesis for McGill University, Montreal.</t>
  </si>
  <si>
    <t>1-89</t>
  </si>
  <si>
    <t>Stevenson, Charles Blair</t>
  </si>
  <si>
    <t>ISBN: 0612790371</t>
  </si>
  <si>
    <t>The Sámi people have struggled for centuries to maintain their culture in spite of pressures against it from colonialism. The formal education systems of Norway and Finland have acted in discord with Sámi decision-making since their inception. In response to this lack of decision-making power, there is a dynamic internal process at work; Sámi people have begun to take control of their own schooling. This thesis qualitatively examines the processes of curriculum development and implementation for wood handicraft programs at the Sámi colleges in Guovdageaidnu, Norway and in Anár, Finland, and details the most significant educational and political factors involved in the transmission and production of indigenous knowledge associated with Sámi handicraft. Factors associated with the teaching of Sámi handicraft in the form of increasing commercialization, generalization and mechanization in formal duodji education and the stereotyping of Sámi cultural imagery pose potential risks to appropriate transfer of Sámi cultural knowledge. This thesis will show that the teaching of Sámi handicraft (duodji) is an educational and political tool that helps develop and define modern Sámi culture. Accordingly, attempts by the Sámi colleges to incorporate greater indigenous knowledge have resulted in the implementation of modern indigenous curriculum that promotes cultural knowledge through the teaching of Sámi handicraft.</t>
  </si>
  <si>
    <t>mcgu 2002 -Stevenson.pdf</t>
  </si>
  <si>
    <t>Modern indigenous curriculum: Teaching indigenous knowledge of handicraft at Sami colleges in Finland and Norway</t>
  </si>
  <si>
    <t>Dissertation McGill University</t>
  </si>
  <si>
    <t xml:space="preserve"> Stevenson, Charles Blair</t>
  </si>
  <si>
    <t>ISBN 0612790371</t>
  </si>
  <si>
    <t>The Sámi people have struggled for centuries to maintain their culture in spite of pressures against it from colonialism. The formal education systems of Norway and Finland have acted in discord with Sámi decision-making since their inception. In response to this lack of decision-making power, there is a dynamic internal process at work; Sámi people have begun to take control of their own schooling. This thesis qualitatively examines the processes of curriculum development and implementation for wood handicraft programs at the Sámi colleges in Guovdageaidnu, Norway and in Anár, Finland, and details the most significant educational and political factors involved in the transmission and production of indigenous knowledge associated with Sámi handicraft. Factors associated with the teaching of Sámi handicraft in the form of increasing commercialization, generalization and mechanization in formal duodji education and the stereotyping of Sámi cultural imagery pose potential risks to appropriate transfer of Sámi cultural knowledge. This thesis will show that the teaching of Sámi handicraft (duodji) is an educational and political tool that helps develop and define modern Sámi culture. Accordingly, attempts by the Sámi colleges to incorporate greater indigenous knowledge have resulted in the implementation of modern indigenous curriculum that promotes cultural knowledge through the teaching of Sámi handicra</t>
  </si>
  <si>
    <t>ce 2003,39,2 - Todal.pdf</t>
  </si>
  <si>
    <t>The Sámi School System in Norway and International Cooperation</t>
  </si>
  <si>
    <t>185-192</t>
  </si>
  <si>
    <t>Todal, Jon</t>
  </si>
  <si>
    <t>ISSN: 0305-0068</t>
  </si>
  <si>
    <t>This article discusses recent developments in Norway, where a separate curriculum for the primary and lower secondary schools in the indigenous Sámi areas has been introduced, and a part of the jurisdiction over the school system there has been transferred from the government to the Sámi Parliament. In particular, the increasing articulation of minority rights, and a related desire for autonomy, from national minority groups and indigenous peoples the world over, provide an important backdrop and crucial frame of reference for the recent Sámi initiatives in Norway.</t>
  </si>
  <si>
    <t>j.1467-9450.2004.00380.x</t>
  </si>
  <si>
    <t>sjp 2004,45,1 - Javo et al.pdf</t>
  </si>
  <si>
    <t>Child-rearing in an indigenous Sami population in Norway: a cross-cultural comparison of parental attitudes and expectations</t>
  </si>
  <si>
    <t>Scandinavian Journal of Psychology</t>
  </si>
  <si>
    <t>Javo, Cecilie; Rønning, John A; Heyerdahl, Sonja</t>
  </si>
  <si>
    <t>ISSN: 0036-5564</t>
  </si>
  <si>
    <t>Semi-structured interviews of 76 Sami mothers and 58 Sami fathers, and 86 Norwegian mothers and 58 Norwegian fathers of four-year olds, revealed consistent cross-cultural differences in parenting. ANCOVA results showed that parental permissiveness was higher in the Sami group. Moreover, the effect of ethnicity was different for boys and girls (mothers' reports). Co-sleeping and self-regulation of food and sleep were commonly practiced in the Sami, but not in the Norwegian families. Sami children were more socially independent than their Norwegian peers. Indirect or internal types of control were used more by Sami parents, and they were less tolerant of child aggression, in the form of temper tantrums and displays of jealousy. These patterns are similar to those found in other indigenous cultures in the circumpolar region. The results are discussed with reference to the Individualism-Collectivism dimension. The study challenges the Individualism-Collectivism construct for apparently confounding the individualism common in European liberalism with the individual autonomy commonly encountered among hunting-gathering peoples.</t>
  </si>
  <si>
    <t>s2.pdf</t>
  </si>
  <si>
    <t>ijmcr 2004,11,4 - Graver and Ulfstein.pdf</t>
  </si>
  <si>
    <t>The Sami People's Right to Land in Norway</t>
  </si>
  <si>
    <t>337-377</t>
  </si>
  <si>
    <t>Graver, Hans Petter; Ulfstein, Geir</t>
  </si>
  <si>
    <t>This Journal presented in 2001 (Vol. 8, Issue 2–3) several articles on the Sami claim to land in Norway. In the spring of 2003 the Norwegian government proposed a new Finnmark Act (Proposition to the Odelsting No. 53 (2002–2003)), whereby the disputed area should be placed under a new legal entity, the Finnmark Estate (Finnmarkseiendommen). The Finnmark Estate should have a board consisting of seven members, where the Finnmark County Council and the Sami Parliament each should elect three members, and one non-voting member should be appointed by the government. The Norwegian Parliament (Stortinget) requested an expert opinion on the international law aspects of the Act. Hans Petter Graver and Geir Ulfstein were appointed by the Ministry of Justice to undertake this task, and the opinion is reproduced here in the translation provided by the Ministry (only subject to editorial adjustments). The government has since stated that it does not concur with all conclusions in the opinion, but it has indicated a willingness to consider supplemental measures to those proposed in the Act.</t>
  </si>
  <si>
    <t>15TransnatlLContempProbs3.pdf</t>
  </si>
  <si>
    <t>tlcp 2005,15,1 - Moyers.pdf</t>
  </si>
  <si>
    <t>Norway, Sweden, Finland</t>
  </si>
  <si>
    <t>Linguistic protection of the indigenous Sami in Norway, Sweden, and Finland</t>
  </si>
  <si>
    <t>Transnational Law and Contemporary Problems</t>
  </si>
  <si>
    <t>363-387</t>
  </si>
  <si>
    <t>Moyers, Anna</t>
  </si>
  <si>
    <t>ISSN: 1058-1006</t>
  </si>
  <si>
    <t>ijmgr 2005,12,4 - Tahvanainen.pdf</t>
  </si>
  <si>
    <t>The Treaty-Making Capacity of Indigenous Peoples</t>
  </si>
  <si>
    <t>397-419</t>
  </si>
  <si>
    <t>Tahvanainen, Annika</t>
  </si>
  <si>
    <t>The question of which entities have the capacity to conclude treaties is a sensitive one as treaties are one of the sources of international law. Therefore, recognizing the capacity of entities other than States to conclude treaties has a profound impact on our conception of international law. This article explores the possibilities of indigenous peoples to participate in multilateral treaties. The available solutions might differ depending if one examines the question from a traditional international law point of view or if one takes into consideration the effect human rights law might have on the treaty-making capacity of indigenous peoples. It is recognized that peoples living on territories with a colonial past or occupied by foreign forces possess a certain degree of treaty-making capacity. Under contemporary international law this connects them to the right of self-determination. Considering the special relation of indigenous people to their lands, territories and natural resources in combination with the internationally recognized right of all peoples to self-determination, it is justified to ask whether indigenous peoples can be considered to possess treaty-making capacity under international law. The question whether indigenous peoples in the past, before the formation of the States in which they now live, possessed treaty-making capacity is a disputed issue.</t>
  </si>
  <si>
    <t>bfm-978-0-387-28662-4_1.pdf</t>
  </si>
  <si>
    <t>icp 2006 - Kim et al.pdf</t>
  </si>
  <si>
    <t>Indigenous and Cultural Psychology: Understanding People in Context</t>
  </si>
  <si>
    <t>1-518</t>
  </si>
  <si>
    <t>Kim, Uichol; Yang, Guoshu; Hwang, Kwang-kuo</t>
  </si>
  <si>
    <t>ISBN: 9780387286617</t>
  </si>
  <si>
    <t>It was once assumed that the bedrock concepts of psychology held true for all the world's people. More recently, post-modern approaches to research have expanded on these Western models, building a psychology that takes into account the sociopolitical, historical, religious, ecological, and other indigenous factors that make every culture, as well as every person as agents of their own actions. "Indigenous and Cultural Psychology" surveys psychological and behavioral phenomena in native context in various developing and developed countries, with particular focus on Asia. An international team of 28 experts clarifies culture-specific concepts (such as paternalism and the Japanese concept of amae), models integrative methods of study, and dispels typical misconceptions about the field and its goals. The results reflect culturally sound frames of reference while remaining rigorous, systematic, and verifiable. These approaches provide a basis for the discovery of true psychological universals. Among the topics featured are: scientific and philosophical bases of indigenous psychology; comparisons of indigenous, cultural, and cross-cultural psychologies; socialization, parent-child relationship, and family; the private and public self: concepts from East Asia, Europe, and the Americas; interpersonal relationships: concepts from East Asia, Europe, and the US; factors promoting educational achievement and organizational effectiveness in Asia; the growth and indigenization of psychology in developing and developed countries; Are any values, attitudes, beliefs and traits universal? cross-national comparisons; and, the potential for indigenous psychology to lead to a global psychology. With this book, the editors have captured a growing field at a crucial stage in its evolution. "Indigenous and Cultural Psychology" benefits students and researchers on two levels, offering groundbreaking findings on understudied concepts, and signaling future directions in universal knowledge.</t>
  </si>
  <si>
    <t>25017523.pdf</t>
  </si>
  <si>
    <t>gr 2007,45,2 - Riseth.pdf</t>
  </si>
  <si>
    <t>An Indigenous Perspective on National Parks and Sámi Reindeer Management in Norway</t>
  </si>
  <si>
    <t>177-185</t>
  </si>
  <si>
    <t>Riseth, Jan Åge</t>
  </si>
  <si>
    <t>ISSN: 1745-5863</t>
  </si>
  <si>
    <t>Protection of nature for biodiversity, and for the material livelihoods of Indigenous peoples, have much in common. Indigenous relations to nature are, however, based on unity between use and protection, implying that human use is necessary for effective protection. Often protected areas include the homelands of Indigenous peoples, whose needs and rights are still being ignored to a large extent. This paper explores the effects of a plan for a significant increase of large nature protection areas in Norway, still under implementation. Most of the new protection areas are in the heartland of the Indigenous Sámi, whose core livelihood is reindeer management. The plan implies transfer of jurisdiction from Indigenous and local domains to formalised central domains. In several cases, this has provoked Indigenous and rural groups to organised resistance. In this case study, there are signs of new tensions between Sámi and other rural groups. Indigenous land use can be marginalised by park restrictions and increasing pressure from visitor activity. The Sámi response was to boycott the park management board leading to a stalemate. A robust solution seems to require consideration of deeper institutional levels.</t>
  </si>
  <si>
    <t>European Journal of Communication-2008-Pietikдinen-173-91.pdf</t>
  </si>
  <si>
    <t>ejc 2008,23,2 - Pietikäinen.pdf</t>
  </si>
  <si>
    <t>Broadcasting Indigenous Voices: Sami Minority Media Production</t>
  </si>
  <si>
    <t>European Journal of Communication</t>
  </si>
  <si>
    <t>173-191</t>
  </si>
  <si>
    <t>Pietikäinen, Sari</t>
  </si>
  <si>
    <t>ISSN: 0267-3231</t>
  </si>
  <si>
    <t>Ethnic minority media embody much of the multiculturalist, multilingual and transnational changes in the media landscape and in the wider societal frame as well. Often minority media aim at providing relevant information, but also alternative publicity and empowering experiences in regard to their own identity, language and culture. Through an analysis of journalists' interviews and ethnographic data, this article examines how these tendencies, possibilities and limitations are played out in the indigenous Sami media. The findings suggest that the Sami journalists have managed to provide an alternative public space and contribute to linguistic revitalization. Yet, working within translocal journalistic practices and addressing multicultural and multilingual audiences remains a challenge.</t>
  </si>
  <si>
    <t>wu 2008 - Ohm.pdf</t>
  </si>
  <si>
    <t>Norway, Colombia</t>
  </si>
  <si>
    <t>Norm compliance: A comparative case study of Norway and Colombia</t>
  </si>
  <si>
    <t>Masters Thesis for Webster University</t>
  </si>
  <si>
    <t>1-96</t>
  </si>
  <si>
    <t>Ohm, Cecilie</t>
  </si>
  <si>
    <t>ISBN: 1109078471</t>
  </si>
  <si>
    <t>Norway and Colombia have been impeded by trying to comply with the ratified ILO Convention 169 Concerning Indigenous and Tribal Peoples in Independent Countries , which is a principal body of law to protect indigenous people. Compliance to the Convention in Colombia has become less effective due to multiple domestic influences and a more unstable democracy, while in Norway, a more stable democracy with not as problematic domestic influences compliance with the Convention has been less troublesome. The thesis starts with a look at the theory of norm compliance and the factors influencing States to institutionalize international norms. The focus throughout the thesis will be at a general level of domestic internalization and interpretation of the Convention and not at the specific groups of indigenous people in Norway and Colombia. It moves on to examine the situation in Norway, which in spite of its good prerequisites, has spent 28 years to come a step closer to compliance with the land rights provisions, and still has not succeeded perfectly. Colombia has technically implemented the land rights provisions, but is constrained to fulfill the land rights provisions allegedly because of the unstable situation related to paramilitary activity and massive violation of human rights. Assuming that the democratic stability has influence on norm compliance, the main reason for not complying with the land rights provisions on the other hand lies within the international pressure of implementing norms that are technically difficult to solve at the national level.</t>
  </si>
  <si>
    <t>03468750902863165</t>
  </si>
  <si>
    <t>sjh 2009,34,2 - Fur.pdf</t>
  </si>
  <si>
    <t>Book Review: Indigenous peoples. Self-determination, Knowledge, Indigeneity, by Henry Minde (ed)</t>
  </si>
  <si>
    <t>Scandinavian Journal of History</t>
  </si>
  <si>
    <t>211-214</t>
  </si>
  <si>
    <t>Fur, Gunlög</t>
  </si>
  <si>
    <t>ISSN: 0346-8755</t>
  </si>
  <si>
    <t>145046016_ftp</t>
  </si>
  <si>
    <t>pasist 2009,46,1 - Williams et al.pdf</t>
  </si>
  <si>
    <t>Documentation and Communication in Aboriginal/Indigenous Communities</t>
  </si>
  <si>
    <t>Proceedings of the American Society for Information Science and Technology</t>
  </si>
  <si>
    <t>Williams, Robert V.; Grenersen, Polit Geir; Edwards, Brendan Frederick R.; Srinivasan, Ramesh</t>
  </si>
  <si>
    <t>ISSN: 0044-7870</t>
  </si>
  <si>
    <t>This panel session explores a number of different issues related to the nature of documentation and communication in aboriginal cultures, where “documents” are not traditional, knowledge systems are of varied types, and the transmission of culture and property are decidedly non‐Western. Ample time will be provided for interchange between the speakers as they discuss similarities and differences in documentation and communication practices in the various cultures.</t>
  </si>
  <si>
    <t>593382.pdf</t>
  </si>
  <si>
    <t>s 2009,34,3 - Kuokkanen.pdf</t>
  </si>
  <si>
    <t>Indigenous Women in Traditional Economies: The Case of Sámi Reindeer Herding</t>
  </si>
  <si>
    <t>499-504</t>
  </si>
  <si>
    <t>Kuokkanen, Rauna</t>
  </si>
  <si>
    <t>The Sami are the indigenous people of Sapmi, a territory that today spans central Norway and Sweden through northern Finland to the Kola Peninsula of Russia, with an estimated population of between 75,000 and 100,000 people. Historically, Sami society was organized locally by the extended family system called the siida. Here, Kuokkanen gives an overview of the ways in which gender issues arise in state regulation of reindeer herding, one of the main traditional livelihoods of the Sami, and, consequently, in state regulation of the Sami.</t>
  </si>
  <si>
    <t>j.1758-6623.2010.00078.x.pdf</t>
  </si>
  <si>
    <t>er 2010,62,4 - Jernsletten.pdf</t>
  </si>
  <si>
    <t>Resources for Indigenous Theology from a Sami Perspective</t>
  </si>
  <si>
    <t>The Ecumenical Review</t>
  </si>
  <si>
    <t>379-389</t>
  </si>
  <si>
    <t>Jernsletten, Jorunn</t>
  </si>
  <si>
    <t>ISSN: 0013-0796</t>
  </si>
  <si>
    <t>By looking at resources for indigenous theology, this article focuses on some key concepts in Sami tradition and how they are linked to a native understanding of the Christian concept of creation. An important aspect is the reciprocity between human beings and other beings or “creations”. The article takes the biblical injunction to love one's neighbour as challenged through Sami spirituality and theology to apply also to how one should behave towards other beings.</t>
  </si>
  <si>
    <t>h 2010,23,4 - Sand.pdf</t>
  </si>
  <si>
    <t>Book Review: Making Space for Indigenous Feminism, by Joyce Green</t>
  </si>
  <si>
    <t>Herizons</t>
  </si>
  <si>
    <t>Sand, Cy-thea</t>
  </si>
  <si>
    <t>ISSN: 0711-7485</t>
  </si>
  <si>
    <t>Aboriginal feminist scholars are few. Yet they are making connections between colonialism, racism and sexism not only in Canada, but also in Aotearoa/New Zealand, the U.S. and across Norway, Sweden, Finland and Russia (Samiland). In 16 chapters, [JOYCE GREEN] introduces us to a variety of perspectives, including Samiland's Jorunn Eikjok. Bkjok cites New Zealand's Marilyn Waring's contention that "the second wave of colonialism over Indigenous peoples occurred after 1948, when states adopted the Gross National Product system rendering Indigenous women's central role in their communities to the status of the Western housewife construct."</t>
  </si>
  <si>
    <t>ijsl.2011.020.pdf</t>
  </si>
  <si>
    <t>ijsl 2011,290 - Rasmussen and Nolan.pdf</t>
  </si>
  <si>
    <t>Reclaiming Sámi languages: indigenous language emancipation from East to West</t>
  </si>
  <si>
    <t>209</t>
  </si>
  <si>
    <t>35-55</t>
  </si>
  <si>
    <t>Rasmussen, Torkel; Nolan, John Shaun</t>
  </si>
  <si>
    <t>The indigenous Sami languages of the Nordic countries and North-West Russia have gained official recognition after a long period of neglect and assimilation policies. In the context of positive changes in state or macro level indigenous policy and especially that regarding language policy, this paper investigates what subsequently happens at the grassroots or micro level. This investigation shows that despite more positive policies, there is a strong sentiment of defeatism with regard to Sami. Sami speakers face problems because of the lack of implementation of nationally decided laws at the local level, they encounter prejudice and neglect from other people, even in their families, and as a result they often experience difficulty in transmitting Sami to their children. Nevertheless, they also express belief in Sami and feel a need for this transmission, not only for affective reasons andfor the sake of cultural maintenance, but also for instrumental reasons, i.e. to give their children better opportunities in the labor market where knowledge of Sami is necessary.</t>
  </si>
  <si>
    <t>j.1467-9388.2011.00716.x.pdf</t>
  </si>
  <si>
    <t>reciel 2011,20,2 - Lemaitre.pdf</t>
  </si>
  <si>
    <t>Indigenous Peoples' Land Rights and REDD: A Case Study</t>
  </si>
  <si>
    <t>Review of European Community &amp; International Environmental Law</t>
  </si>
  <si>
    <t>150-162</t>
  </si>
  <si>
    <t>Lemaitre, Sophie</t>
  </si>
  <si>
    <t>ISSN: 0962-8797</t>
  </si>
  <si>
    <t>With the development of REDD (‘Reducing Emissions from Deforestation and forest Degradation’) policies, determining who can claim rights over the forest and who will receive the REDD benefits has many implications. While REDD has the potential to benefit them, indigenous peoples are concerned that REDD activities may fail to adequately respect their rights. Several international instruments recognize indigenous peoples' rights to land and their rights are also enforced by courts. However, there is often a gap between the protection granted by international law and how it is implemented in practice. REDD may increase this difference. The following analysis of Guyana's REDD plan illustrates the risks that indigenous peoples may incur.</t>
  </si>
  <si>
    <t>08003831%2E2012%2E678719.pdf</t>
  </si>
  <si>
    <t>ab 2012,29,1 - Reinert.pdf</t>
  </si>
  <si>
    <t>Knives for the Slaughter - Notes on the Reform and Governance of Indigenous Reindeer Slaughter in Norway</t>
  </si>
  <si>
    <t>Reinert, Hugo</t>
  </si>
  <si>
    <t>Drawing on historical records and ethnographic fieldwork, the present article examines the history of the so-called curved knife, or krumkniv, as a window on the governance and regulation of indigenous Sami reindeer slaughter in Norway. Originally developed by scientific activists in the 1920s, in the context of a series of experimental field trials held at a farmstead in Roros, the knives were designed to combine efficiency and ease of use with the elimination of visible animal pain, thus bringing indigenous slaughter in line with the shifting aesthetic and moral concerns of the time. The innovation was highly successful, and the knives rapidly adopted as essential tools of the herding trade -- to the point where today, most users disregard their origins. Moving forward to the early 21st century, the situation had shifted almost entirely: animal welfare activists now decried the same knives as a barbaric anachronism, while herders defended them as part of their cultural heritage. Historical narratives of moral progress articulated with other discourses to produce a homogeneous present moment of the state, a moment that threatened to exclude herders from participation in the ongoing nation-building project -- constituting them instead as objects of intervention and reform, targeting the successes of previous reform. Herders, meanwhile, challenged such negative constructions by defining the knife as an indigenous tradition, invoking the international commitments of the state to preserve their cultural heritage. Comparing these two historical moments, the article draws out how the technical minutiae of slaughtering practice could operate both as an instrument of social engineering, and as an arena within which complex, large-scale issues -- to do with matters such as social inclusion and participation, the value of history, the function and obligations of the state -- could be settled, contested and redrawn.</t>
  </si>
  <si>
    <t>S0032247411000623a</t>
  </si>
  <si>
    <t>pr 2012,48,3 - Thuen.pdf</t>
  </si>
  <si>
    <t>Variations of ethnic boundary significance in north Norway</t>
  </si>
  <si>
    <t>239-249</t>
  </si>
  <si>
    <t>Thuen, Trond</t>
  </si>
  <si>
    <t xml:space="preserve"> In coastal north Norway the Saami people have lived in a close relationship with Norwegians or Norse people for a thousand years or more. This relationship has been articulated in various ways over the centuries, and this article argues that in parts of the region it took a rather intimate form based on the shared exploitation of the dominant marine and terrestrial niches, a common class position as tenant farmers, a varying practice of inter-ethnic marital relations and the effects of a bilateral kinship system. Various forms of inter-ethnic contact and exchange may thus have served to reduce the relevance of ethnic difference in daily life, as suggested by Barth's argument about the integrative effect of transactions, but contrary to his argument about the transactional reinforcement of ethnic boundaries. Contrary to the intention, governmental assimilatory efforts served to reproduce the boundary as the basis for a ranked society and left coastal Saami individuals in some confusion as to how to define themselves, often opting for a mixed category of Norwegian and Saami, labelled 'Northerner'. Ethno-political emancipation in recent years has tended to put pressure on this identity construction and promoted a dichotomised identity as either Saami or Norwegian.</t>
  </si>
  <si>
    <t>S0032247411000696a.pdf</t>
  </si>
  <si>
    <t>pr 2012,48,3 - Saugestad.pdf</t>
  </si>
  <si>
    <t>Regional and indigenous identities in the high north: enacting social boundaries</t>
  </si>
  <si>
    <t>229-235</t>
  </si>
  <si>
    <t>This paper addresses two processes of social and cultural mobilisation. The first example is a regional movement, as manifested in social and cultural expressions of a north Norwegian identity that was particularly marked in the 1970s and early 80s. The other is the Saami movement, coming out strongly at about the same time, and being part of a global process of indigenous mobilisation. It is argued that although they are similar in the way they articulate a sense of identity and belonging in contrast to an overarching and encompassing state, they are different in their stated objectives, in their relation to the state and the type of achievements gained. The north Norwegian regional movement strived for inclusion into a wider national cultural tradition, and integration has been achieved by broadening the definition of what is considered Norwegian culture. The objective of the Saami movement was the opposite: to gain recognition as a people with a distinct culture, different from but equal in value with the Norwegian culture. The article is introduced by a theoretical discussion of the issues involved, framing the analysis of communicative strategies.</t>
  </si>
  <si>
    <t>Transcultural Psychiatry-2012-Hansen-26-50.pdf</t>
  </si>
  <si>
    <t>tp 2012,49,1 - Hansen and Sørlie.pdf</t>
  </si>
  <si>
    <t>Ethnic discrimination and psychological distress: A study of Sami and non-Sami populations in Norway</t>
  </si>
  <si>
    <t>Transcultural Psychiatry</t>
  </si>
  <si>
    <t>26-50</t>
  </si>
  <si>
    <t>Hansen, Ketil Lenert; Sørlie, Tore</t>
  </si>
  <si>
    <t>ISSN: 1363-4615</t>
  </si>
  <si>
    <t>The prevalence of psychological distress and its association with ethnic discrimination was examined among 13,703 participants (36 to 79 years of age) in a population-based study of health and living conditions in areas with indigenous Sami, Kven (descendants of Finnish immigrants), and Ethnic Norwegian populations (the SAMINOR study). Sami and Kven males reported greater levels of stress than Ethnic Norwegians. Ethnic discrimination was strongly associated with elevated levels of psychological distress. Results suggest that ethnic discrimination is a major potential risk factor for poor mental health, and may contribute to ethnicity-related differences in mental health between Sami and non-Sami populations.</t>
  </si>
  <si>
    <t>sep 1985,14 - Dyck</t>
  </si>
  <si>
    <t>Norway, Canada, Australia</t>
  </si>
  <si>
    <t>Indigenous peoples and the nation-state: 'fourth world' politics in Canada, Australia, and Norway</t>
  </si>
  <si>
    <t>Social &amp; Economic Papers</t>
  </si>
  <si>
    <t>1-263</t>
  </si>
  <si>
    <t>Dyck, Noel</t>
  </si>
  <si>
    <t>ISBN: 0919666442</t>
  </si>
  <si>
    <t>2003 Minde et al</t>
  </si>
  <si>
    <t>Indigenous Peoples: Resource Management and Global Rights</t>
  </si>
  <si>
    <t>1-315</t>
  </si>
  <si>
    <t>Minde, Henry; Nilsen, Ragnar; Jentoft, Svein</t>
  </si>
  <si>
    <t>ISBN: 9789051669787</t>
  </si>
  <si>
    <t>Indigenous peoples are under heavy pressures from development beyond their control. Their territories and natural resources are threatened and, hence, also their economies, cultures and customary ways of life. Yet, globally there is also an increasing awareness for the need to secure the rights of indigenous peoples. Indeed, we also see a growing, self-initiated empowerment process among indigenous peoples to meet these challenges. Since the Rio Earth Summit in 1992, a legal process within the auspices of the UN has been underway that may help indigenous peoples to sustain their natural environment, industries and cultures. This book addresses some of the legal, political and institutional implications of these processes. Are the processes providing indigenous peoples with a more solid foundation for protection their natural environment and culture? The international group of authors of the essays included draw on examples from different parts of the world (Canada, New Zealand, Nicaragua, Norway, and Finland), which highlight the issues that are involved in indigenous peoples struggle for control of their lives and their future.</t>
  </si>
  <si>
    <t>Medieval Arctic Norway</t>
  </si>
  <si>
    <t>1-287</t>
  </si>
  <si>
    <t>Urbańczyk, Przemysław</t>
  </si>
  <si>
    <t>ISBN: 8390021307</t>
  </si>
  <si>
    <t>08003830108580518.pdf</t>
  </si>
  <si>
    <t>ab 2001,18,1 - Ryymin.pdf</t>
  </si>
  <si>
    <t>Creating Kvenness: Identity building among the Arctic Finns in northern Norway</t>
  </si>
  <si>
    <t>Ryymin, Teemu</t>
  </si>
  <si>
    <t>Arctic Finns or Kvens in Norway in the 1980s and 1990s. During these decades, the Kvens started to organize themselves on ethnic lines. The main organization, Norske Kveners Forbund (the Association of Norwegian Kvens), is engaged in the creation of ethnic markers, such as a common proper name, differentiating elements of common culture, and a common history or a myth of origin. While being successful on some fronts, the strategies chosen by the Kven Association have also created conflict within the Kven community. The identity-building process and the nature of the elements used to accomplish it will be seen in relation to the movements' strategies towards the Norwegian authorities, as based on a model borrowed from the Sami movement, and related to the ongoing debate in Norway, Sweden and Finland about indigenous peoples' rights to land and water resources. Like nationalism, modern ethnic associations and networks seek to emulate a politically useful and emotionally satisfactory Gemeinschaft in a historical situation where such communities have to be created because they do not already exist. (Eriksen 1993: 144)</t>
  </si>
  <si>
    <t>S1368980007000432a[1].pdf</t>
  </si>
  <si>
    <t>phn 2007,11,2 - Brustad et al.pdf</t>
  </si>
  <si>
    <t>Childhood diet in relation to Sámi and Norwegian ethnicity in northern and mid-Norway – the SAMINOR study</t>
  </si>
  <si>
    <t>168-175</t>
  </si>
  <si>
    <t>Brustad, M.; Parr, C.L.; Melhus, M.; Lund, E.</t>
  </si>
  <si>
    <t>Objective: The purpose of this work was to identify dietary patterns in the past using cluster analysis of reported diet in childhood, and to assess predictors for dietary patterns in relation to ethnicity in the population in the Sámi core areas in Norway. The Sa´mis are an indigenous population living in the border areas of Norway, Sweden, Finland and Russia.
Design: Population-based, cross-sectional study, using self-administered questionnaires. A food-frequency questionnaire covering selected food items eaten in childhood was used. The questionnaire also provided data on ethnicity.
Subjects and setting: This study was based on data collected from 7614 subjects participating in The Population Based Study of Health and Living Conditions in Areas with a Mixed Sámi and Norwegian Population (the SAMINOR study) who grew up in the SAMINOR geographical areas, i.e. areas with mixed Sámi and Norwegian populations in Norway.
Results: Four dietary clusters were identiﬁed: a reindeer meat cluster; a cluster with high intakes of ﬁsh, traditional ﬁsh products and mutton, in addition to food sources from the local environment; a Westernised food cluster with high intakes of meat balls and sausages; and a cluster with a high intake of ﬁsh, but not any other foods in the questionnaire. The cluster distribution differed by ethnicity, but the effect of ethnicity on diet differed by coastal and inland residence.
Conclusion: Our study has shown that data gathered through the limited questionnaire could be used to group the study sample into different dietary clusters, which we believe will be useful for further research on relationships between diet in childhood and health in the Sámi core areas in Norway.</t>
  </si>
  <si>
    <t>art%3A10.1007%2Fs10708-010-9380-8.pdf</t>
  </si>
  <si>
    <t xml:space="preserve">gj 2010,77,6 - Jones.pdf </t>
  </si>
  <si>
    <t>Norway, Scotland</t>
  </si>
  <si>
    <t>Playing the indigenous card? The Shetland and Orkney Udal Law group and indigenous rights</t>
  </si>
  <si>
    <t>765-775</t>
  </si>
  <si>
    <t>Jones, Michael</t>
  </si>
  <si>
    <t>The term ‘indigenous peoples’ generally refers to the original inhabitants of areas of the world colonized by Europeans. Relatively few ethnic minorities in Europe have been recognized as indigenous. A consequence of globalization is that knowledge of rights gained by indigenous groups in different parts of the world has led to explicit or implicit claims for indigenous status by organized groups within some European ethnic or regional minorities. An example from the Northern Isles of Scotland is the Shetland and Orkney Udal Law group (SOUL), which includes on its website links to legal decisions supporting indigenous rights in Canada and Australia. SOUL argues for greater local autonomy regarding the use of resources. The islands were inhabited by Norse settlers from Scandinavia from the 9th century AD and came under Scottish rule in the 1460s. Certain elements of Norse law related to land tenure, in particular foreshore rights, have survived to the present as a form of customary law referred to as udal law. Udal law has been the subject of court cases in the nineteenth and twentieth centuries. It has been presented as symbolizing Orkney and Shetland identity, and brought into public debates on matters of concern to Orcadians and Shetlanders. Udal law is invoked to support a claim for local control over the surrounding sea and seabed, important for ﬁshing, salmon-farming and oil exploitation. These issues are examined in relation to deﬁnitions of indigenous peoples applied by the United Nations, International Labour Organisation, and World Bank.</t>
  </si>
  <si>
    <t>ijmgr 1999,6,1-2 - Sardar Ali.pdf</t>
  </si>
  <si>
    <t>The Rights of Ethnic Minorities in Pakistan: A Legal Analysis</t>
  </si>
  <si>
    <t xml:space="preserve">169-195 </t>
  </si>
  <si>
    <t>Sardar Ali, Shaheen</t>
  </si>
  <si>
    <t>The purpose of this paper is to analyse rights of ethnic minorities in Pakistan from a constitutional/legal perspective. It will be argued that the position adopted by the founding fathers of the state vis-à-vis the multi-ethnic composition of the newly emergent Muslim state of Pakistan was flawed in its conceptualisation of a monolithic Muslim identity of its citizens to the exclusion of their diverse ethnic, linguistic and cultural identities. Using the example of the Federally Administered Tribal Areas (FATA) of Pakistan, the paper will attempt to demonstrate the proposition that post-independence state structures were constrained to address this diversity among the population. Measures adopted to this end were, however, based on political expediency rather than a genuine recognition and respect for special needs of these ethnic groups. Being half-hearted and ad hoc, these steps are held responsible by many for widening chasms between the ethnic groups at various levels.</t>
  </si>
  <si>
    <t>ajps 2004,3,3 - Mahmood et al.pdf</t>
  </si>
  <si>
    <t>Ethnomedicinal Studies of Kala Chitta Hills of District Attock, Pakistan</t>
  </si>
  <si>
    <t>Asian Journal of Plant Sciences</t>
  </si>
  <si>
    <t>335-339</t>
  </si>
  <si>
    <t>Mahmood, Tariq; Ajab Khan, Mir; Ahmad, Jamil; Ahmad, Mushtaq</t>
  </si>
  <si>
    <t>ISSN: 1812-5697</t>
  </si>
  <si>
    <t>The present study was carried out to assess, record and report the ethnobotanical potential of the Kala Chitta Hills (salt range) of District Attock. Results ofthe present investigation were based on medicinally impottant 40 species (21 families). These plant species has other benefits too along with their major utilities like apiculture, sericulture, food and fruits. The Kala Chitta Hills ofthe Salt Range are very unique. Due to increase in population masses, demands of people increases, causing great pressure on the products of the area. This continuous pressure for last few decades has disastrously damaged the natural characteristic ecosystem of the area. The region is very rich in having medicinal plants. To understand the indigenous knowledge of the local people through ethnomedicinal study is very important for creating awareness among them regarding  sustainable natural resource management. About lOO informants including local people, hakims and medicinal businessmen were interviewed for collection of ethnomedicinal data through the questionnaire. Results were compiled, issues were discussed, conclusion was made and recommendations are suggested for the future.</t>
  </si>
  <si>
    <t>irj 2004,16,1 - Karim et al.pdf</t>
  </si>
  <si>
    <t>Pakistan mental health country profile</t>
  </si>
  <si>
    <t>International Review of Psychiatry</t>
  </si>
  <si>
    <t>83-92</t>
  </si>
  <si>
    <t>Karim, Salman; Saeed, Khalid; Hussain Rana, Mowaddat; Hussain Mubbashar, Malik; Jenkins, Rachel</t>
  </si>
  <si>
    <t>ISSN: 0954-0261</t>
  </si>
  <si>
    <t>The Republic of Pakistan is a South East Asian country with a population of over 140.7 million. Its population is fast growing and the majority (70%) live in rural areas with a feudal or tribal value system. The economy is dependent on agriculture and 35% of the population live below the poverty line. Islam is the main religion and ‘mental illnesses’ are stigmatized and widely perceived to have supernatural causes. The traditional healers along with psychiatric services are the main mental health service providers. The number of trained mental health professionals is small as compared to the population demands and specialist services are virtually non-existent. Lack of data on prevalence of various mental illnesses and monitory constraints are the major hurdles in the development of mental health services. A number of innovative programmes to develop indigenous models of care like the ‘Community Mental Health Programme’ and ‘Schools Mental Health Programme’ have been developed. These programmes have been found effective in reducing stigma and increase awareness of mental illness amongst the adults and children living in rural areas. Efforts by the government and mental health professionals have led to the implementation of a ‘National Mental Health Policy’ and ‘Mental Health Act’ in 2001. These aim at integrating mental health services with the existing health services, improving mental health care delivery and safeguarding the rights of mentally ill people. A favourable political will and the help of international institutions like the World Health Organization are required to achieve these aims.</t>
  </si>
  <si>
    <t>pjbs 2004,7,7 - Saeed et al.pdf</t>
  </si>
  <si>
    <t>Ethnophytotherapies for the Treatment of Various Diseases by Local People of the Selected Areas NWKP (Pakistan)</t>
  </si>
  <si>
    <t>1104-1008</t>
  </si>
  <si>
    <t>Saeed, Majid; Arshad, Muhammad; Ahmad, Mushtaq; Ahmad, Ejaz; Ishaque, Muhammad</t>
  </si>
  <si>
    <t>The present study was conducted to document the traditional use of medicinal plants as indigenous recipes for the treatment of human and domestic animals. As the people ofthe area are poor and living far away from the city, so they rely mainly on medicinal plants for various diseases. Flora ofthe area constitutes a large number of medicinal plants including trees, herbs and shrubs. The present study comprised on data collection from local reliable people ofthe area by interviewing them in exploring valuable medicinal plants and traditional knowledge about them. In a total of 28 Wild plant species belonging to 26 genera and 24 families were used traditionally for medicinal purposes.</t>
  </si>
  <si>
    <t>ijie 2006,10,4 - Naseem.pdf</t>
  </si>
  <si>
    <t>The soldier and the seductress: a post‐structuralist analysis of gendered citizenship through inclusion in and exclusion from language and social studies textbooks in Pakistan</t>
  </si>
  <si>
    <t>International Journal of Inclusive Education</t>
  </si>
  <si>
    <t>449-467</t>
  </si>
  <si>
    <t>Naseem, M. Ayaz</t>
  </si>
  <si>
    <t>ISSN: 1464-5173</t>
  </si>
  <si>
    <t>An important dimension of inclusive education is the discursive inclusion and exclusion in and by texts (curricula and textbooks). Such inclusion and exclusion seriously affects inclusive education especially with respect to the representation of gendered, ethnic, class based, racial and other minorities. In this paper I focus on gendered exclusion of women and to some extent minorities from the citizenship discourse in Pakistan. I argue that curricula and the textbooks in Pakistan discursively constitute gendered citizens through totalization, classification and normalization. These subjects are then positioned in such a way that women and minorities are largely excluded from the citizenship discourse.</t>
  </si>
  <si>
    <t>id 2007,56,2-3 - Hussain.pdf</t>
  </si>
  <si>
    <t>Pakistan, Bangladesh, China, India, Indonesia, Vietnam</t>
  </si>
  <si>
    <t>Understanding Gender and Diversity Dimensions of Irrigation Management for Pro-Poor Interventions</t>
  </si>
  <si>
    <t>Irrigation and Drainage</t>
  </si>
  <si>
    <t>299-305</t>
  </si>
  <si>
    <t>Hussain, Intizar</t>
  </si>
  <si>
    <t>ISSN: 1531-0361</t>
  </si>
  <si>
    <t>This paper offers a critical review and synthesis of key issues and lessons on gender and diversity dimensions of irrigation in the context of poverty alleviation interventions. The paper is a part of the multi-country study carried out by the author at the InternationalWater Management Institute (IWMI) in collaboration with national partners in six Asian countries (Bangladesh, China, India, Indonesia, Pakistan and Vietnam) during 2001–2002. The paper suggests that, while making large contributions to irrigated agriculture, women depend on, and benefit from, irrigation water in a variety of ways including water uses for domestic and livelihood purposes. Gender and diversity aspects are critical in irrigation management that aims to address poverty issues. An understanding of these aspects is important for designing pro-poor interventions in irrigated agriculture. Women and low socioeconomic groups have benefited where gender and diversity issues have been incorporated in policy formulation, project design and implementation. Designing the irrigation infrastructure such that the irrigation systems become multiple use systems can enhance the benefits of investments in irrigation for the poor women. Finally, the paper suggests that policy and project level interventions that aim to address gender and diversity issues need to focus not only on areas predominantly inhabited by the poor belonging to low castes, clans, tribes and ethnic minorities, but also in areas where such groups are in minorities.</t>
  </si>
  <si>
    <t>pjcsc 2010,4,2 - Nasir et al.pdf</t>
  </si>
  <si>
    <t>Measuring and Modeling the Fertility Profile of Indigenous People in Pakistan: A Study of the Arians</t>
  </si>
  <si>
    <t>Pakistan Journal of Commerce and Social Science</t>
  </si>
  <si>
    <t>132-146</t>
  </si>
  <si>
    <t>Nasir, Jamal Abdul, Tahir, M.H.; Riaz, Muhammad</t>
  </si>
  <si>
    <t>ISSN: 1997-8553</t>
  </si>
  <si>
    <t>Because of no ethnographical survey, ecological and ethnographical studies are available in an underdeveloped area of demographic research in Pakistan. Keeping this view in mind, this paper evaluates the fertility profile of the Arians, an indigenous community in Pakistan. A random sample of 510 ever-married Arian women aged (15-49) years was selected from three districts in Pakistan where most of the Arian population lived. The analysis demonstrated that a minor proportion of Arians women 9.9% do not want to have another child while already they have no children. With the increase in the number of children and maternal age, the desire to have another child drops rapidly after age of 34 years among Arians women in Pakistan. Among all the women, average number of children considered ideal is lower than the average actual number of children. However, they prefer more sons than daughters and consider that there should be at least one male child in the family, revealing preference for son. Overall findings suggest that the fertility profile of Arians women was higher than their national counterparts. Modeling fertility rates is concerned to model fertility curves. Statistical modeling on the three distributions of fertility rates namely, age specific fertility rates, distribution of forward cumulative age specific fertility rates and distribution of backward cumulative age specific fertility rates was carried out. Finally, the cross-validity prediction power technique has been applied to check the validity of these models.</t>
  </si>
  <si>
    <t>pa 2011,19,4 - Bullock et al.pdf</t>
  </si>
  <si>
    <t>Statistical Analysis of Endorsement Experiments: Measuring Support for Militant Groups in Pakistan</t>
  </si>
  <si>
    <t>Political Analysis</t>
  </si>
  <si>
    <t>363-384</t>
  </si>
  <si>
    <t>Bullock, Will; Imai, Kosuke; Shapiro, Jacob N.</t>
  </si>
  <si>
    <t>ISSN: 1476-4989</t>
  </si>
  <si>
    <t>Political scientists have long been interested in citizens’ support level for such actors as ethnic minorities, militant groups, and authoritarian regimes. Attempts to use direct questioning in surveys, however, have largely yielded unreliable measures of these attitudes as they are contaminated by social desirability bias and high nonresponse rates. In this paper, we develop a statistical methodology to analyze endorsement experiments, which recently have been proposed as a possible solution to this measurement problem. The commonly used statistical methods are problematic because they cannot properly combine responses across multiple policy questions, the design feature of a typical endorsement experiment. We overcome this limitation by using item response theory to estimate support levels on the same scale as the ideal points of respondents. We also show how to extend our model to incorporate a hierarchical structure of data in order to uncover spatial variation of support while recouping the loss of statistical efficiency due to indirect questioning. We illustrate the proposed methodology by applying it to measure political support for Islamist militant groups in Pakistan. Simulation studies suggest that the proposed Bayesian model yields estimates with reasonable levels of bias and statistical power. Finally, we offer several practical suggestions for improving the design and analysis of endorsement experiments.</t>
  </si>
  <si>
    <t>gj 2003,169,3 - Kreutzmann.pdf</t>
  </si>
  <si>
    <t>Pakistan, Tajikistan, Afghanistan, China</t>
  </si>
  <si>
    <t>Ethnic minorities and marginality in the Pamirian Knot: survival of Wakhi and Kirghiz in a harsh environment and global contexts</t>
  </si>
  <si>
    <t>The Geographical Journal</t>
  </si>
  <si>
    <t>169</t>
  </si>
  <si>
    <t>215-235</t>
  </si>
  <si>
    <t>Kreutzmann, Hermann</t>
  </si>
  <si>
    <t>ISSN: 1475-4959</t>
  </si>
  <si>
    <t>This paper challenges the thesis that mountain areas are regions of refuge. The refuge concept attributes irrelevant exchange and limited communication to isolated mountain habitats which mainly depend on production for home consumption. In contrast, it is shown that exchange relations in all walks of life have been affected not only recently but for nearly two centuries in Central Asia, although the continued importance of subsistence strategies in the agricultural sector can be observed. The Pamirian Knot provides the mountainous interface between South and Central Asia for case studies of two ethnic communities – Wakhi mountain farmers and Kirghiz pastoralists – in order to exemplify socio-political developments in similar mountain environments. Examples are presented from Afghanistan, Tajikistan, Pakistan, and the People’s Republic of China. The territories have been separated since the late nineteenth century by international boundaries conceived as the result of the imperial ‘Great Game’. Emphasis is placed on developments in the livestock sector and it is shown that adaptation to changing socio-political frameworks has affected the livelihood strategies of nomads and mountain farmers alike.</t>
  </si>
  <si>
    <t>India Quarterly- A Journal of International Affairs-2011-Waseem-213-28.pdf</t>
  </si>
  <si>
    <t>iq 2011,67,3 - Waseem.pdf</t>
  </si>
  <si>
    <t>Pakistan: A Majority-Constraining Federalism</t>
  </si>
  <si>
    <t>213-228</t>
  </si>
  <si>
    <t>Waseem, Mohammad</t>
  </si>
  <si>
    <t>Underlying Pakistan’s three experiments with a federal arrangement in the form of the 1956, 1962 and 1973 constitutions, there has been a persistent concern about constraining the numerical majority of the largest province, first East Bengal and later Punjab. The first two constitutions had virtually eliminated the federal principle in West Pakistan by merging the four provinces and various princely states into one mega-province called One-Unit in order to establish parity between the two wings of the state. In post-Bangladesh Pakistan, while the 1973 Constitution provided a strong centre with scant provincial autonomy, it tacitly acknowledged the linguistic majorities of the four provinces as legitimate representatives of their respective federating units. Together, these developments brought the issue of provincial autonomy to the centre of the stage in Punjab-dominated national politics championed by the three smaller provinces of Sindh, Balochistan and Khyber-Pakhtunkhwa. 37 years after the promulgation of the 1973 Constitution, the 18th Amendment finally addressed this issue with full strength. Pakistan in the following half decade is expected to experience what by all means is going to be a tempestuous process of shifting several ministries and divisions from the federal to provincial capitals. There can be resistance from the army and the centralist bureaucracy against the perceived dilution of state authority on the one hand and ‘minorities’ from the three smaller provinces against their perceived persecution at the hands of the majority communities of these provinces on the other.</t>
  </si>
  <si>
    <t>Indigenous Land and Environmental Conflicts in Panama: Neoliberal Multiculturalism, Changing Legislation, and Human Rights</t>
  </si>
  <si>
    <t>21-47</t>
  </si>
  <si>
    <t>Runk, Julie Velásquez</t>
  </si>
  <si>
    <t>Panama is currently in the midst of profound changes. It is one of the fastest growing economies of Latin America, has an expanding tourism industry, and remains a prominent locale for lifestyle migrants. The government's embrace of neoliberal economic development has led to a number of recent policy changes for rights to land and environment. I use the idea of neoliberal multiculturalism to demonstrate how in Panama neoliberal reforms are weakening indigenous rights to land and environment while often giving the semblance of supporting them. Here I use sixteen years of research in Panama to examine legal changes to indigenous rights across the country, and explore how Ngäbe, Guna, Emberá, and Wounaan peoples are responding to challenges to the lands and resources they hold. These are worrisome trends given the tremendous economic growth and land-grabbing in the country.</t>
  </si>
  <si>
    <t>Renewable Energy and Human Rights Violations: Illustrative Cases from Indigenous Territories in Panama</t>
  </si>
  <si>
    <t>863-872</t>
  </si>
  <si>
    <t>Finley-Brook, Mary; Thomas, Curtis</t>
  </si>
  <si>
    <t>Local implementation of international climate policies is frequently obscure. The objective of our research is to unpack the 'black box' of carbon offsetting as it is being conducted in Latin American indigenous territories. Our two case studies of renewable energy projects under construction in Naso and Ngöbe villages in western Panama show that carbon offsets in oppressive societies have the potential to cause social harm. Our cases illustrate processes of green authoritarianism, spatial control, and social restructuring. The private developers constructing the Chan 75 and Bonyic dams did not follow international standards for free, prior, and informed consent, and state agencies reinforced private rights with physical violence. As the hydro developers await decisions on their applications for verification under the Clean Development Mechanism (CDM), we recommend CDM procedural reforms to assure respect for human rights, including the special rights codified in the 2007 UN Declaration on the Rights of Indigenous Peoples. If not, project developers could use low-carbon objectives to justify social oppression.</t>
  </si>
  <si>
    <t>The Harvest of Rain-Forest Birds by Indigenous Communities in Panama</t>
  </si>
  <si>
    <t>187-203</t>
  </si>
  <si>
    <t>Smith, Derek A.</t>
  </si>
  <si>
    <t xml:space="preserve">In this article I attempt to shed light on the relationships between indigenous communities and bird populations through research on hunting in five neighboring villages in western Panama. Over eight months, 59 households captured 1,584 birds using rifles, sling-shots, traps, and other methods, resulting in a total yield of 252 kilograms. Although hunters captured more than 125 avian species, just four species account for more than half of the total harvest. The most important game bird is the great curassow ( Crax rubra), followed by the great tinamou ( Tinamus major) and crested guan ( Penelope purpurascens). The type and quantity of avifauna captured varies significantly according to habitat and hunting strategy. The spatial distribution of bird kill sites is highly concentrated, with 62 percent of the harvest by weight captured within just 1 kilometer of the participating households. Even the more vulnerable species are encountered close to home, suggesting that overhunting has not occurred. </t>
  </si>
  <si>
    <t>Attitudes and perceptions of indigenous fishermen towards marine resource management in Kuna Yala, Panama</t>
  </si>
  <si>
    <t>427-437</t>
  </si>
  <si>
    <t>Hoehn, Stefanie; Thapa, Brijesh</t>
  </si>
  <si>
    <t>ISSN: 1350-4509</t>
  </si>
  <si>
    <t>The Kuna are a strong and independent culture, however outside influences are imposing growing pressure on their people. Overpopulation and large-scale overfishing are among the most severe threats. The Kuna have developed their own management strategies to address these pressing issues. This study presents local perceptions and attitudes towards marine resource management of six indigenous fishing communities in Kuna Yala, Panama. Results highlight significant general and comparative differences in fishermen's attitudes and perceptions based on socio-cultural structures of communities, occupation and role in local decision-making. The level of cultural survival in communities was a strong indicator for different priorities and attitudes. Differences were also evident based on the level of marine resources used for income generation. Participation in local decision-making processes had positive impacts on levels of knowledge and information, and fostered critical thinking among participants. In addition, the results also denoted that conservation and development were more effective in the long term if the host population could develop strategies and plans for biodiversity conservation. Ownership and empowerment were strong indicators that influenced local livelihood to promote sustainable use of marine resources.</t>
  </si>
  <si>
    <t>Treatment of Displaced Indigenous Populations in Two Large Hydro Projects in Panama</t>
  </si>
  <si>
    <t>269-290</t>
  </si>
  <si>
    <t>Finley-Brook, Mary; Thomas, Curtis</t>
  </si>
  <si>
    <t>Consultation practices with affected populations prior to hydro concessions often remained poor in the decade since the World Commission on Dams (WCD) although, in some cases the involvement of local people in the details of resettlement has improved. Numerous international and national actors, such as state agencies, multilateral banks, corporate shareholders, and pro-business media, support the development of dams, but intergovernmental agencies struggle to assure the protection of fundamental civil, human, and indigenous rights at the permitting and construction stages. We analyse two large-scale Panamanian dams with persistent disrespect for indigenous land tenure. Free, prior, and informed consent was sidestepped even though each dam required or will require NgÃ¶be, EmberÃ¡, or Kuna villages to relocate. When populations protested, additional human rights violations occurred, including state-sponsored violence. International bodies are slowly identifying and denouncing this abuse of power. Simultaneously, many nongovernmental organisations (NGOs) seek change in Panama consistent with WCD's good-practice guidelines. A number of NGOs have tied hydro projects to unethical greenhouse gas (GHG) emissions trade. As private and state institutions market formerly collective water and carbon resources for profit, these Panamanian cases have become central to a public debate over equitable and green hydro development. Media communication feeds disputes through frontline coverage of cooperation and confrontation.</t>
  </si>
  <si>
    <t>Examining Justice and Conflict between Mining Companies and Indigenous Peoples: Cerro Colorado and the Ngäbe-Buglé in Panama</t>
  </si>
  <si>
    <t>Journal of Business &amp; Management</t>
  </si>
  <si>
    <t>293-329</t>
  </si>
  <si>
    <t>Whiteman, Gail; Mamen, Katy</t>
  </si>
  <si>
    <t>ISSN: 1535-668X</t>
  </si>
  <si>
    <t>Examines the justice and conflict surrounding the decision-making at the Cerro Colorado copper mine of Tiomin Resources Inc. on Ngabe-Bugle land in western Panama. Community-company interactions over a company-financed social program; Justice issues from an indigenous cultural perspective; Complexity of the roots of conflict between indigenous peoples and mining companies and their linkages to community perceptions of injustice.</t>
  </si>
  <si>
    <t>Pathways in the Periphery: Tourism to Indigenous Communities in Panama</t>
  </si>
  <si>
    <t>Social Science Quarterly (University of Texas Press)</t>
  </si>
  <si>
    <t>732-749</t>
  </si>
  <si>
    <t>Snow, Steven G.; Wheeler, Cheryl L.</t>
  </si>
  <si>
    <t>ISSN: 0038-4941</t>
  </si>
  <si>
    <t>The article examines the effects of tourism on Indian and indigenous communities in Panama. The article analyzes, in comparative perspective, tourism to two indigenous nations in Panama, the Kuna and the Embera/Wounaan. The central data upon which the paper is based consist of forty-two interviews with Indians, conducted at twelve different tourist locations in Panama; sixteen interviews and ten firms altering tours to indigenous communities in 1996-97; and interviews and informal discussions with government officials, biologists, members of nongovernmental environmental organizations, and academic specialists in indigenous affairs. A comparative analysis of tourism to two indigenous nations in Panama, the Kuna and the Embera/Wounaan, effectively allows for sonic conclusions regarding ethnic tourism that can be usefully applied more generally to help guide future research. In short, while there are some unavoidable negative effects associated with tourism, indigenous communities can ameliorate some problems by formulating a clear plan and educating the members of their communities as to its contents. Benefits are maximized when indigenous peoples are informed and guided by their own leaders.</t>
  </si>
  <si>
    <t>International Journal of Sustainable Development and World Ecology</t>
  </si>
  <si>
    <t>Hoehn, S.; Thapa, B.</t>
  </si>
  <si>
    <t xml:space="preserve">Is There Fortune in Greater Amazonia? </t>
  </si>
  <si>
    <t>43-56</t>
  </si>
  <si>
    <t>Gow, Peter; Margiotti, Margherita</t>
  </si>
  <si>
    <t xml:space="preserve">In this article, the authors explore the meanings of fortune among two peoples of Greater Amazonia. Luck, chance, and destiny play little role in the ethnographic record of this extensive region, and it is worth asking why this should be so. Two ethnographic cases are presented-the Kuna of Panama and the indigenous people of the Bajo Urubamba River in Peruvian Amazonia. The first describes what the ethnographer finds instead of elaborated discourses of luck and destiny in the Kuna conception of the person, while the second examines why the people of the Bajo Urubamba do not make use of such notions, which they are aware of from neighboring Andean people. The article concludes by looking at wider correlates of the Greater Amazonian concept of luck and the person in forms of social transmission and subsistence choices. </t>
  </si>
  <si>
    <t>Contesting State Multiculturalisms: Indigenous Land Struggles in Eastern Panama</t>
  </si>
  <si>
    <t>829-858</t>
  </si>
  <si>
    <t>Horton, Lynn</t>
  </si>
  <si>
    <t>This article examines the implications of Latin America's recent wave of state-embraced multiculturalism for the region's indigenous peoples, arguing that state recognition of indigenous difference is not inevitably empowering for indigenous groups or transformative of nation-states. It utilises data from fieldwork with the Kuna Indians of eastern Panama in order to delineate more precisely the contexts and strategies of indigenous peoples which may serve to push outwards more constrained forms of institutional multiculturalism. It explores the links between Panama's historical nationalist project, contemporary state multiculturalism and ethnically specific forms of mobilisation for land rights and autonomy. It also examines the transformative potential of multiculturalism in the context of the simultaneous implementation of global economic and cultural projects of neoliberalism.</t>
  </si>
  <si>
    <t>Racial Democracy and Nationalism in Panama</t>
  </si>
  <si>
    <t>209-228</t>
  </si>
  <si>
    <t>Guerrón-Montero, Carla</t>
  </si>
  <si>
    <t>In spite of having more fluid and flexible racial boundaries than other regions of the world, Latin America continues to have racially hegemonic practices. Panama has a myth of racial egalitarianism, yet an inability to perceive that racial inequality is pervasive. This is illustrated with the paradox of race relations between Afro-Antilleans and the indigenous peoples in the Archipelago of Bocas del Toro. Intermarriage in the region and the notion that there is no racial inequality contrasts with the constant recognition of differences. Race relations and ethnic identity in this region have their origins in the competition between British, North American, and Central American interests, and have been shaped in relation to Panamanian nationalism.</t>
  </si>
  <si>
    <t>Rising Tides: As sea levels climb, the elders of Kuna Yala fear they may be flooded out of their ancestral home</t>
  </si>
  <si>
    <t>Virginia Quarterly Review</t>
  </si>
  <si>
    <t>87</t>
  </si>
  <si>
    <t>86-101</t>
  </si>
  <si>
    <t>Guidi, Ruxandra</t>
  </si>
  <si>
    <t>ISSN: 0042-675X</t>
  </si>
  <si>
    <t>An essay is presented that explores how environmental changes are impacting the Kuna indigenous population and living conditions of the archipelago and region of Kuna Yala, Panama. Topics discussed include the possibility of relocation to the mainland, preservation of cultural traditions and craft, and the political autonomy of the Kuna. Photographs in this essay are by Bear Guerra.</t>
  </si>
  <si>
    <t>Panama, Brazil</t>
  </si>
  <si>
    <t>Research in Social Movements, Conflicts and Change</t>
  </si>
  <si>
    <t>ISSN: 0163-786X</t>
  </si>
  <si>
    <t>Managing beyond designations: supporting endogenous processes for nurturing biocultural development</t>
  </si>
  <si>
    <t>555-570</t>
  </si>
  <si>
    <t>Apgar, J. Marina; Ataria, James M.; Allen, Will J.</t>
  </si>
  <si>
    <t>ISSN: 1352-7258</t>
  </si>
  <si>
    <t>Over the past decade the concept of biocultural diversity has emerged in scholarly and policy circles as an acknowledgement that biological and cultural diversity are interconnected and interdependent, and equally threatened. A significant portion of the world’s biocultural diversity is found within indigenous territories, where indigenous peoples have historically managed a coevolutionary relationship between their communities and their land. This suggests that endogenous processes within indigenous territories are important for a continued nurturing of biocultural diversity. Emerging designations used for conservation of biocultural diversity can be useful, but by themselves are unable to protect the ongoing relationships and processes that create and nurture the diversity. In this paper, we argue that it is important to move beyond conservation-driven management models towards models that support endogenous processes. Designations for biocultural diversity, accordingly, need to recognise that people, biodiversity and place are best managed as an interconnected whole, and actively support the well-being and self-determination of indigenous peoples. We use examples from Panama (indigenous Kuna Yala territory) and New Zealand (Mataura Mātaitai Reserve, Southland) to reflect upon the ongoing role of endogenous processes and how they interact with exogenous designations. Through the case studies we illustrate the importance of contextualising our understanding of biocultural diversity as part of endogenous development to recognise wider issues of indigenous rights. Finally, we offer some lessons for managing beyond designations and supporting endogenous processes</t>
  </si>
  <si>
    <t>Participatory Research Mapping of Indigenous Lands in Darién, Panama</t>
  </si>
  <si>
    <t>Herlihy, Peter H.</t>
  </si>
  <si>
    <t>This article describes a participatory research mapping (PRM) project to document the subsistence lands used by the indigenous populations of the Darien Province, eastern Panama. The region is the historic territory of the Kuna, Embera, and Wounaan peoples, with a biosphere reserve, two indigenous comarca homelands, and one of the most active colonization fronts in Central America. Having fought for recognition of their land rights in the face of encroaching outsiders, indigenous leaders were well aware of the power and importance of cartographic information. Indeed, the Darien was the most inaccurately mapped province in the country, and indigenous leaders embraced the idea of a mapping project to document their expanding settlements and natural resources. Community representatives were trained to complete land-use assessments using questionnaires and sketch maps. They worked with a team of specialists, including the author, to transform this information into standard cartographic and demographic results. The project's simple design brought outstanding results, including the first large-scale mapping of indigenous lands in this little-known region. The methodology shows how indigenous peoples can work with researchers in data collection and interpretation to transform their cognitive knowledge into standard forms, producing excellent scientific and applied results while enhancing their ability to manage their own lands.</t>
  </si>
  <si>
    <t>Deforestation, Land Use, and Property Rights: Empirical Evidence from Darien, Panama</t>
  </si>
  <si>
    <t>Land Economics</t>
  </si>
  <si>
    <t>187-206</t>
  </si>
  <si>
    <t>Nelson, Gerald C.; Harris, Viginia; Stone, Steven W.</t>
  </si>
  <si>
    <t>ISSN: 0023-7639</t>
  </si>
  <si>
    <t>Economic conventional wisdom suggests that providing land users with more secure property rights will result in more sustainable land use and less deforestation. In this paper, we use spatial econometric techniques to evaluate quantitatively the effect on land use of designated property rights in three parts of Darién province—a national park where no human activity is supposed to occur, and two reserves for indigenous peoples. Results suggest that legal property rights for an indigenous population can influence land use. Geography appears to be more important than legal protection for the national park.</t>
  </si>
  <si>
    <t>Social and River Networks for the Trees: Wounaan's Riverine Rhizomic Cosmos and Arboreal Conservation</t>
  </si>
  <si>
    <t>456-467</t>
  </si>
  <si>
    <t>The effects of environmental conservation and development are of significant anthropological interest. Recent focus on the politics of knowledge and translation has shown the importance of cosmology in conservation encounters. I examine how Wounaan indigenous peoples and extralocal conservation practitioners “translate” eastern Panama based on their own cosmologies. Specifically, I explore how Wounaan's social and river-networked rhizomic cosmos is overlooked in the practice of forest-focused conservation. This results from Panama's environmental history, in which actors simplified early representations of a complex landscape to one characterized by forests, as well as a Western bias toward forests with scant attention paid to cosmology. Finally, I note how Wounaan negotiate this cultural disconnect by emphasizing their ties to forests. In so doing, they buttress the arboreal bias, in turn reinforcing power relations, but also giving themselves political leverage in conservation activities. These results inform recent discussion about politics and scientific praxis in conservation.</t>
  </si>
  <si>
    <t>Missed Understandings: Cultural and Communication Disconnects in Indigenous Livelihood Revitalization and Conservation</t>
  </si>
  <si>
    <t>Society and Natural Resources</t>
  </si>
  <si>
    <t>972-983</t>
  </si>
  <si>
    <t>Barnes, Jeffrey Ivan; Wall, John E.; Diaz, Domingo; Ballamingie, Patricia</t>
  </si>
  <si>
    <t>This article explores how lack of cross-cultural understanding led to disappointing results in the early stages of an agricultural revitalization project focused on the cultivation of Theobroma cacao—a native plant traditionally cultivated among the indigenous Kuna People of San Blas, Panama. Interviews with elders revealed insights into the cultural dimensions of cacao and aspects of project design that failed to address the role of cultural context, locus of control, and value orientation. Communication failures between project technicians and local people represent important considerations for future development projects linking indigenous livelihoods and biodiversity conservation. Deeper consideration of local customs and values may enable conservation objectives to be achieved in ways that are locally inspired and relevant.</t>
  </si>
  <si>
    <t>Garden Game: Shifting Cultivation, Indigenous Hunting and Wildlife Ecology in Western Panama</t>
  </si>
  <si>
    <t>505-537</t>
  </si>
  <si>
    <t>Participatory research documented the hunting yields of 59 households in five neighboring indigenous villages in western Panama. These households captured 2,580 kg of game over 8 months, with 47% of the harvest coming from agricultural areas. The quantity of game captured in anthropogenic habitats is influenced by the hunting strategies employed. Only 25% of game captured during hunting trips was captured in agricultural areas, as opposed to 93% while 'awaiting' and 65% using traps. Reliance on different strategies is in turn dependent on age, gender, and access to firearms. I argue that garden hunting is not a response to game depletion, but rather a productive activity that is complementary to broader cultural and economic patterns, and that simultaneously protects crops from animal predation. The creation of heterogeneous habitat mosaics through shifting cultivation has played a key role in the relationship between people and wildlife in the humid neotropics, leading to adjustments in both animal foraging patterns and indigenous hunting practices.</t>
  </si>
  <si>
    <t>Natural Disturbances and Mining of Panamanian Coral Reefs by Indigenous People</t>
  </si>
  <si>
    <t>1396-1401</t>
  </si>
  <si>
    <t>Guzmán, Héctor M.; Guevara, Carlos; Castillo, Arcadio</t>
  </si>
  <si>
    <t>Before the 1980s, coral reefs were considered relatively stable and healthy in Kuna-Yala, Caribbean Panama. During the 1980s, however, several natural disturbances changed the reefs community structure. We evaluated historical changes in coral cover and for the first time provide quantitative evidence of a large-scale process of reef degradation. This process started long before the onset of these disturbances as a result of demographic growth and the traditional practices of the Kuna people. Living coral cover declined 79% in 30 years (1970-2001) while the indigenous population increased 62%. We measured 20 km of seawall built with mined reef corals &lt;latex&gt;$(16,000\&gt;m^3)$&lt;/latex&gt; and an increase in island surf ace area of 6.23 ha caused by coral land filling. Consequently, coastal erosion has increased as a result of the lack of a protective natural barrier and a 2.0 cm/year local increase in sea level. Coral-mining and land-filling practices to accommodate population expansion and mismanagement of resources have significantly modified the reef ecosystem and will have serious long-term consequences. We propose eight priority conservation areas within the Indian reserve, based on reef conservation status. The Kuna people and their leaders are considering a cultural change, which may include a gradual and organized migration to the mainland, and have optimistically accepted our results.</t>
  </si>
  <si>
    <t>Visitation Rites</t>
  </si>
  <si>
    <t>37-48</t>
  </si>
  <si>
    <t>Lastrucci, Francesco</t>
  </si>
  <si>
    <t>The article focuses on the need for the Embrera of the Indigenous People to adapt to tourism to be able to cope with their financial needs and economic development at Darien in Panama and Colombia. The penetration of the rebels at the border of the Colombia side and Panama have forced the Embrera to move into the settlement. The interest of tourists of seeing real Indians have been viewed as an opportunity to reinforce the pride and culture of the Indigenous People.</t>
  </si>
  <si>
    <t>The Other Side of the Mountain</t>
  </si>
  <si>
    <t>22-27</t>
  </si>
  <si>
    <t>Thorpe, Marian Ahn</t>
  </si>
  <si>
    <t>The article reports on the opposition of Ngöbe activists to a copper mine project proposed by Bellhaven Copper and Gold Inc. and its Panamanian subsidiary, Cuprum Resources Corp., in Cerro Chorcha, Panama. It reveals the effects of the project on the natural balance of the mountain's ecosystem and the country's Indigenous people. It highlights factors that encourage the community of Quebrada Tula to agree to the project, including employment and social programs.</t>
  </si>
  <si>
    <t>Freshwater Ecological Studies in Panama and Colombia</t>
  </si>
  <si>
    <t>BioScience</t>
  </si>
  <si>
    <t>804-808</t>
  </si>
  <si>
    <t>Templeton, W.L.; Dean, J.M.; Watson, D.G.; Rancitelli, L.A.</t>
  </si>
  <si>
    <t>ISSN: 0006-3568</t>
  </si>
  <si>
    <t>The article focuses on the freshwater ecological studies conducted in eastern Panama and northwest Colombia. These studies were designed to acquire the necessary data for the evaluation and prediction of the potential radiation dose to indigenous populations in regions proposed for sea-level canal nuclear excavations. An analysis of the ecosystem is considered the most realistic method of estimating the potential radiation dose to human populations living in or near the likely fallout contamination areas. However, there are more conservative but still acceptable approaches to this method of analysis, including the specific activity concept and the concentration factor concept.</t>
  </si>
  <si>
    <t>Linking bioprospecting with sustainable development and conservation: the Panama case</t>
  </si>
  <si>
    <t>2789-2800</t>
  </si>
  <si>
    <t>Kursar, Thomas A.; Caballero-George, Catherina C.; Capson, Todd L.; Cubilla-Rios, Luis; Gerwick, William H.; Heller, Maria V.; Ibañez, Alicia; Linington, Roger G.; McPhail, Kerry L.; Ortega-Barría, Eduardo; Romero, Luz I.; Coley, P.D.</t>
  </si>
  <si>
    <t>The limited international resources for economic aid and conservation can only mitigate poverty and losses of biodiversity. Hence, developing nations must establish the capacity to resolve their problems. Additionally, policy-makers and donors need to obtain scientific input on issues such as global change and ecosystem services. We propose that for nations rich in biodiversity, ecosystem services derived from bioprospecting, or drug discovery, could contribute to economic development. In the case where unstudied samples are shipped abroad for research, the chances of obtaining royalties are infinitesimally small. Therefore developing nations will only realize benefits from bioprospecting through in-country research on their own biodiversity. Policy-makers and donors have failed to appreciate the value of this approach. In order to provide an example of the inherent links between conservation and sustainable economic development, we initiated a drug discovery effort in Panama that emphasizes local benefit. As much of the drug discovery process as possible is conducted in Panamanian laboratories, providing jobs dependent on intact biodiversity and enhancing local research and training. In short, research, plus the spin-offs from research, provide immediate and long-lasting benefits to Panama. The connection between conservation and development has been highlighted in publicity about the project in Panama's urban media. This provides a constructive alternative to the perception the among the urban populace that economic development inevitably competes with conservation. In summary, our program uses biodiversity to promote human health as well as to support research capacity, economic development and conservation within Panama. The program provides an example of the widely recognized but little developed concept of bioprospecting research as an ecosystem service.</t>
  </si>
  <si>
    <t>Concepts of Success and Failure</t>
  </si>
  <si>
    <t>Social Science Research</t>
  </si>
  <si>
    <t>302-326</t>
  </si>
  <si>
    <t>Romney, A. Kimball; Smith, Tom; Freeman, Howard E.; Kagan, Jerome; Klein, Robert</t>
  </si>
  <si>
    <t xml:space="preserve">In this paper, we present a method for eliciting and describing indigenous concepts of success and failure. The domains of success and failure are first identified by obtaining from respondents a large number of statements that describe people in terms of perceived "success" and "failure." This pool of statements is systematically reduced and the final items are submitted to similarity judgments by additional respondents. Multidimensional scaling and cluster analysis techniques are used to analyze the similarity data. The final success and failure schemes are represented by three-dimensional models. The results are highly robust and reliable. Reliability is above .90. The methods for the collection and analysis of data are applied to four samples in the Los Angeles area. The results constitute a cultural description of the domains of success and failure that should be valid for comparable populations in the United States. The results have "external validity" since the methods are "respondent centered" and free from any researcher-imposed categories or structure. For this reason, the approach is suited for use in other cultures. </t>
  </si>
  <si>
    <t>574-1059-1-PB.pdf</t>
  </si>
  <si>
    <t>rdi 2001,61,223 - García Jordán.pdf</t>
  </si>
  <si>
    <t>En el Corazón de las Tinieblas... Del Putumayo, 1890-1932. Fronteras, Caucho, Mano de Obra Indígena y Misiones Católicas en la Nacionalización de la Amazonia</t>
  </si>
  <si>
    <t>Language: Spanish
Alternate Title: In the heart of the confusion ... From Putumayo 1890-1932, frontiers, rubber, indigenous workers, and Catholic missions in the nationalization of Amazonia</t>
  </si>
  <si>
    <t>223</t>
  </si>
  <si>
    <t>591-617</t>
  </si>
  <si>
    <t>García Jordán, Pilar</t>
  </si>
  <si>
    <t>ISSN: 0034-8341</t>
  </si>
  <si>
    <t>The main goal of this article is to analyze the so called 'Putumayo scandal', that happened in the first decade of the XX century for the frontier quarrel between Peru and Colombia. The reporting in the international press of the exploration of Amazonia native people by the Peruvian Amazon Company, which main shareholder was the rubberman Julio C. Arana, showed the region as a new Congo, and brought about the intervention of Great Britain, Peru, Vatican, Colombia and Arana himself. This article analyzes the case documents of Peruvian Chancellory, of Vatican archives, pamphlets, brochures and bibliography published by involved parts. It also main observes reasonings hold by the parts, studying with special care those defending the peruanization of the region by Arana and the Peruvian government.</t>
  </si>
  <si>
    <t>jds 1995,32,2 - MacIsaac and Patrinos.pdf</t>
  </si>
  <si>
    <t>Labour market discrimination against indigenous people in Peru</t>
  </si>
  <si>
    <t xml:space="preserve">218-233 </t>
  </si>
  <si>
    <t>MacIsaac, Donna J.; Patrinos, Harry Anthony</t>
  </si>
  <si>
    <t>In this article, the component of the gross wage differential that can be explained by productivity-enhancing attributes and that which is due to unexplained factors and labour market discrimination are empirically determined. Individual data from the 1991 Living Standards Measurements Survey of Peru are used to analyse labour market earnings and to decompose the gross earnings differential. A large portion of the indigenous/non-indigenous wage gap is unexplained by human capital and other observable differences.</t>
  </si>
  <si>
    <t>ijbeb 1999,2,3 - Coronel-Molina.pdf</t>
  </si>
  <si>
    <t>Functional Domains of the Quechua Language in Peru: Issues of Status Planning</t>
  </si>
  <si>
    <t xml:space="preserve">166-180 </t>
  </si>
  <si>
    <t>Coronel-Molina, Serafin M.</t>
  </si>
  <si>
    <t>ISSN: 1367-0050</t>
  </si>
  <si>
    <t>Quechuaisan indigenous language of Peru that is slowly dying out as its speakers shift to Spanish, the dominant language. Such language shift is common in diglossic societies, and is strongly correlated with the relative statuses of the languages involved. 'Language status' refers to the functional domains filled by a language within a society. Quechua has lost many of its functional domains to Spanish over the course of the history of contact between the two languages. This paper presents a case study of the status of Quechua in Peruvian society and how it has affected language maintenance efforts. The current functional domains served by Quechua are discussed, along with domains in which it has lost ground,and are then related to Peruvian language policies. Such policies have historically come more from formal institutions rather than from organised grass-roots initiatives. Peru's indigenous people lack the degree of organisation developed by indigenous groups in other countries (e.g. Bolivia and Ecuador), so Peru notably lacks extensive grass-roots efforts. The paper concludes by suggesting some possible measures that could be attempted to improve its status,and some predictions on the future of the Quechua language based on the current status quo.</t>
  </si>
  <si>
    <t>larr 2001,36,2 - Deere and Leon.pdf</t>
  </si>
  <si>
    <t>Peru, Bolivia, Brazil, Chile, Colombia, Costa Rica, Ecuador, El Salvador, Guatemala, Honduras, Mexico, Nicaragua</t>
  </si>
  <si>
    <t>Institutional Reform of Agriculture under Neoliberalism: The Impact of the Women's and Indigenous Movements</t>
  </si>
  <si>
    <t>31-63</t>
  </si>
  <si>
    <t>Deere, Carmen Diana; Leon, Magdalena</t>
  </si>
  <si>
    <t>This article reviews recent neoliberal agrarian legislation in Latin America in terms of the advances and setbacks for women's and indigenous movements. Institutional reform of the agricultural sector has been heterogenous in part because of the role of these movements. In the twelve countries studied, the new legislation favors gender equity except in Mexico. The indigenous movement scored notable successes in Ecuador and Bolivia but suffered apparent setbacks in Mexico and Peru in the defense of collective land rights. The article also explores why the slightest progress toward gender equality was made in some of the countries with large indigenous populations and strong indigenous movements.</t>
  </si>
  <si>
    <t>ca 2004,45,2 - Greene.pdf</t>
  </si>
  <si>
    <t>Indigenous People Incorporated? Culture as Politics, Culture as Property in Pharmaceutical Bioprospecting</t>
  </si>
  <si>
    <t xml:space="preserve">211-237 </t>
  </si>
  <si>
    <t>Greene, Shane</t>
  </si>
  <si>
    <t>ISSN: 1537-5382</t>
  </si>
  <si>
    <t>The ongoing debate over indigenous claims to intellectual and cultural property reveals a series of indigenous strategies of mobilization that both appropriate from and work against the logic of the market. Of particular significance in this regard are the various indigenous strategies used in contemporary pharmaceutical bioprospecting activities to address claims to traditional medical knowledge as cultural property. This article presents field data on a controversial ethnopharmaceutical project among the Aguaruna of Peru's high forest and offers a comparative analysis of the outcomes with attention to several other cases in and beyond South America. In particular, questions are raised about the forms of legitimating authority in the burgeoning international indigenous movement, the role of NGOs, researchers, bureaucracies, and corporations in this process, and the dilemmas that emerge from the politicization and privatization of indigenous culture and identity.</t>
  </si>
  <si>
    <t>ijbeb 2004,7,5 - García.pdf</t>
  </si>
  <si>
    <t>Rethinking Bilingual Education in Peru: Intercultural Politics, State Policy and Indigenous Rights</t>
  </si>
  <si>
    <t>348-367</t>
  </si>
  <si>
    <t>García, María Elena</t>
  </si>
  <si>
    <t>This paper explores recent changes in Peruvian national education policy and the effects these have had on indigenous populations. Situating Peruvian education reforms within a context of international multicultural development, the paper traces the history of reforms as implemented by national and international actors in varying degrees and combinations. Against this historical backdrop, the paper focuses on changes in the 1990s that in theory promote bilingual intercultural education on a nationwide scale for all Peruvian citizens, but in practice are concentrated in rural indigenous areas. In particular, the paper examines some gaps between intercultural education rhetoric and implementation. I conclude with a discussion of the uneven achievements and unintended consequences of bilingual education programmes and provide some suggestions for policy-makers in the region.</t>
  </si>
  <si>
    <t>Peru, Bolivia, Chile, Colombia, Ecuador, Venezuela</t>
  </si>
  <si>
    <t>The Emergence and Performance of Indigenous Peoples’ Parties in South America: A Subnational Statistical Analysis</t>
  </si>
  <si>
    <t>One of the most significant and unexpected developments in Latin America during the past 10 years is the emergence of parties organized around indigenous identity. The authors use subnational data from six South American countries (Bolivia, Chile, Colombia, Ecuador, Peru, and Venezuela) to examine the factors responsible for the variation in the emergence and performance of indigenous peoples’ political parties in the region. Using a pooled cross-sectional twin snapshot analysis, the authors find that although indigenous party formation is the result of favorable institutional, demographic, and political conditions, such as permissive electoral rules, optimal indigenous population size, and a regional diffusion effect with respect to indigenous activism, enhanced electoral performance of these parties is determined by structural and political conditions, including higher rates of poverty and less salient class-based identities, in addition to the favorable conditions mentioned above.</t>
  </si>
  <si>
    <t>jlas 2006,38,2 - Greene.pdf</t>
  </si>
  <si>
    <t>Getting over the Andes: The Geo-Eco-Politics of Indigenous Movements in Peru's Twenty-First Century Inca Empire</t>
  </si>
  <si>
    <t>327-354</t>
  </si>
  <si>
    <t>ISSN: 1469-767X</t>
  </si>
  <si>
    <t>This article examines how President Alejandro Toledo's self-professed Andean identity and efforts to establish a state-led indigenous rights framework conflicted with a growing eco-ethno alliance of Andean and Amazonian representatives in Peru. Existing scholarly accounts declare the indigenous movement to be unimportant or, indeed, entirely absent in Peru. Yet, they do so by emphasising the centrality of the historical dynamic between the Andean region, where until recently local peoples have desisted from making explicit indigenous claims, and the urbanised coastal region, where the elite's power is most clearly concentrated. This obscures the Amazon as a site of historical events and eco-ethno-politics of national and global scope. The recent emergence of a debate on indigenous issues shows that the Amazonians' longer engagement in the global sphere of indigenous and environmental politics now places them in the position of exemplifying indigeneity for the Andeans and Peruvians at large. This shift challenges in fundamental ways the historical image of Peru the nation as inextricably implicated in the post-colonial fantasies of what I term the 'Inca slot'.</t>
  </si>
  <si>
    <t>ae 2007,34,1 - Leinaweaver.pdf</t>
  </si>
  <si>
    <t>On Moving Children: The Social Implications of Andean Child Circulation</t>
  </si>
  <si>
    <t>163-180</t>
  </si>
  <si>
    <t>Leinaweaver, Jessaca B.</t>
  </si>
  <si>
    <t>In this article, I draw from ethnographic research in Ayacucho, Peru, to describe how rural-to-urban migrants move children between houses as part of a common survival and betterment strategy in the context of social and economic inequality. Such "child circulations" produce and strengthen kinship and are an important part of local family-making efforts. My investigation of child circulation grounds a critical assessment of Peru's globalized adoption system, which implicitly denaturalizes the parenting of poor, indigenous Peruvians.</t>
  </si>
  <si>
    <t>wd 2007,35,11 - Muñoz et al.pdf</t>
  </si>
  <si>
    <t>Group Inequalities and the Nature and Power of Collective Action: Case Studies from Peru</t>
  </si>
  <si>
    <t>1929-1946</t>
  </si>
  <si>
    <t>Muñoz, Ismael; Paredes, Maritza; Thorp, Rosemary</t>
  </si>
  <si>
    <t>ISSN: ‎0305-750X</t>
  </si>
  <si>
    <t>The paper explores collective action in Peru through community level case studies. It asks why extreme inequality between groups has persisted for so long and whether a weak propensity to collective action is part of the answer. Significant evidence of constructive meso-level collective action is found; but it is restricted by a corrupt, self-seeking political system. The analysis shows how in relatively fragile institutional systems, the poor find collective action more difficult and costly while the relatively well endowed with capabilities can manage it better, shedding light on why inequality is often long lasting. When only modest gains are achieved, frustration is to be expected.</t>
  </si>
  <si>
    <t>eds 2008,10,6 - Ohl et al.pdf</t>
  </si>
  <si>
    <t>Swidden agriculture in a protected area: the Matsigenka native communities of Manu National Park, Peru</t>
  </si>
  <si>
    <t>827-843</t>
  </si>
  <si>
    <t>Ohl, Julia; Wezel, Alexander; Shepard, Glenn H.; Yu, Douglas W.</t>
  </si>
  <si>
    <t>In this study, we investigate whether traditional swidden agriculture on nutrient-poor tropical soils can sustainably support a growing indigenous population within Manu National Park, Peru. Based on interviews with 50 Matsigenka farmers, as well as GPS mapping and field visits, we established the location and size of all 124 swidden gardens cultivated in 2000 and 2001. Using a GIS-based soil map of Manu Park, we identify the total extent of potential arable land (1) throughout the park zones currently available for Matsigenka habitation, and (2) within the vicinity of the two study communities. Taking into account current per capita garden size, cultivation and fallow practices, we calculate the maximum human carrying capacity of swidden agriculture for (1) all available park zones and (2) the immediate vicinity of the two current communities. Even given the second, highly limited scenario, the sustainable human carrying capacity is estimated to be 2,138 individuals, which is far higher than the current population of about 420 people. Thus, arable land does not appear to be a limiting factor for the growth of the indigenous population in Manu Park at the current time. Other possible limiting factors for population growth are identified and discussed. We conclude that a conservation policy of population stabilization around the current settlements is viable in that it will not result in reduced resource availability over the next few decades, and that the challenge is to identify and mitigate the forces causing population fissioning and spread.</t>
  </si>
  <si>
    <t>ee 2008,16,4 - Sakellariou.pdf</t>
  </si>
  <si>
    <t>Peer effects and the indigenous/non-indigenous early test-score gap in Peru</t>
  </si>
  <si>
    <t>Education Economics</t>
  </si>
  <si>
    <t>371-390</t>
  </si>
  <si>
    <t>Sakellariou, Chris</t>
  </si>
  <si>
    <t>ISSN: 1469-5782</t>
  </si>
  <si>
    <t>This paper assesses the magnitude of the non-indigenous/indigenous test-score gap for third-year and fourth-year primary school pupils in Peru, in relation to the main family, school and peer inputs contributing to the test-score gap using the estimation method of feasible generalized least squares. The article then decomposes the gap into its constituent components using the traditional Oaxaca-Blinder decomposition method, as well as a modified decomposition method based on the estimation of a cognitive achievement production function. The decomposition results from both decomposition methods suggest that almost all of the test-score gap is explained by various peer, student, family and school characteristics. The peer characteristics used in the regression are the main contributors to the gross test-score gap, comprising between 58% and 71% of the language test gap and 45-62% of the mathematics test-score gap, depending on the decomposition method used.</t>
  </si>
  <si>
    <t>eps 2008,16,7 - Zoomers.pdf</t>
  </si>
  <si>
    <t>Peru, Bolivia</t>
  </si>
  <si>
    <t>Global Travelling Along the Inca Route: Is International Tourism Beneficial for Local Development?</t>
  </si>
  <si>
    <t>European Planning Studies</t>
  </si>
  <si>
    <t>971-983</t>
  </si>
  <si>
    <t>ISSN: 1469-5944</t>
  </si>
  <si>
    <t>Globalization has vastly increased the number of people travelling the globe. More than half a million tourists visit the Andean Highlands each year, many of them following the Inca route between Peru and Bolivia in pursuit of adventurous moments and authentic experiences. The governments of Peru and Bolivia have embraced cultural tourism as a strategy for economic growth, the alleviation of poverty, the conservation of cultural heritage and the protection of indigenous rights. To understand the long-term implications of tourism in the Andes, however, we need to understand what draws tourists to the area, how local people view the visitors, how locals and outsiders variously understand poverty, and how global travelling affects opportunities for local development. Based on a combined analysis of travel guides, interviews with Peruvian and Bolivian Andeanists and fieldwork in the southern Andes of Bolivia, this article explores perceptions of place, poverty, and international tourism's potential for economic development in the Andean region. While cultural tourism has incorporated Andean people in the consumer-oriented global economy, the majority remain socially marginalized and without sufficient access to productive resources.</t>
  </si>
  <si>
    <t>gd 2008,16,2 - Bant and Girard.pdf</t>
  </si>
  <si>
    <t>Sexuality, health, and human rights: self-identified priorities of indigenous women in Peru</t>
  </si>
  <si>
    <t>247-256</t>
  </si>
  <si>
    <t>Bant, Astrid; Girard, Françoise</t>
  </si>
  <si>
    <t>ISSN: 2251-0036</t>
  </si>
  <si>
    <t>The link between sexuality and development is often not well understood, or it is thought to be a frivolous subject, to be addressed after other, more 'important' needs are met. But, from the perspective of indigenous women in Latin America, the right to control sexuality is in fact a crucial element in the improvement of their daily lives. Participatory assessments of health problems with Andean and Amazon women in Peru demonstrate that sexual-rights issues, particularly those related to gender inequality, are identified by the women themselves as the most important obstacles to their good health and well-being.</t>
  </si>
  <si>
    <t>jed 2008,17,2 - Haller et al.pdf</t>
  </si>
  <si>
    <t>Peru, Tanzania</t>
  </si>
  <si>
    <t>Who Gains From Community Conservation? Intended and Unintended Costs and Benefits of Participative Approaches in Peru and Tanzania</t>
  </si>
  <si>
    <t xml:space="preserve">The Journal of Environment and Development </t>
  </si>
  <si>
    <t>118-144</t>
  </si>
  <si>
    <t>Haller, Tobias; Galvin, Marc; Meroka, Patrick; Alca, Jamil; Alvarez, Alex</t>
  </si>
  <si>
    <t>ISSN: 1474-6778</t>
  </si>
  <si>
    <t>Who are the beneficiaries from participative approaches in conservation? The authors compare two protected areas Amarakaeri Communal Reserve in Peru and Selous Game Reserve in Tanzania and show how in similar institutional settings local interest groups react very differently to the possibility of participation. The difference, however, does not regard economic benefits. In the case of Peru, local groups defining themselves as indigenous peoples see a political gain in participatory conservation, which seems to offer the possibility for securing land rights in their area. In Tanzania, however, local actors oppose participative conservation strategies or passively resist those forced on them because they cause high-economic costs and no political gains. By comparing both cases based on a new institutionalism analysis, the article reveals how intended and unintended costs and benefits can explain different attitudes of local groups to participative conservation.</t>
  </si>
  <si>
    <t>jlac 2008,13,1 - Killick.pdf</t>
  </si>
  <si>
    <t>Creating Community: Land Titling, Education, and Settlement Formation Among the Ashéninka of Peruvian Amazonia</t>
  </si>
  <si>
    <t>22-47</t>
  </si>
  <si>
    <t>Killick, Evan</t>
  </si>
  <si>
    <t>This article analyzes the process and effects of land titling in Ashéninka communities in eastern central Peru. Through this analysis the article considers the relationship between nation states and indigenous groups and shows how this relationship can occur in multiple ways, differing not only between distinct indigenous groups but also within a single ethnic grouping. The article compares accounts of Ashéninka communities that have had to fight for their rights to land with the experiences of communities that have sought official recognition as part of an established legal process. In these latter communities the article argues that it is the Ashéninka's desire for schooling that underpins their wish to gain official recognition. The article also considers the effects that living in defined settlements is having and concludes that communal identities and action can be a result of the recognition of land rights rather than an impetus for land rights claims.</t>
  </si>
  <si>
    <t>jlaca 2008,13,2 - Kent.pdf</t>
  </si>
  <si>
    <t>The Making of Customary Territories: Social Change at the Intersection of State and Indigenous Territorial Politics on Lake Titicaca, Peru</t>
  </si>
  <si>
    <t>The Journal of Latin American and Caribbean Anthropology</t>
  </si>
  <si>
    <t>283-310</t>
  </si>
  <si>
    <t>This article explores the relation between indigenous politics, protected area management, and customary forms of territoriality in the Andes, by analyzing a conflict over the Titicaca National Reserve, Peru. It questions academic literature that assumes the pre-existence of customary territories, the defence of which supposedly leads to conflicts between indigenous movements and external actors. Instead, this article shows how the production of customary territories has been the corollary result of the conflict between the Reserve's authorities and a variety of indigenous groups. In the process, flexible, vaguely defined, and shared territories have transformed into fixed, clearly defined, and exclusive "customary" territories.</t>
  </si>
  <si>
    <t>dip 2009,19,6 - Earle.pdf</t>
  </si>
  <si>
    <t>Indigenous protest, social networks, and ethnic stereotyping: some insights from the Peruvian Amazon</t>
  </si>
  <si>
    <t>702-713</t>
  </si>
  <si>
    <t>Earle, Lucy</t>
  </si>
  <si>
    <t>ISSN: 1364-9213</t>
  </si>
  <si>
    <t>This article examines the nature of social protest undertaken by an Amazonian indigenous organisation against international energy companies working in Peru. It analyses the response of Peruvian and international NGOs to the indigenous group's activities and challenges certain stereotypes concerning the nature of indigenous collective action and perceptions of community. In particular, it focuses on the way in which NGO workers attempt to explain the failure of the indigenous organisation to mobilise and sustain collective protest. The article highlights the dissonance between romanticisation of indigeneity and the lived reality of the indigenous group. It advocates the use of anthropological studies and social-movement theory to explore the limits to indigenous mobilisation and suggests their use for more sensitive planning of initiatives with indigenous groups. As demand for oil and gas grows across the globe, and governments in developing countries seek to increase revenues from lucrative extractive industries, clashes between indigenous groups and energy companies are likely to increase. The need for sensitive engagement between NGOs and indigenous groups is therefore of the utmost importance.</t>
  </si>
  <si>
    <t>idsb 2009,40,2 - Wilson.pdf</t>
  </si>
  <si>
    <t>Violence, Identity and (In)security: Experiencing the Maoist Insurgency in Peru</t>
  </si>
  <si>
    <t>54-61</t>
  </si>
  <si>
    <t>Wilson, Fiona</t>
  </si>
  <si>
    <t>This article argues that the position of political violence in developing countries has changed in the post-Cold War period, from being seen (by some) as a legitimate response to dictatorship to become associated with criminality and delinquency on the one hand and terrorism on the other. This provides a new context for "identity politics", the definition of which has tended to become narrower and in practice more restrictive, leading to a hardening of "community" boundaries. Taking the Maoist insurgency in Peru as a case study, the article enquires how identity, violence and security have been lived and understood by people in the Andean region. At the centre is an emblematic narrative of an indigenous schoolteacher who explores connections between his experiences of Peru's agrarian and education reforms, early support and later rejection of political violence, and the way his community envisioned and practised security in response.</t>
  </si>
  <si>
    <t>ca 2010,25,2 - de la Cadena.pdf</t>
  </si>
  <si>
    <t>Peru, Ecuador, Bolivia</t>
  </si>
  <si>
    <t>Indigenous Cosmopolitics in the Andes: Conceptual Reflections beyond "Politics"</t>
  </si>
  <si>
    <t>334-370</t>
  </si>
  <si>
    <t>de la Cadena, Marisol</t>
  </si>
  <si>
    <t>In Latin America indigenous politics has been branded as "ethnic politics." Its activism is interpreted as a quest to make cultural rights prevail. Yet, what if "culture" is insufficient, even an inadequate notion, to think the challenge that indigenous politics represents? Drawing inspiration from recent political events in Peru-and to a lesser extent in Ecuador and Bolivia-where the indigenous-popular movement has conjured sentient entities (mountains, water, and soil-what we call "nature") into the public political arena, the argument in this essay is threefold. First, indigeneity, as a historical formation, exceeds the notion of politics as usual, that is, an arena populated by rational human beings disputing the power to represent others vis-a-vis the state. Second, indigeneity's current political emergence-in oppositional antimining movements in Peru and Ecuador, but also in celebratory events in Bolivia-challenges the separation of nature and culture that underpins the prevalent notion of politics and its according social contract. Third, beyond "ethnic politics" current indigenous movements, propose a different political practice, plural not because of its enactment by bodies marked by gender, race, ethnicity or sexuality (as multiculturalism would have it), but because they conjure nonhumans as actors in the political arena.</t>
  </si>
  <si>
    <t>rc 2010,51,3 - Lee.pdf</t>
  </si>
  <si>
    <t>Putting a face on free-market economics: the politicisation of race and ethnicity in Peru</t>
  </si>
  <si>
    <t>47-58</t>
  </si>
  <si>
    <t>Lee, Rebecca L.</t>
  </si>
  <si>
    <t>The election, in 1990, of the Japanese-descended Fujimori to the presidency of Peru, against novelist Vargas Llosa and against the backdrop of Sendero Luminoso, revealed the deep race and class divides in Peruvian society. Fujimori, the son of immigrants, was able to mobilise the indigenous majority in his favour through his appeal to the poor and their sense of marginalisation, as against Vargas Llosa s appeal to the Spanish-speaking elite. Nonetheless, once in power, Fujimori s policies were increasingly neoliberal and autocratic. Yet the template he had set for the electoral mobilisation of ethnicity and race was followed over the next decade and a half, resulting in the election in 2001 of Peru s first indigenous but still neoliberal president, Alejandro Toledo. Whereas other Latin American countries have seen a wave of Left-leaning, indigenous activism resulting in major change, the premise that neoliberal solutions can overcome the divisions of race and class has continued to hold sway in Peru. Meanwhile, those divisions have grown starker.</t>
  </si>
  <si>
    <t>sms 2010,9,1 - Hughes.pdf</t>
  </si>
  <si>
    <t>Indigenous Protest in Peru: The 'Orchard Dog' Bites Back</t>
  </si>
  <si>
    <t>85-90</t>
  </si>
  <si>
    <t>Hughes, Neil</t>
  </si>
  <si>
    <t>This profile looks at the indigenous mobilization against government attempts to open up the Peruvian Amazon to increased foreign investment. It draws parallels between the events in Peru and conflicts in countries such as Mexico, Bolivia and Ecuador. It identifies the main similarities as the causes of the conflict (neoliberal reform), the action repertoire deployed in the protests, and the successful outcome of the action for the indigenous groups involved. We also look at the sources of support for the struggle, focusing in particular on the role played by political leaders such as Ollanta Humala and Bolivian President Evo Morales. We conclude by analysing the consequences of the protests for the wider political situation in Peru.</t>
  </si>
  <si>
    <t>Ethno-racial Identification in Urban Peru</t>
  </si>
  <si>
    <t>1220-1247</t>
  </si>
  <si>
    <t>Moreno, Martín; Oropesa, R.S.</t>
  </si>
  <si>
    <t>This study examines ethno-racial identification among urban Peruvians, with special attention to those who are at risk of ‘de-Indianizing’. Specifically, we use a nationally representative survey to describe how city residents classify themselves and how self-classifications are associated with primordial and circumstantial characteristics. Consistent with official statistics, a large majority identifies as mestizo. However, the share that self-identifies as indigenous is much smaller than expected from official language-based criteria or from appearance alone. Moreover, identification is rooted in primordial characteristics associated with descent and the family-of-origin's linguistic environment, particularly for those with indigenous ancestries. Identification is also linked to socio-economic circumstances and perceived discrimination.</t>
  </si>
  <si>
    <t>Landscape Change in Western Amazonia</t>
  </si>
  <si>
    <t>López, Santiago; Beard, Rebecca; Sierra, Rodrigo</t>
  </si>
  <si>
    <t>Changes in settlement patterns have influenced food-production systems and territorial organization in western Amazonia, and landing strips have affected current land-use patterns in indigenous territories in the region. In this study we characterize riverine and interfluvial production systems in the lower Pastaza River Basin in Ecuador, using historical ethnographic records, remotely sensed data, surveyed information, and statistical descriptions. Results show that nucleation of settlements around landing strips has increased indigenous people's control over their ancestral territories and changed the political and geographical landscape. At the same time, nucleation is slowly transforming indigenous livelihoods from mobile cultivation and foraging to sedentary farming. Even though indigenous communities will eventually become integrated into the national economy, the main elements of the traditional food-production system will likely remain the same. Development policies should respond to local land-management strategies in order to ensure the long-term sustainability of Amazonian socioecological systems.</t>
  </si>
  <si>
    <t>98-388-1-PB.pdf</t>
  </si>
  <si>
    <t>if 2009,32 - Péres.pdf</t>
  </si>
  <si>
    <t>Intercultural bilingual education: Peru's indigenous peoples' answer to their educational needs</t>
  </si>
  <si>
    <t>Indian Folklife</t>
  </si>
  <si>
    <t>14-20</t>
  </si>
  <si>
    <t>Pérez, Susanne J.</t>
  </si>
  <si>
    <t>ISSN: 0972-6470</t>
  </si>
  <si>
    <t>The article discusses the assimilationist approach of Peruvian government in handling the indigenous people and villages in Peru. The author notes that Peruvian Ministry of Education use the Spanish language as a medium of instruction for almost schools regardless the children's language. She states that the approach dominates the schools in indigenous villages neglecting the importance of indigenous knowledge in maintaining biodiversity.</t>
  </si>
  <si>
    <t>Law of the Jungle in Peru: Indigenous Amazonian Uprising against Neoliberalism</t>
  </si>
  <si>
    <t>Socialism and Democracy</t>
  </si>
  <si>
    <t>117-135</t>
  </si>
  <si>
    <t>Renique, Gerardo</t>
  </si>
  <si>
    <t>The article focuses on a 2009 uprising in Peru against legislation that would have given indigenous lands to lumber companies and let private interests purchase indigenous lands and resources. The author mentions that the uprising brought about an alliance between Amazonian and Andean indigenous peoples that will be useful in the future. He mentions the role of the umbrella group Inter-Ethnic Association for the Development of the Peruvian Amazon (AIDESEP) in striking a blow against what he views as the neoliberal agenda of President Alan Garcia.</t>
  </si>
  <si>
    <t>Development and the “Indian Problem” in the Cold War Andes: Indigenismo, Science, and Modernization in the Making of the Cornell-Peru Project at Vicos</t>
  </si>
  <si>
    <t>Diplomatic History</t>
  </si>
  <si>
    <t>405-426</t>
  </si>
  <si>
    <t>Pribilsky, Jason</t>
  </si>
  <si>
    <t>ISSN: 0145-2096</t>
  </si>
  <si>
    <t>The article examines the Cornell-Peru Project that took place in the village of Vicos, Peru between the years 1952-1966. The project involved numerous anthropologists descending on the village to study the Peruvian Indian way of life in order to determine how to design development policy for the region and other areas populated by indigenous peoples. The author examines the American efforts for modernization that were made at Vicos, how policy was designed to determine how indigenous people would fit into the modernization of Peru and the Cold War-tinged political drama that came to envelop the project.</t>
  </si>
  <si>
    <t>Peru, Ecuador</t>
  </si>
  <si>
    <t>How Movement Strength Matters: Social Movement Strength and the Implementation of Ethnodevelopment Policy in Ecuador and Peru</t>
  </si>
  <si>
    <t>298-320</t>
  </si>
  <si>
    <t>Chartock, Sarah</t>
  </si>
  <si>
    <t>Why has Ecuador been much more successful at implementing participatory policy than Peru despite the similarity between the two countries' policies and despite their similarly low state capacity? To answer this question, this article draws on insights from implementation literature that point to factors such as incentives written into policy, the commitment of administrations and bureaucratic agencies, and few veto points in the chain of implementation. While this article does not challenge such findings, it suggests that we must look further back in the causal chain to understand what brings such facilitating conditions about. Through an examination of ethnodevelopment policy in Ecuador and Peru, I find that the strength of social movements is most responsible for creating the conditions that foster implementation. Neither civil society nor the state alone can bring about successful participatory policy implementation. Rather, strong social movements can make the state comply with its own laws.</t>
  </si>
  <si>
    <t>Public Representations of Peru's Highland Quechua People: An Historical Survey</t>
  </si>
  <si>
    <t>311-328</t>
  </si>
  <si>
    <t>Saroli, Anna</t>
  </si>
  <si>
    <t>ISSN: 1744-2222</t>
  </si>
  <si>
    <t>Peru's Quechua-speaking indigenous people have been portrayed by the dominant Spanish-speaking society in different ways throughout the five centuries since the Conquest, in response to contemporary social, political and literary trends. Nevertheless, they have always been perceived as ‘the other’ by mainstream society, and have rarely had a voice of their own. It may be, however, that in the 21st century they are able to reclaim their voice, although the ways in which they choose to do so may surprise us. This paper examines the portrayal of the highland Quechua people in Peruvian literature, government documents, academic writings and the media. Rather than an in-depth study, it is a survey of the differing perceptions of the Quechua people from the late 16th century to the beginning of the 21st century, with reference to the Inca Empire, romantic portrayals in 19th-century poetry, the sociological interpretations of the ‘Indian problem’ in early 20th-century Peru, and the use of indigenous people as political or spiritual symbols in more recent times.</t>
  </si>
  <si>
    <t>Ethnic Proximity and Ethnic Voting in Peru</t>
  </si>
  <si>
    <t>Madrid, Raul L.</t>
  </si>
  <si>
    <t>Peru, in contrast to neighbouring Bolivia and Ecuador, has neither an important indigenous party nor a strong indigenous movement. Nevertheless, in recent years a growing gap has emerged in the voting patterns of indigenous and non-indigenous areas. This article maintains that this gap has developed because some Peruvian politicians, including Alberto Fujimori, Alejandro Toledo and Ollanta Humala, successfully wooed indigenous voters with a combination of ethnic and populist appeals. Like traditional populist leaders, they denounced the political elites, focused their campaigns on the poor and presented themselves as the saviours of Peru, but also forged ties to indigenous leaders, invoked indigenous symbols and embraced some ethnic demands. Although neither Fujimori, nor Toledo, nor Humala self-identified as indigenous, they successfully presented themselves as more ethnically proximate to the indigenous population than their main competitors, who represented the white Lima elite.</t>
  </si>
  <si>
    <t>Hunting in Ancient and Modern Amazonia: Rethinking Sustainability</t>
  </si>
  <si>
    <t>652-667</t>
  </si>
  <si>
    <t>Shepard Jr., Glenn H.; Levi, Taal; Neves, Eduardo Góes; Peres, Carlos A.; Yu, Douglas W.</t>
  </si>
  <si>
    <t>We use a recently developed computerized modeling technique to explore the long-term impacts of indigenous Amazonian hunting in the past, present, and future. The model redefines sustainability in spatial and temporal terms, a major advance over the static 'sustainability indices' currently used to study hunting in tropical forests. We validate the model's projections against actual field data from two sites in contemporary Amazonia and use the model to assess various management scenarios for the future of Manu National Park in Peru. We then apply the model to two archaeological contexts, show how its results may resolve long-standing enigmas regarding native food taboos and primate biogeography, and reflect on the ancient history and future of indigenous people in the Amazon</t>
  </si>
  <si>
    <t>Peru, United States, Australia, New Zealand</t>
  </si>
  <si>
    <t>Globalization and the Separation of Indigenous Genetic Resources from Indigenous Peoples: The Booming Alpaca Industry in the USA and its Impact on Andean Alpaqueros</t>
  </si>
  <si>
    <t>Espinosa, M. Cristina</t>
  </si>
  <si>
    <t>ISSN: 1090-5251</t>
  </si>
  <si>
    <t>The booming Alpaca industry outside the Andes reflects the level of international protection for the collective rights Indigenous Peoples have on genetic resources they have domesticated and conserved, and that are critical for their physical and cultural survival. The process of indigenous globalization has permitted the separation of indigenous genetic resources from their natural habitats.</t>
  </si>
  <si>
    <t>Lead exposure in indigenous communities of the Amazon basin, Peru</t>
  </si>
  <si>
    <t>International Journal of Hygiene and Environmental Health</t>
  </si>
  <si>
    <t>215</t>
  </si>
  <si>
    <t>59-63</t>
  </si>
  <si>
    <t>Anticona, Cynthia; Bergdahl, Ingvar A.; Lundh, Thomas; Alegre, Yuri; Sebastian, Miguel S.</t>
  </si>
  <si>
    <t>ISSN: 1438-4639</t>
  </si>
  <si>
    <t>Since 2006, three studies have reported elevated levels of lead (Pb) among the indigenous population of the Corrientes river, in the Amazon basin of Peru. Due to the large evidence of environmental pollution related to oil exploitation in the area, this activity has been suggested as the source of exposure. This study aimed to evaluate Pb levels in the population and environment of two communities exposed and one community non-exposed to the oil exploitation activity. Blood lead levels (BLL) were determined by the instrument Leadcare. A comparison with the graphite furnace atomic absorption technique was performed in order to validate the Leadcare results. Environmental samples were analyzed by inductively coupled plasma atomic emission spectroscopy. Among 361 capillary samples, the mean BLL was 9.4μg/dl. Mean BLL of the communities exposed (n =171, ) and non-exposed (n =190, ) to the oil activity were not significantly different. Pb levels in environmental samples were below the maximum permissible levels. The sources of exposure could not be identified. Elevated levels of Pb in the oil-non-exposed community pointed out at other sources not yet clarified.</t>
  </si>
  <si>
    <t>An early framework of national land use and geovisualization: Policy attributes and application of Pulgar Vidal's state-indigenous vision of Peru (1941–present)</t>
  </si>
  <si>
    <t>305-316</t>
  </si>
  <si>
    <t>Zimmerer, Karl S.; Bell, Martha G.</t>
  </si>
  <si>
    <t>This paper examines the genesis, policy attributes and applications of Javier Pulgar Vidal's pioneering geographic framework of national land use in Peru. It represents the early design of a state-indigenous perspective on land use and policy incorporating geovisualization techniques. Propelled initially through populist agrarian and indigenista politics, it presages general elements of the current prospect of national land use policies under multicultural environmental governance being expanded in many countries. Ongoing application of Pulgar Vidal's geographic framework is concentrated on three themes: (i) indigenous agroecological zonation and regional development; (ii) food security utilizing indigenous agrobiodiversity; and (iii) geo-spatial ordering of cultural-environmental informatics. Important influence and widespread application of this framework, as well as major limitations, have stemmed from its hybrid character. As an intermediate-level conceptual framework it provides a versatile capacity for organizing wide-ranging information on complex land use, linking actors and institutions in diverse land use initiatives, and as an advanced perspective on cultural-environmental adaptations involving major indigenous influences. Its contribution is less significant as a predictive theory and it largely fails to generate participatory inputs or politically empowering processes of direct benefit to indigenous people and organizations.</t>
  </si>
  <si>
    <t>Under Civilian Colonels: Indigenous Political Mobilization in 1920s Ayacucho, Peru</t>
  </si>
  <si>
    <t>501-526</t>
  </si>
  <si>
    <t>Heilman, Jaymie Patricia</t>
  </si>
  <si>
    <t>ISSN: 0003-1615</t>
  </si>
  <si>
    <t>The article explores the history of indigenous political mobilization in Ayacucho, Peru during the 1920s. The author reflects on public anger among Ayacucho peasants and the leadership of civilian colonels who channeled that anger into acts of protest against the government. The development of a social network among the colonels is considered. Emphasis is given to indigenous peasant leader Juan Nieto and rural mobilizations against abusive authorities. Other topics include antitax revolts, combining militaristic and peaceful acts of rebellion, and ethical leadership.</t>
  </si>
  <si>
    <t>Peru: Hunt Oil Contract to Reignite Amazon Uprising?</t>
  </si>
  <si>
    <t>6-9</t>
  </si>
  <si>
    <t>Weinberg, Bill</t>
  </si>
  <si>
    <t>The article focuses on whether or not a contract signed by Hunt Oil with the government Peru to explore an indigenous reserve in Madre de Dios for an oil project could reignite indigenous uprising. According to Antonio Iviche of the Native Federation of the Río Madre de Dios (FENAMAD), an indigenous Amazonian organization, the forests and waters of the reserve are threatened by the oil project. It cites the concern expressed by FENAMAD over the status of the high jungle in the south of the reserve.</t>
  </si>
  <si>
    <t>Incorporación del enfoque intercultural en el sistema de salud peruano: la atención del parto vertical</t>
  </si>
  <si>
    <t>Revista Panamericana de Salud Publica</t>
  </si>
  <si>
    <t>368-376</t>
  </si>
  <si>
    <t>Nureña, César R.</t>
  </si>
  <si>
    <t>ISSN: 1020-4989</t>
  </si>
  <si>
    <t>Peru has a large indigenous population (40% of the total), made of 72 distinct groups. These peoples are at a great disadvantage compared to the mestizos and other groups that are more closely connected with the dominant culture. The political and economic inequality and inequities are particularly stark with regard to health conditions. National policy and plans have not considered the indigenous peoples' values and identity, nor their right to self-determination and control of their land and resources, and even less so, their health knowledge and practices, inasmuch western "modern medicine" has been imposed upon them by the dominant culture. Since 1992, as a result of international forums and academia, as well as a growing movement in Peru to acknowledge the value of cultural diversity and the rights of indigenous peoples, Government proposals, initiatives, and programs were undertaken to incorporate and empower cultural contributions and traditional practices in a way that would not only benefit the indigenous, but also enrich, through various intercultural venues, the stock of cultural traditions and ethnic roots of the greater Peruvian society. This article explores specifically how these intercultural strategies have been rolled out in health care to institutionalize the vertical birth method in rural, predominantly indigenous, communities, and endeavors to assess the decrease in maternal mortality, as well as the difficulties encountered, and mostly overcome, by expressing multiculturalism in the health field.</t>
  </si>
  <si>
    <t>Language, Culture and Identity in the Transition to Primary School: Challenges to Indigenous Children's Rights to Education in Peru</t>
  </si>
  <si>
    <t>454-462</t>
  </si>
  <si>
    <t>Ames, Patricia</t>
  </si>
  <si>
    <t>This paper analyses a "critical moment" in the educational trajectories of young indigenous children in Peru: the transition to primary school. It addresses the inequalities in educational services that affect indigenous children, before looking at the micro-level processes that take place in school settings, through a focus on two selected case studies from the Young Lives study of childhood poverty. Using longitudinal information collected in two consecutive years, the case studies show how the children's language and culture are excluded from school premises and their very identity as children and indigenous people is disregarded, negatively affecting their educational performance.</t>
  </si>
  <si>
    <t>The Sustainability of Subsistence Hunting by Matsigenka Native Communities in Manu National Park, Peru</t>
  </si>
  <si>
    <t>1174-1185</t>
  </si>
  <si>
    <t>Ohl-Schacherer, Julia; Shepard, Glenn H.; Kaplan, Hilliard; Perez, Carlos A.; Levi, Taal; Yu, Douglas W.</t>
  </si>
  <si>
    <t>The presence of indigenous people in tropical parks has fueled a debate over whether people in parks are conservation allies or direct threats to biodiversity. A well-known example is the Matsigenka (or Machiguenga) population residing in Manu National Park in Peruvian Amazonia. Because the exploitation of wild meat (or bushmeat), especially large vertebrates, represents the most significant internal threat to biodiversity in Manu, we analyzed 1 year of participatory monitoring of game offtake in two Matsigenka native communities within Manu Park (102,397 consumer days and 2,089 prey items). We used the Robinson and Redford (1991) index to identify five prey species hunted at or above maximum sustainable yield within the ∼150-km2 core hunting zones of the two communities: woolly monkey (Lagothrix lagotricha), spider monkey (Ateles chamek), white-lipped peccary (Tayassu pecari), Razor-billed Currasow (Mitu tuberosa), and Spix's Guan (Penelope jacquacu). There was little or no evidence that any of these five species has become depleted, other than locally, despite a near doubling of the human population since 1988. Hunter–prey profiles have not changed since 1988, and there has been little change in per capita consumption rates or mean prey weights. The current offtake by the Matsigenka appears to be sustainable, apparently due to source–sink dynamics. Source–sink dynamics imply that even with continued human population growth within a settlement, offtake for each hunted species will eventually reach an asymptote. Thus, stabilizing the Matsigenka population around existing settlements should be a primary policy goal for Manu Park.</t>
  </si>
  <si>
    <t>O Conflito entre Ativistas Indígenas e o Governo do Peru: uma abordagem jurídica</t>
  </si>
  <si>
    <t>Waisberg, Tatiana</t>
  </si>
  <si>
    <t>ISSN: 1518-1219</t>
  </si>
  <si>
    <t>This article discusses the conflict between indigenous activists and the government of Peru in the light of the Inter-American system of human rights protection to the rights of indigenous people, and its relation with property rights</t>
  </si>
  <si>
    <t>Peru, Colombia, Ecuador, Bolivia</t>
  </si>
  <si>
    <t>Legal and Administrative Regulation of Palms and Other NTFPs in Colombia, Ecuador, Peru and Bolivia</t>
  </si>
  <si>
    <t>Botanical Review</t>
  </si>
  <si>
    <t>327-369</t>
  </si>
  <si>
    <t>de la Torre, Lucía; Valencia, Renato; Altamirano, Carolina; Ravnborg, Helle</t>
  </si>
  <si>
    <t>ISSN: 0006-8101</t>
  </si>
  <si>
    <t>Non-timber forest products (NTFPs) derived from palms and other plants are economically and culturally important to a large part of the more than 240 million people who live in the forest areas of developing countries. The sustainable extraction of NTFPs is increasingly regarded as an important part for forest conservation strategies. This paper provides an overview and comparison of existing statutory legislation with respect to the extraction and trade of NTFPs in four Andean countries and discusses its adequacy with respect to ensuring legal and sustainable extraction and trade of NTFPs. The related legal framework surrounding indigenous peoples' rights, traditional knowledge and access to genetic resources is also reviewed. Forest laws are primarily concerned with the regulation of timber. Hence, legal and administrative frameworks to regulate the extraction and trade of NTFPs are fragmented and ambiguous. By providing an overview over the existing legal situation, this paper seeks to inform and open debates about ways to improve the regulation of the extraction and trade of NTFPs in the region.</t>
  </si>
  <si>
    <t>Land and Labour in Processes of Urbanisation: The Dialectics Between Popular Practices and State Policies in Peru</t>
  </si>
  <si>
    <t>113-135</t>
  </si>
  <si>
    <t>Ødegaard, Cecile Vindal</t>
  </si>
  <si>
    <t>Questions regarding Indigenous peoples' rights to land are most often addressed in terms of their struggles for land in rural areas. This article is concerned with Indigenous people's access to land in an urban context, and explores the spatial dimensions involved and negotiated in processes of urbanisation in Peru. In particular, it will focus on the collective occupations of land on the outskirts of urban centres, and relate this to the development of state policies regarding the growth of new urban neighbourhoods. Since the 1940s and 1950s, marginalised people in Peruvian cities have taken part in collective occupations of land for purposes of housing, and creating new urban neighbourhoods where infrastructure is constructed through collective work and efforts. In response to these practices, Peruvian authorities have created different policies and institutions to facilitate the formalisation of land ownership and to coordinate popular organisational efforts. This illustrates how the approach of the state to these practices has often involved the co-optation of the initiatives of local movements into official policies, e.g. by making compulsory the collective construction of infrastructure in these neighbourhoods. The article discusses these collective practices of work in relation to the increasing significance of individual land titles and loans, and explores some of the responses of inhabitants to official policies. It demonstrates how this coexistence leads to what can be seen as the re-creation of a vaguely defined, hybrid space for citizenship.</t>
  </si>
  <si>
    <t>Indigenous politics, the state, and oil development in the Peruvian Amazon</t>
  </si>
  <si>
    <t>Conference Papers -- Western Political Science Association; 2008 Annual Meeting</t>
  </si>
  <si>
    <t>p1-32</t>
  </si>
  <si>
    <t>Stetson, George</t>
  </si>
  <si>
    <t>Accession Number: 42981012</t>
  </si>
  <si>
    <t>This paper is mainly an empirical look at a current political and environmental conflict between the state and indigenous peoples in the Amazon region of Peru. Drawing from research carried out in the Peruvian Amazon in January of 2008, I describe the basic political positions of both indigenous peoples and the Peruvian state in this conflict. However, the paper, more concretely, looks at how indigenous people are reacting to what can only be described as an intensive governmental campaign to exploit the Amazon region for the purposes of modern development. As such, I will examine state discourse and practices to oil development, especially in terms of indigenous opposition. Discussing more closely the discursive content of state policy and indigenous politics, I will offer a theoretical gesture as⎯perhaps⎯a better way to understand indigenous/state relations in Peru. Given that this paper is part of an ongoing PhD dissertation project, my hope is that this theoretical gesture will generate discussion, debate and direction as I work through this project.</t>
  </si>
  <si>
    <t>Protest Framing in Ecuador and Peru</t>
  </si>
  <si>
    <t>Conference Papers -- Midwestern Political Science Association; 2009 Annual Meeting</t>
  </si>
  <si>
    <t>Scofield, Katie</t>
  </si>
  <si>
    <t>Accession Number: 45299225</t>
  </si>
  <si>
    <t>Many Latin Americanist scholars have described large scale protests, in which indigenous people have been noticeably present, as part of the larger phenomena of indigenous social movements which started in the late 1960s and have grown in prominence with governmental attempts to adopt new liberal economic reforms (Brysk 2000, Lucero 2008, Postero and Zamosc 2004, Yasher 1998, Van Cott 2003). However, while many of the protests described by these authors did have a large number of indigenous participants and were organized by self-proclaimed indigenous organizations, these organizations chose to frame their struggles against neo-liberal economics in two different and sometimes contradictory ways. For example, The Confederation of Nationalities of Ecuador (CONAIE), began as an indigenous organization dedicated to protecting indigenous culture, and first gained national prominence by protesting for cultural rights, such as the right to bilingual education. However, when the President entered into serious negotiations with the IMF in 1999, CONAIE once again took to the street, but this time the organization's platform held no mention of cultural rights. Instead of being framed as a protest for indigenous rights, the CONAIE framed the 1999/2000 protests as struggles for the rights of workers against neoliberal economic reforms imposed by the working class. The framing of the protests as a protest for workers' rights is particularly striking given the history of racism and discrimination that indigenous peoples have historically suffered at the hands of the working mestizo class. On the other hand, AIDESEP, a regional indigenous rights organization in the Peruvian Amazon, has continued to emphasize indigenous cultural rights even in the face of neoliberal economic land reforms. This paper will therefore look at case studies from Ecuador and Peru to determine why some indigenous organizations framed protests against the adoption of neoliberal economic reforms in terms of workers' rights, while others were framed in terms of indigenous cultural and land rights. In the end I find that the Peruvian organizations had weaker domestic networks than the Ecuadorian movements, and therefore relied heavily on the internationally salient frames of indigenous rights and environmental protection, while the Ecuadorian organization CONAIE was free to adopt more nationally salient frames.</t>
  </si>
  <si>
    <t>State of discord: the historic reproduction of racism in highland Peru</t>
  </si>
  <si>
    <t>Postcolonial Studies</t>
  </si>
  <si>
    <t>23-44</t>
  </si>
  <si>
    <t>ISSN: 1368-8790</t>
  </si>
  <si>
    <t>This article adds to a small but growing call to return racial analyses to the investigation of indigenous Latin America. Applying critical race theory to the broad sweep of Peruvian history, I find that, rather than a holdover from the past, dominant groups have regularly revitalized the system of racialized rule, providing it with new resources to adapt it to changing circumstances and the diverse challenges pushed by native peoples. In particular, while colonization established an overt system of indirect rule to maximize wealth extraction from natives, and subsequent governments adapted rather than abandoned this form of governance that secures racial domination through fragmenting natives ethnically. This rereading of Peruvian history better enables an identification of both the structural and daily ways through which racism is reproduced. I conclude with suggestions for future research that will help flesh out the general framework I provide here.</t>
  </si>
  <si>
    <t>Indigenous Mobilization in the Andes: Symbols, Framing Processes, and the Salience of Ethnic Identity</t>
  </si>
  <si>
    <t>Conference Papers -- International Studies Association; 2008</t>
  </si>
  <si>
    <t>1-45</t>
  </si>
  <si>
    <t>Kauffman, Craig M.</t>
  </si>
  <si>
    <t>Accession Number: 42976052</t>
  </si>
  <si>
    <t>This paper explores the puzzle of why ethnic cleavages became more salient and resulted in national political mobilization in Ecuador and Bolivia, while class-based cleavages have remained more salient for national mobilization in Peru? A comparison of indigenous mobilization in the three Andean cases provides a useful test for competing theories of ethnic identity in order to inform the debate over whether ethnic identity is different in kind from other types of identity, such as class. The paper utilizes the cases to evaluate four broad approaches to identity: Primordialism; Thick Constructivism, Rational Choice, and Situational. A secondary purpose of the paper is to suggest ways that the literature on ethnic identity may inform the research among Latin American scholars studying indigenous mobilization in the Andes.
The paper concludes that the three cases support the situational view of ethnicity, which posits that ethnicity is fundamentally different from class because it is rooted in culture and relies on the symbolic use of some aspect of culture to differentiate one group from another. People organize their perceptions and various identities become more salient in different situational contexts, depending on how an issue is framed, which is why symbols are so important. The paper finds that while indigenous identity remained salient in the Peruvian highlands, ethnicity was not a particularly useful tool around which to organize mass mobilizations because it was constructed differently than in Ecuador and Bolivia, thus inhibiting a national indigenous movement. Factors such as the failure to incorporate the concept of mestizaje into the nationalization campaign of the 20th century and the tendency for indigenous symbols to be incorporated into the nationalization process and reframed to be symbols of Peruvian nationalism led indigenous peoples in Perus highlands to redefine indigenous identity to be compatible with notions of mestizaje and its associations with modernity and socio-economic advancement. In contrast to Ecuador and Bolivia, where indigenous social movements raised ethnic banners to resist and challenge the prevalent mestizo national images, in Peru, indigenous symbols were less useful for mobilizing indigenous peoples around their struggle for socio-economic advancement.</t>
  </si>
  <si>
    <t>El Impacto de Procesos Transnacionales en la Organización de los Airo Pai̱ (Secoya) de la Amazonia Peruana</t>
  </si>
  <si>
    <t>151-175</t>
  </si>
  <si>
    <t>Desmet, Ellen</t>
  </si>
  <si>
    <t>The article discusses the organization of the Airo Pai̱ (Secoya) indigenous group in the Peruvian Amazon region in relation to transnational and local factors, such as indigenous rights movements, corporate interests in regional oil deposits, and the legal representation of indigenous groups. The analysis focuses on how the Airo Pai̱ (Secoya) have organized themselves on the communal and intercommunal levels, their relationship with the local government, and their organization as a reflection of globalization. The use of the western legal system by the Airo Pai̱ (Secoya) is analyzed in their progress towards legal representation and effective political participation.</t>
  </si>
  <si>
    <t>La Redefinición de los Actores y de la Geografía Política en el Perú a Finales del Siglo XIX</t>
  </si>
  <si>
    <t>329-370</t>
  </si>
  <si>
    <t>Chiaramonti, Gabriella</t>
  </si>
  <si>
    <t>ISSN: 0073-2435</t>
  </si>
  <si>
    <t>The article analyzes the reasons that motivated the decision to guarantee voting rights to literate people only in Peru and the change towards a direct suffrage. This brought consequences such as the restriction of the electoral body, the introduction of changes in the citizen profile, the political geography of the country and the selection criteria for members of the parliament. Behind these measures taken by government elites was the attempt to propose the construction of a modernizing political project and the idea of a new kind of State and Nation. Indigenous people were considered useless and inappropriate for these projects. Different primary sources were used to explore these topics, including legislative and constitutional documents, parliamentary debates as well as electoral registers and minutes</t>
  </si>
  <si>
    <t>Liberal Ideology and Indigenous Communities in Postindependence Peru</t>
  </si>
  <si>
    <t>73-76</t>
  </si>
  <si>
    <t>Smith, Richard Chase</t>
  </si>
  <si>
    <t>ISSN: 0022-197X</t>
  </si>
  <si>
    <t>Discusses the effects of European liberal ideology on indigenous communities in post-independence Peru. Background on the relations between state and indigenous people of the Amazonian region; Issues and problems associated with the indigenous resistance to colonial denomination; Principles of liberal ideology; Efforts of the Peruvian government to abolish Indian communities.</t>
  </si>
  <si>
    <t>Violence and Weapon-Related Trauma at Puruchuco-Huaquerones, Peru</t>
  </si>
  <si>
    <t>American Journal of Physical Anthropology</t>
  </si>
  <si>
    <t>142</t>
  </si>
  <si>
    <t>636-649</t>
  </si>
  <si>
    <t>Murphy, Melissa S.; Gaither, Catherine; Goycochea, Elena; Verano, John W.; Cock, Guillermo</t>
  </si>
  <si>
    <t>ISSN: 0002-9483</t>
  </si>
  <si>
    <t>Conquest of indigenous peoples in North America is understood primarily through ethnohistorical documents, archaeological evidence, and osteological analyses. However, in the Central Andes, the colonial enterprise and its effects are understood only from post-contact historical and ethnohistorical sources. Few archaeological and bioarchaeological studies have investigated Spanish Conquest and colonialism in the Andean region [for exceptions see Klaus and Tam: Am J Phys Anthropol 138 (2009) 356-368; Wernke, in press; and Quilter, in press]. Here we describe bioarchaeological evidence of violence from the cemeteries of Huaquerones and 57AS03 within the archaeological zone of Puruchuco-Huaquerones, Peru (circa A.D. 1470-1540). A total of 258 individuals greater than 15 years of age were analyzed for evidence of traumatic injuries. Individuals were examined macroscopically and evidence of traumatic injuries was analyzed according to the skeletal element involved, the location of the injury on the skeletal element, and any additional complications of the injury. This study examines and compares the evidence of perimortem injuries on skeletenized individuals from the two cemeteries and focuses specifically on the interpretation of weapon-related perimortem injuries. Evidence of perimortem trauma is present in both cemeteries (18.6%, 48/258); however, the frequency of injuries in 57AS03 is greater than that in Huaquerones (25.0% vs. 13.0%). Several injuries from 57AS03 are consistent with documented cases of injuries from firearms and 16th Century European weapons. We believe that the nature and high frequency of perimortem trauma at 57AS03 provide evidence of the violence that occurred with Spanish Conquest of the Inca Empire.</t>
  </si>
  <si>
    <t>Against the Law of the Jungle: Peru's Amazonian Uprising</t>
  </si>
  <si>
    <t>5-8</t>
  </si>
  <si>
    <t>Rénique, Gerardo</t>
  </si>
  <si>
    <t>The article looks at the protests held by the Inter-Ethnic Association for the Development of the Peruvian Amazon (AIDESEP) against the proposed Law 840 which sought to undermine the property regime of both highland Andean and lowland Amazonian indigenous communities between August 9 and 20, 2008. Their actions include shutting down navigation in the Urubamba River and closing down of hydroelectric plant of El Muyo. The group also released an 11-point platform, which included a demand to repeal decrees threatening indigenous territorial integrity.</t>
  </si>
  <si>
    <t>Conflicts Over Natural Resources and Activation of Indigenous Identity in Cusco, Peru</t>
  </si>
  <si>
    <t>249-271</t>
  </si>
  <si>
    <t>Wright, Claire; Martí i Puig, Salvador</t>
  </si>
  <si>
    <t>This study considers the activation of indigenous identity during episodes of collective action in Peru. There has been a sharp increase in social conflict in the country in recent years, particularly over natural resources which tend to be found in territories belonging to Peru's native peoples. Several recent studies have suggested that, in this context, both Amazon and Andean Indians self-identify as indigenous. Starting from the premise that identity is a social construction, we seek to answer the following research questions: do communities involved in conflicts over natural resources in the Peruvian Amazon and Andes self-identify as indigenous; do these discourses reflect an awareness of an external context or potential allies that are favourable to indigenous demands; and how are these claims to indigenous identity received and reflected by local opinion? To answer these three questions, we study conflicts over natural resources throughout the Department of Cusco in 2008, using original data from official declarations made by social organisations, in-depth interviews, and local press archives. Our analysis stresses the importance of a contextual understanding of political identities and the perception of a favourable Political Opportunity Structure in the activation of indigenous discourses in the Andes.</t>
  </si>
  <si>
    <t>a21v27n3.pdf</t>
  </si>
  <si>
    <t>rpmesp 2010,27,3 - Torres-Slimming.pdf</t>
  </si>
  <si>
    <t>Globalización, el Proyecto Camisea y la Salud de los Matsiguengas</t>
  </si>
  <si>
    <t>Revista Peruana de Medicina Experimental y Salud Pública</t>
  </si>
  <si>
    <t>458-465</t>
  </si>
  <si>
    <t>Torres-Slimming, Paola</t>
  </si>
  <si>
    <t>ISSN: 1726-4634</t>
  </si>
  <si>
    <t>Globalization has been the consequence of an important opening of the economies, achieved through the reduction in the obstacles to commerce, elimination of the capital controls and exchange restrictions. The impact of the Camisea Project in the Peruvian economy has aroused great interest and controversy with respect to the future social and economic national impact, and especially, in the Matsigenka population, located in the 88 and 56 lots, where gas extraction is being done. The area of Camisea gas exploitation offers the challenge of a complex sanitary problem, not only because of the impacts and risks produced by the hidrocarbon exploitation, but also due to a legacy of economical and sanitary precariousness that has accumulated from other times. At the same time, this area offers the opportunity to rethink the public health system according to the indigenous reality. It is necessary to take action in the social determinants of inequity and poverty in order to reach the positive effects the globalization can have in health, ensuring the interests of developing countries and vulnerable populations.</t>
  </si>
  <si>
    <t>Extractivism Spills Death and Injustice in Peru</t>
  </si>
  <si>
    <t>32-40</t>
  </si>
  <si>
    <t>Poole, Deboah; Rénique, Gerardo</t>
  </si>
  <si>
    <t>The article reports on the Marañon oil spill and the indigenous struggles in Peru. It details the Pluspetrol oil spill in the Marañon River in Peru which resulted to extensive contamination as reported to the central government. The article discusses the challenges facing indigenous peoples in Peru including the unregulated expansion of industries and the resulting contamination of land and water.</t>
  </si>
  <si>
    <t>All in the Same Boat? Indigenous Property Rights in Underwater Cultural Heritage</t>
  </si>
  <si>
    <t>Houston Journal of International Law</t>
  </si>
  <si>
    <t>695-732</t>
  </si>
  <si>
    <t>Crossman Cheng, Amber</t>
  </si>
  <si>
    <t>ISSN: 0194-1879</t>
  </si>
  <si>
    <t>The article analyzes the rights indigenous people have in international law over claims on their cultural heritage. It examines the history, claims, and the relationship of indigenous people in Peru to the Black Swan Treasure. It discusses the laws governing underwater cultural heritage which include the United Nations Convention on the Law of the Sea, the Laws of Salvage and Finds, and the United Nations Educational, Scientific and Cultural Organization (UNESCO) Convention on the Protection of the Underwater Cultural Heritage.</t>
  </si>
  <si>
    <t>When They Came to Take Our Resources”: Mining Conflicts in Peru and Their Complexity</t>
  </si>
  <si>
    <t>35-51</t>
  </si>
  <si>
    <t>Coxshall, Wendy</t>
  </si>
  <si>
    <t>This article focuses on the debates over the Río Blanco mining project in Piura in northern Peru. Using Tsing's notion of 'friction', I explore the complexity and global connections in this case and show how the actors engaged universal categories to pursue their agendas. I argue that the campaign against Río Blanco is an example of indigenous mobilization in contemporary Peru because the local protestors invoked the global term 'indigenous', although they mobilized as peasants and as ronderos/as (civil defense patrollers). Their decision to campaign as peasants, however, illustrates the continued relevance of class in a contemporary global context. By using their peasant identity strategically in combination with their regional identity and their identity as marginalized peoples, the local population of Piura gained a more powerful voice.</t>
  </si>
  <si>
    <t>That Which Doesn't Break Us: Identity Work by Local Indigenous 'Stakeholders'</t>
  </si>
  <si>
    <t>96</t>
  </si>
  <si>
    <t>479-495</t>
  </si>
  <si>
    <t>Bruijn, Eveline; Whiteman, Gail</t>
  </si>
  <si>
    <t>This article describes a case study on the Machiguenga, a remote Indigenous tribe affected by the Camisea Gas Project in the Peru. We introduce the anthropological concept of 'glocalization' and integrate this with organizational knowledge of 'identity work'. Our findings demonstrate that identity work is a multi-faceted and boundary spanning process that significantly affects stakeholder relations and contributes to conflict between local communities and oil and gas companies. Indigenous identity can be both threatened and strengthened in response to natural gas development and is related to how individuals, communities and the Machiguenga (as a collective) engage in identity work. We also discuss broader implications for management ethics, including a discussion of how Indigenous self-identify processes create a challenge for stakeholder theory.</t>
  </si>
  <si>
    <t>El Indio No Es Un Indio: El Indigenismo y la Narrativa de Arguedas, Revisitados</t>
  </si>
  <si>
    <t>Revista de Critica Literaria Latinoamericana</t>
  </si>
  <si>
    <t>205-216</t>
  </si>
  <si>
    <t>Rivera, Fernando</t>
  </si>
  <si>
    <t>ISSN: 0252-8843</t>
  </si>
  <si>
    <t>Literary Indigenism and the narrative production of Peruvian writer José María Arguedas have long been associated with one another as discursive practices which share the same narrative commitment. This paper attempts to establish the discursive horizon of literary Indigenism, in examining the moods of enunciation and the discursive relations of Arguedas' work. Also, it discusses the supposed indigenist identity of that work, considering specifically the history of representations of the figure of indigenous people and the Andean world.</t>
  </si>
  <si>
    <t>Peru, Ecuador, South Korea</t>
  </si>
  <si>
    <t>A New Stage of Insurgencies: Latin American Popular Movements, the Gwangju Uprising, and the Occupy Movement</t>
  </si>
  <si>
    <t>14-34</t>
  </si>
  <si>
    <t>Katsiaficas, George; Rénique, Gerardo</t>
  </si>
  <si>
    <t>The article discusses the occurrence of grassroots insurgencies around the world as of November 2012, with a focus on popular uprisings in Latin America and Gwangju, South Korea, and the international occupy protest movement. Topics include the mobilization of mass strikes by indigenous peoples, reactions against neoliberalism and its economic austerity measures, and student protests and insurgencies. Additional information is presented on attempts to privatize natural resources in Peru and Ecuador, ethnocentrism, and direct democracy.</t>
  </si>
  <si>
    <t>Camisea: ¿por qué cuesta tanto el gas barato?</t>
  </si>
  <si>
    <t>Íconos: Revista de Ciencias Sociales</t>
  </si>
  <si>
    <t>2005</t>
  </si>
  <si>
    <t>47-55</t>
  </si>
  <si>
    <t>Soria, Carlos</t>
  </si>
  <si>
    <t>ISSN: 1390-1249</t>
  </si>
  <si>
    <t>The Camisea case shows that decisions to invest more or less in the social and environmental aspects mega-projects end up affecting the vulnerable populations. One detailed revision of the impacts caused throughout the layout of gas pipeline shows the inefficiency of current schemes of supervision applied by the I.A.D.B., the OSINERG and the Ministry of Energy and Mines among others. The paper reviews the crucial contribution of the organized civil society, in spite of its ideological and practical division. Detailed information of human rights affected confirm the learned lesson that suggests the need to create in the I.A.D.B. an environmental and social auditor of the project it finances, that reports to a tripartite council formed by civil society, indigenous peoples and multilateral banks representatives.</t>
  </si>
  <si>
    <t>Toward Sustainable Self-Determination: Rethinking the Contemporary Indigenous-Rights Discourse</t>
  </si>
  <si>
    <t>105-132</t>
  </si>
  <si>
    <t>Corntassel, Jeff</t>
  </si>
  <si>
    <t>More than eighty years since Chief Deskaheh petitioned the League of Nations for Haudenosaunee self-determination, it is becoming clearer that the existing rights discourse can take indigenous peoples only so far. States and global/regional forums have framed self-determination rights that deemphasize the responsibilities and relationships that indigenous peoples have with their families and the natural world (homelands, plant life, animal life, etc.) that are critical for the health and well-being of future generations. What is needed is a more holistic and dynamic approach to regenerating indigenous nations, and I propose the concept of sustainable self-determination as a benchmark for future indigenous political mobilization. Utilizing case studies of indigenous community regeneration such as the Native Federation of Madre de Dios (FENAMAD) in Peru and the White Earth Land Recovery Project (WELRP) on Turtle Island as well as analyzing the existing research on rights, political mobilization, and ecosystems, this article identifies alternatives to the existing rights discourse that can facilitate a meaningful and sustainable self-determination process for indigenous peoples around the world. Overall, findings from this research offer theoretical and applied understandings for regenerating indigenous nationhood and restoring sustainable relationships on indigenous homelands.</t>
  </si>
  <si>
    <t>Conducting Research in Developing Countries: Experiences of the Informed Consent Process from Community Studies in Peru</t>
  </si>
  <si>
    <t>Journal of Nutrition</t>
  </si>
  <si>
    <t>925-928</t>
  </si>
  <si>
    <t>Creed-Kanashiro, Hilary; Oré, Beatriz; Scurrah, Maria; Gil, Ana; Penny, Mary</t>
  </si>
  <si>
    <t>ISSN: 0022-3166</t>
  </si>
  <si>
    <t>This article discusses the process for obtaining genuine informed consent for the participation of human subjects in research in developing countries. We discuss the consent process in the light of recently published guidelines, the experience of nutrition and health research projects, and the ethics review process of the Instituto de Investigación Nutricional with peri-urban and rural populations in Peru, We discuss the cultural context in relation to (t) who should be involved in the decision for participation, especially for research in children and in community settings; (h) when to use written or verbal consent; (ii) the format and presentation of the consent form to ensure understanding by the target population; and (iv) the process of how and by whom information is given and consent is obtained. Common concerns of participants with regard to their involvement in research studies are presented, as well as aspects that participants find difficult to understand. Some specific concerns of conducting research with Indigenous Peoples are discussed. We recommend future research to further understand and implement informed consent processes to assure genuine and voluntary consent in different developing country contexts.</t>
  </si>
  <si>
    <t>Tiwi's Creek: Indigenous Movements for, Against, and Across the Contested Peruvian Border</t>
  </si>
  <si>
    <t>227-252</t>
  </si>
  <si>
    <t>ISSN:1744-2222</t>
  </si>
  <si>
    <t>This article analyzes the impact of the long-standing Peru/Ecuador border dispute on the indigenous politics of the border region. The ethnic groups occupying the area are engaged in a bi-national struggle to contest dominant representations suggesting that the 1998 Peace Accord has led to the final territorial enclosure of the two nation-states. At the same time, the leaders of the indigenous groups must confront their own intra-ethnic 'border' problems. The question of how to represent these struggles remains the subject of intense debates. Internal differences in the use of ethnonyms (particularly the central term 'Jivaro') reveal that indigenous politics are already over-determined by the colonial past and present of both Peru and Ecuador.</t>
  </si>
  <si>
    <t>Redefining Perspectives in the Search for Protection of Traditional Knowledge: A Case Study from Peru</t>
  </si>
  <si>
    <t>Review of European Community and International Environmental Law</t>
  </si>
  <si>
    <t>47-64</t>
  </si>
  <si>
    <t>Tobin, Brendan</t>
  </si>
  <si>
    <t>Presents a case study on the search for protection of indigenous rights over traditional knowledge in Peru. Impact of the evolution of intellectual property rights on traditional knowledge; Discussion on the concepts of human and intellectual property rights; Convention on biological diversity and protection of traditional knowledge rights; Factors to consider in the protection of traditional knowledge.</t>
  </si>
  <si>
    <t>Machetes in Our Hands, Blood on Our Faces: Reflections on Violence and Advocacy in the Peruvian Amazon</t>
  </si>
  <si>
    <t>1069-1072</t>
  </si>
  <si>
    <t>Dean, Bartholomew</t>
  </si>
  <si>
    <t>This essay offers the reflection of the author on the works of anthropologist David Maybury-Lewis. The author cites the commitment of Maybury-Lewis as an advocate for the struggle of indigenous peoples. He recognized the role of Maybury-Lewis in diffusing the conflict between the municipal government and the indigenous Kukama-Kukamiria in Lagunas, Peru. The moral authority and the unwavering support of Maybury-Lewis to the rights of the indigenous peoples are said to have prodded the government of President Alejandro Toledo to intervene.</t>
  </si>
  <si>
    <t>Bypassing Globalization: Barter Markets as a New Indigenous Economy in Peru</t>
  </si>
  <si>
    <t>343-349</t>
  </si>
  <si>
    <t>Argumedo, Alejandro; Pimbert, Michel</t>
  </si>
  <si>
    <t>ISSN: 1011-6370</t>
  </si>
  <si>
    <t>Many in development are disenchanted with the concept of 'sustainable development', which perpetuates the idea of infinite growth and overreliance on markets for improved well-being. The authors explore the non-monetized barter markets developed by the Quechua peoples of the Peruvian Andes. They reflect the local philosophy of social reciprocity and ecological equilibrium and can inspire others seeking to support local food sovereignty, ecological diversity, and economies based on solidarity rather than greed.</t>
  </si>
  <si>
    <t>Oil Politics and Indigenous Resistance in the Peruvian Amazon: The Rhetoric of Modernity Against the Reality of Coloniality</t>
  </si>
  <si>
    <t>Journal of Environment and Development</t>
  </si>
  <si>
    <t>76-97</t>
  </si>
  <si>
    <t>ISSN: 1070-4965</t>
  </si>
  <si>
    <t>In June of 2009, indigenous protest over the Peruvian government's natural resource policies erupted, tragically, in a violent confrontation where 33 Peruvians lost their lives. Conflicts over natural resources are bound to increase, especially in developing countries, as governments development ambitions collide with indigenous peoples' territorial claims. This article, within the context of Peru's natural resource development agenda, examines the government's hydrocarbon development policies against indigenous resistance and protest. Turning to an alternative theoretical framework, modernity/coloniality, I argue that the government's development logic misrepresents indigenous perspectives on development, undermines indigenous territorial rights, and suppresses indigenous participation in Peru's natural resource agenda. A more complex reading of indigenous perspectives reveals a more sustainable approach to development, one that does not reject modern development, but does challenge the Eurocentric predilections of development.</t>
  </si>
  <si>
    <t>A mirage of colonial consensus: resettlement schemes in early Spanish Peru</t>
  </si>
  <si>
    <t>885-899</t>
  </si>
  <si>
    <t>Scott, Heidi V.</t>
  </si>
  <si>
    <t>ISSN: 0263-7758</t>
  </si>
  <si>
    <t>In this paper I examine struggles over space, mobility, and indigenous human geographies that centred on the reducciones (reductions), colonial towns that were created for the purpose of controlling indigenous populations in 16th-century Spanish Peru. Drawing on recent geographical debates about 'domination' and 'resistance' I question assumptions, encountered in many studies of the reducciones, about the homogeneity and coherence of Spanish concepts of colonial spatial order, and seek to demonstrate that these settlements were located at the centre of complex struggles that went far beyond binary oppositions between Andeans and Spaniards. Rather than emphasising the manner in which the reducciones were implemented by colonial authorities as instruments of spatial and behavioural control, I draw attention to the ambivalence and diversity of Spanish reactions to the reducciones and the ways in which indigenous spatial practices were closely entwined with those of the colonisers. By reinserting the reducciones into the messy matrix of everyday colonial life, I aim to contribute to current efforts to question and dismantle the dualisms upon which colonialism was itself founded.</t>
  </si>
  <si>
    <t>The Instituto Indigenista Peruano: A New Place in the State for the Indigenous Debate</t>
  </si>
  <si>
    <t>33-44</t>
  </si>
  <si>
    <t>Gonzales, Osmar</t>
  </si>
  <si>
    <t>The creation of the Instituto Indigenista Peruano (Peruvian Indigenist Institute-IIP) in 1946 was the result of several decades of discussion regarding the role of indigenous people in the Peruvian nation-state. The debate led to at least two main stances: that the indigenous presence constituted an obstacle to the constitution of the Peruvian nationality and that the nation had indigenous foundations. The IIP took a middle path by proposing a gradual, state-led process of assimilation that focused on cultural and pedagogical factors. Its creation involved the defeat of radical proposals and the conversion of those intellectuals who at some point took revolutionary stances.</t>
  </si>
  <si>
    <t>Peruvian Radicalism and the Sendero Luminoso</t>
  </si>
  <si>
    <t>Journal of Political and Military Sociology</t>
  </si>
  <si>
    <t>197-217</t>
  </si>
  <si>
    <t>Vásquez, G.L.</t>
  </si>
  <si>
    <t>ISSN: 0047-2697</t>
  </si>
  <si>
    <t xml:space="preserve">The Shining Path is generally regarded as a Maoist-inspired, bloodthirsty insurgency, which has brought Peru to its knees. This paper shows that many aspects of Sendero ideology are autochthonous to Peruvian radicalism: violent revolution by Peru's indigenous population was first advocated by González Prada in the 1900s. The cry for social justice for Peru's Indians was later taken up by Mariátegui and Haya de Ia Torre in the 1920s and 1930s. After the Cuban Revolution, the Peruvian Andes witnessed the emergence of Guevara-like, guerrilla focos, which were ineffective. Thus, Sendero's successes owe little to ideology and much to the incompetence of its opponents who still view the threat of the Shining Path in military terms. </t>
  </si>
  <si>
    <t>Mapping the Past and the Future: Geomatics and Indigenous Territories in the Peruvian Amazon</t>
  </si>
  <si>
    <t>357-368</t>
  </si>
  <si>
    <t>Chase Smith, Richard; Benavides, Margarita; Pariona, Mario; Tuesta, Ermeto</t>
  </si>
  <si>
    <t>Since the early 1970s, indigenous Amazonians of Peru have received property title or other forms of government recognition to over 10 million hectares of tropical forested land. The largest single area is in the Rio Galvez Basin, east of Iquitos near the Brazilian border, where a 400,000-hectare native community was titled to the Matsés peoples in the 1990s. Developing and implementing management plans and related economic initiatives for these areas is the next urgent chapter in the long history of their struggle for survival and recognition. The authors examine both conceptual and methodological steps to establish a map- based Native Communities Information System (SICNA) as the foundation for future land-use planning in Peru's indigenous territories. The information system includes two types of data for Peru's native communities: geographic data that include the hydrographic system with community boundaries among other elements, and tabular data on demography, ethnic affiliation, legal-administrative status, housing, education, and resource use. The two data types are interconnected digitally through a Geographic Information System (GIS). The authors describe two cases in which these mapping and data-gathering techniques are put to use: 1) for delimiting a proposed communal reserve to protect currently untitled resources vital to the survival of 23 communities in a large area in the northern Peruvian Amazon; and 2) for reaffirming historical and cultural links of the Amuesha people to a territory lost to colonists over the past century in Peru's central jungle region.</t>
  </si>
  <si>
    <t>The Devil's Curve: Faustian Bargains in the Amazon</t>
  </si>
  <si>
    <t>World Policy Journal</t>
  </si>
  <si>
    <t>111-118</t>
  </si>
  <si>
    <t>Schmall, Emily</t>
  </si>
  <si>
    <t>ISSN: 0740-2775</t>
  </si>
  <si>
    <t>The article discusses the impact of foreign investment and economic growth on the environment and the indigenous peoples living in the Amazonian rainforest of Peru. It comments on the entry of private industries into Peru's economy, exploring foreign investments in oil, natural gas, and mining. The author comments on the trade policies of former Peruvian president Alan Garcia and a 2009 free trade agreement with the U.S. Violent clashes between security forces and protesters, including indigenous tribe members, at Bagua Grande, Peru on June 5, 2009 are also considered.</t>
  </si>
  <si>
    <t>Beyond parks and reserves: The ethics and politics of conservation with a case study from Perú</t>
  </si>
  <si>
    <t>979-988</t>
  </si>
  <si>
    <t>Sarkar, Sahotra; Montoya, Mariana</t>
  </si>
  <si>
    <t>This paper elaborates, analyzes, and partly defends the normative and empirical foundations of a “social ecology” model for natural habitat and resource management. This model treats human societies as being irreducibly integrated with the natural systems in which they are embedded. It argues that any concept of biodiversity necessarily embodies cultural values for it to be operationalized for conservation decisions. It accepts the legitimacy of tradeoffs between biodiversity conservation and other values including human resource development. It prioritizes local control of decisions in regions which are often targeted by Northern conservationists: areas of the South, where cultural choices have led to the persistence of high biodiversity. This model is used to analyze an ongoing dispute over biodiversity conservation and natural resource control in Perú: the conflict over Kandozi territory in the Abanico del Pastaza. What the Kandozi want is more than just a rejection of what has been criticized as the national park/fortress model of conservation. It consists of an assertion of local institutionalized control over traditional lands which goes well beyond the purview of the usual alternative of the fortress model: the biosphere reserve model of external and internal joint control of natural resources. To the remarkable extent that Kandozi resource management practices have succeeded in maintaining biotic richness and variety in spite of multiple encroachments, the empirical evidence demands that today’s conservationists pay adequate attention to these practices and the social institutions in which they are embedded. But, beyond such prudential concerns, the social ecology model of habitat conservation accepts the normative claims that resident communities should have control over their lands and livelihoods and that they should be allowed to maintain their habitats as cultural landscapes of their choice.</t>
  </si>
  <si>
    <t>dc 1998,29,2 - Hirtz.pdf</t>
  </si>
  <si>
    <t>The Discourse that Silences: Beneficiaries' Ambivalence Towards Redistributive Land Reform in the Philippines</t>
  </si>
  <si>
    <t>247-275</t>
  </si>
  <si>
    <t>Hirtz, Frank</t>
  </si>
  <si>
    <t>This article argues that the persistence of non-capitalist dimensions within land relations in the Philippines is basic to rural livelihood strategies, and has been a major but widely-neglected factor in the failure of land reform programmes. Addressing the issue of non-capitalist relationships brings into focus the indigenous or 'customary' land tenure relationships that exist in lowland land tenure arrangements, with the result that the conventional dichotomy between lowland and upland 'cultural minority' land relations becomes spurious. The article offers some suggestions as to why, for the major part of this century, the indigenous norms of lowlanders have been overlooked, with a discussion which links up to issues of national identity and nation building.</t>
  </si>
  <si>
    <t>eja 2001,67,2 - Borchgrevink.pdf</t>
  </si>
  <si>
    <t>Clean and Green: Indigenous Knowledge and Cultural Models in a Philippine Community</t>
  </si>
  <si>
    <t>223-244</t>
  </si>
  <si>
    <t>Borchgrevink, Axel</t>
  </si>
  <si>
    <t>ISSN: 1469-588X</t>
  </si>
  <si>
    <t>This article demonstrates how the study of indigenous knowledge can be enhanced by paying attention to the forms in which this knowledge is organized and the way it is embedded in a wider cultural matrix. The empirical setting is a community of small-scale farmers on the Philippine island of Bohol, where much agricultural knowledge is organized in a cultural model built around a concept of cleanliness. The main part of the article is concerned with analyzing this symbolic model of cleanliness. I examine how it is applied within agriculture as well as in other domains; its esthetic, moral and practical dimensions; and how it can be said to embody a particular vision of the nature-culture opposition. In conclusion, I suggest that the cultural models approach may also facilitate the analysis of how indigenous knowledge changes over time.</t>
  </si>
  <si>
    <t>ps 2002,50,2 - Bryant.pdf</t>
  </si>
  <si>
    <t>Non-governmental Organizations and Governmentality: 'Consuming' Biodiversity and Indigenous People in the Philippines</t>
  </si>
  <si>
    <t>Political Studies</t>
  </si>
  <si>
    <t>268-292</t>
  </si>
  <si>
    <t>Bryant, Raymond L.</t>
  </si>
  <si>
    <t>ISSN: 1467-9248</t>
  </si>
  <si>
    <t>Non-governmental organizations (NGOs) are playing an increasingly important role in the process Foucault called 'governmentality'. Drawing on the Foucauldian literature, this paper uses a case study of biodiversity conservation as well as indigenous people's ancestral domain in the Philippines to show how two quite different NGO-led conservation agendas nonetheless share a common underlying purpose: persuading indigenous people to internalize state control through self-regulation. Ironically, it is this sort of NGO contribution to the elaboration of government (in the Foucauldian sense) that may turn out be the most significant and lasting contribution that NGOs make to social change.</t>
  </si>
  <si>
    <t>dc 2003,34,5 - Hirtz.pdf</t>
  </si>
  <si>
    <t>It Takes Modern Means to be Traditional: On Recognizing Indigenous Cultural Communities in the Philippines</t>
  </si>
  <si>
    <t>887-914</t>
  </si>
  <si>
    <t>The main thesis of this essay is that being recognized as traditional or indigenous requires the employment of modern means. A form of 'Bureaucratic Orientalism' has been devised, constructing and reaffirming 'the Other' through the minutiae of administrative procedures and contemporary representational processes. These procedures exist for the twin purposes of establishing the right to act as an indigenous group, and of circumscribing the obligations of the state, and possibly of other institutions of governance. The entire debate is the expression of a dilemma that has no solution but is actually an expression of modernity. The three pillars upon which indigeneity is affirmed are a national (internationally legitimized) legal system, the contemporary world of NGOs, and the institutions of local government. Thus, through the very process of being recognized as 'indigenous', these groups enter the realms of modernity. The Philippines provide a case study for these explorations.</t>
  </si>
  <si>
    <t>he 2004,32,2 - Walters.pdf</t>
  </si>
  <si>
    <t>Local Management of Mangrove Forests in the Philippines: Successful Conservation or Efficient Resource Exploitation?</t>
  </si>
  <si>
    <t>Walters, Bradley B.</t>
  </si>
  <si>
    <t>Recent environmental "narratives" suggest that local people are effective stewards of forest resources. Local restoration and management of mangrove forests, in particular, are now widely advocated as a solution to achieve both economic and environmental conservation goals. This paper presents findings from a study of 2 coastal sites in the Philippines that are renowned and often showcased as success stories in community-based, mangrove reforestation and management. These cases are especially intriguing because local tree planting and management emerged in both areas long before governments and nongovernment organizations began to promote such activities. These management systems are a successful economic innovation in that planted mangroves protect homes and fish pond dykes from wave and wind damage, and the production of high-value construction wood is dramatically enhanced through intensive plantation management. Mangrove plantations are an efficient alternative to harvesting from unplanted, natural mangroves and their spread may reduce harvesting pressures on existing forests. However, mangrove plantations are structurally and compositionaly very different from unplanted forests, a finding of particular concern given that such plantations are increasingly encroaching into and replacing natural forests. Furthermore, planted forests are not typically viewed by planters in terms of their environmental conservation values and are frequently cut and cleared to make space for alternative uses, especially fish farming and residential settlement. The suggestion that these local mangrove management systems are successful for conservation thus needs to be qualified.</t>
  </si>
  <si>
    <t>tpr 2005,18,3 - Holden.pdf</t>
  </si>
  <si>
    <t>Indigenous peoples and non-ferrous metals mining in the Philippines</t>
  </si>
  <si>
    <t>417-438</t>
  </si>
  <si>
    <t>Holden, William N.</t>
  </si>
  <si>
    <t>ISSN: 1470-1332</t>
  </si>
  <si>
    <t>The Philippines is a developing country well endowed with mineral resources. In recent years, the government has made substantial efforts to encourage the exploitation of these resources. This mining-based development paradigm has come into conflict with the indigenous peoples of this nation. This conflict has entailed disputes between the mining industry and indigenous peoples about the validity of the Philippines indigenous peoples rights legislation and alleged human rights abuses on the behalf of the mining industry. The Philippines strong civil society has assisted the indigenous peoples in regard to this conflict. Possible solutions to this conflict are examined.</t>
  </si>
  <si>
    <t>dc 2006,37,2 - Dressler.pdf</t>
  </si>
  <si>
    <t>Co-opting Conservation: Migrant Resource Control and Access to National Park Management in the Philippine Uplands</t>
  </si>
  <si>
    <t>401-426</t>
  </si>
  <si>
    <t>Dressler, Wolfram H.</t>
  </si>
  <si>
    <t>The history of political and economic inequality in forest villages can shape how and why resource use conflicts arise during the evolution of national parks management. In the Philippine uplands, indigenous peoples and migrant settlers co-exist, compete over land and forest resources, and shape how managers preserve forests through national parks. This article examines how migrants have claimed lands and changed production and exchange relations among the indigenous Tagbanua to build on and benefit from otherwise coercive park management on Palawan Island, the Philippines. Migrant control over productive resources has influenced who, within each group, could sustain agriculture in the face of the state's dominant conservation narrative - valorizing migrant paddy rice and criminalizing Tagbanua swiddens. Upon settling, migrant farmers used new political and economic strengths to tap into provincial political networks in order to be hired at a national park. As a result, they were able to steer management to support paddy rice at the expense of swidden cultivation. While state conservation policy shapes how national parks impact upon local resource access and use, older political economic inequalities in forest villages build on such policies to influence how management affects the livelihoods of poor households.</t>
  </si>
  <si>
    <t>jcr 2006,10,1 - San Juan Jr.pdf</t>
  </si>
  <si>
    <t>Toward a Decolonizing Indigenous Psychology in the Philippines: Introducing Sikolohiyang Pilipino</t>
  </si>
  <si>
    <t>Journal for Cultural Research</t>
  </si>
  <si>
    <t>47-67</t>
  </si>
  <si>
    <t>San Juan Jr., E.</t>
  </si>
  <si>
    <t>ISSN: 1740-1666</t>
  </si>
  <si>
    <t>An indigenous decolonizing style of doing psychology has recently emerged in the Philippines. This essay examines the nature, genealogy, and limitation of this unprecedented intellectual and social movement among Filipino intellectuals called, in the national language, sikolohiyang Pilipino. Translated into Filipino psychology, this trend seeks to invent a discipline of psychological research and analysis of everyday life and personality of the individual Filipino. Its concepts and terminology are to be derived from indigenous customs and practices from various groups and communities throughout the islands. The synthesis will be the foundation for an evolving nationally rooted world-view. This movement may be seen as part of a worldwide indigenization movement that began in the sixties and proceeded in the next four decades as a response to capitalist globalization in general, and to the crisis of the local neocolonial formation in particular. While it has achieved a measure of academic legitimacy in the Philippinesan offshoot is a new trend called Sikolohiyang Panlipunan-at-Kalinangan (Social and Cultural Psychology) it still has to achieve international recognition. Meanwhile, events in the Philippines are determining new directions for both these trends in the light of the US hegemonic war on terror, pushing psychological theory to reckon with its crucible in the revolutionary practice of the masses fighting national oppression and imperialist incursions.</t>
  </si>
  <si>
    <t>pr 2006,45,1 - Tigno.pdf</t>
  </si>
  <si>
    <t>Migration and Violent Conflict in Mindanao</t>
  </si>
  <si>
    <t xml:space="preserve">Population Review </t>
  </si>
  <si>
    <t>23-47</t>
  </si>
  <si>
    <t>Tigno, Jorge V.</t>
  </si>
  <si>
    <t>ISSN: 1549-0955</t>
  </si>
  <si>
    <t>The contemporary conflict situation embedded in the social fabric of Mindanao in the southern part of the Philippines is rooted in the historical, systematic, and collective marginalisation and minoritisation of the indigenous Filipino Muslims or Moros and native Lumad peoples. This paper argues that the minoritisation of the erstwhile indigenous and majority Moros as well as the non-Christian and non-Muslim Lumads of Mindanao was the result of a series of deliberate programs to voluntarily resettle or repopulate the area with predominantly Christian migrants from Luzon and the Visayas (i.e., the northern and central parts of the country, respectively). This numerical domination of the indigenous Moro (and Lumad) minorities by nonindigenous (and predominantly Christian) settlers was exacerbated by (and may have in fact produced the conditions for) economic deprivation of the indigenous Moro and Lumad peoples. The paper also argues that the armed and violent conflict in Mindanao has led to large-scale and involuntary out-migration (particularly from the areas of direct and heavy conflict) mainly in the form of human displacements and movements (primarily involving Moros and Lumads who are non-combatants) out of the conflict zones. This paper illustrates the dynamics of how conflict situations interface with human migratory flows. More specifically, it makes the observation that the conflict in Mindanao is rooted in the voluntary inmigration to the area which eventually led to the minoritisation of the indigenous Moro and Lumad peoples. Moreover, as a consequence of the conflict, there has been a large-scale and involuntary movement outward or away from the conflict areas.</t>
  </si>
  <si>
    <t>ptp 2009,10,1 - Pinel.pdf</t>
  </si>
  <si>
    <t>Collaborating to Compete—The Governance Implications of Stakeholder Agendas at Mount Pulag National Park, the Philippines</t>
  </si>
  <si>
    <t>Planning Theory &amp; Practice</t>
  </si>
  <si>
    <t>105-129</t>
  </si>
  <si>
    <t>Pinel, Sandra Lee</t>
  </si>
  <si>
    <t>ISSN: 1470-000X</t>
  </si>
  <si>
    <t>Regional planning has long sought to manage places that extend across political boundaries. The international trend to decentralize governance and promote co-management of protected areas is consistent with emerging collaborative spatial planning theory (Healey, 1997, 1999, 2006), which suggests that through dialogue, parties assert multiple cultural perspectives, share knowledge, and forge shared landscape values as the basis of decisions. As a form of collaborative spatial planning, co-management specifies shared resource management power between national government and one or more local or indigenous communities. Both approaches assume decentralized governance systems. Although critics fault collaborative planning for glossing over historical and cultural contexts, and for ignoring power in decision making, few case studies ask why partners participate or how specific decentralized governance institutions affect plan implementation. This paper draws from a study of co-management at Mount Pulag National Park, the Philippines—a shared indigenous cultural landscape that was to be managed by a board representing multiple local, indigenous, and national jurisdictions. Tracing road decisions by two municipal partners, the paper summarizes how and why major stakeholders adopted and then circumvented protective policies by building duplicative road projects across fragile forests. In this context of changing indigenous rights, the same decentralization laws that enabled co-management also rewarded competition and strategic behavior that weakened the collaborative and fragmented the shared landscape. The case demonstrates the need to interrogate, rather than assume the benefits of decentralized governance and to study why stakeholders participate before relying on voluntary collaboration to manage regional landscapes. The initial version of this paper was presented to the 2006 annual meetings of the Association of Collegiate Schools of Planning, Fort Worth, Texas.</t>
  </si>
  <si>
    <t>jsf 2010,29,2 - Dressler and Hughes McDermott.pdf</t>
  </si>
  <si>
    <t>Indigenous Peoples and Migrants: Social Categories, Rights, and Policies for Protected Areas in the Philippine Uplands</t>
  </si>
  <si>
    <t>328-361</t>
  </si>
  <si>
    <t>Dressler, Wolfram H.; Hughes McDermott, Melanie</t>
  </si>
  <si>
    <t>This article identifies four models of park management that apply where indigenous people mix with migrant settlers in developing countries: (a) coercive conservation; (b) community-based conservation; (c) ancestral domain; and (d) European-style landscape park. Puerto Princesa Subterranean River National Park in Palawan Island, the Philippines, has evolved through all four types. While legal recognition of indigenous peoples' land rights has improved their relative position vis-à-vis their migrant neighbors, it has not equalized their lack of access to political and economic resources. This deficit prevents them from capturing full benefits from the forest, and consequently undermines their capacity and incentive to conserve forest resources. We argue that indigenous peoples' property rights and access to assets must be sufficiently secure for them to actively participate in park management and share in its benefits. This leads to the conclusion that the most effective and just form of park management is a blend of community-based conservation, ancestral domain, and landscape park.</t>
  </si>
  <si>
    <t>mp 2010,34,3 - Capistrano.pdf</t>
  </si>
  <si>
    <t>Reclaiming the ancestral waters of indigenous peoples in the Philippines: The Tagbanua experience with fishing rights and indigenous rights</t>
  </si>
  <si>
    <t>Marine Policy</t>
  </si>
  <si>
    <t>453-460</t>
  </si>
  <si>
    <t>Capistrano, Robert Charles G.</t>
  </si>
  <si>
    <t>ISSN: 0308-597X</t>
  </si>
  <si>
    <t>This paper discusses the impact of local and national policies in the Philippines on the participation of indigenous peoples in relation to fisheries management. Specifically, this research focuses on the Tagbanua, an indigenous group in Coron Island, Palawan, on the western side of the Philippines. The struggle of the Tagbanua in reclaiming their ancestral title to the land and sea reflects broader moves toward self-determination, which is critical not only to their ancestral lands and waters, but also to their survival. Indigenous rights are essential in addressing social justice and in giving a greater voice that encourages indigenous peoples towards self-governing institutions and common management of resources. Significantly, the fundamental development of indigenous peoples lies in the recognition of their rights in their ancestral domain and the preservation of their culture, tradition, system, practices and their natural resources. This paper examines the Tagbanua experience, through a critical exploration of institutions and property rights, with attention to corresponding effects in reducing conflict with other stakeholders in the area, and in affecting the sustainability of fishery resources.</t>
  </si>
  <si>
    <t>ocm 2011,54,1 - Cabral and Aliño.pdf</t>
  </si>
  <si>
    <t>Transition from common to private coasts: Consequences of privatization of the coastal commons</t>
  </si>
  <si>
    <t>Ocean and Coastal Management</t>
  </si>
  <si>
    <t>66-74</t>
  </si>
  <si>
    <t>Cabral, R.B.; Aliño, P.M.</t>
  </si>
  <si>
    <t>Privatization is often viewed to provide positive stimulus for the economy that can lead to the betterment of society. But when the appropriate governance systems are not functionally in place, the unwanted effects of privatization can have deleterious consequences. This paper highlights the consequences of undesirable privatization and the emergent unwanted privatization tendencies of the coastal commons, particularly in the developing countries such as the Philippines. The lack of coherent policies, standards, and weak enforcement of policies in leasing the coastal commons (e.g. various unregulated aquaculture) in the Philippines in particular, have resulted to alarming displacement, deprivation and marginalization of fishing and farming communities and have degraded many coastal zone areas. In addition, poorly planned coastal tourism and housing development projects in the foreshore areas, inappropriate reclamation of coastal areas, illegal usurpation of indigenous people's rights over ancestral domain areas, and conversion of fishing and fish farming zones into ecotourism zones further aggravated this scenario. Equitable access to resources is of paramount importance to afford concerned stakeholders greater participation in terms of developing greater capacity for coastal communities to engage and demand for improved coastal governance - an important facet of public administration often identified as one of the challenges in managing the commons. Co-management with an Ecosystem-Based Management approach as core operational mechanism provides opportunities to enhance policy formulation and implementation, secure community safety nets, and facilitate the creation of a level-playing environment that help to prevent the unwanted effects of privatization.</t>
  </si>
  <si>
    <t>ti 2012,29,1 - Soriano.pdf</t>
  </si>
  <si>
    <t>The arts of indigenous online dissent: Negotiating technology, indigeneity, and activism in the Cordillera</t>
  </si>
  <si>
    <t>Telematics and Informatics</t>
  </si>
  <si>
    <t>Soriano, Cheryll Ruth</t>
  </si>
  <si>
    <t>ISSN: 0736-5853</t>
  </si>
  <si>
    <t>The online communicative environment is expected to revolutionize political discourse as it expands to cover underrepresented groups and ideas. In this platform, marginalized groups such as indigenous communities from the developing world can articulate claims, strategically mobilize and participate in the forms of meaning-making that constitute them. However, there is skepticism on the actual value of online spaces in effecting agency in an internet-mediated environment. Using James Scott's notion of 'hidden transcripts' and Andrew Feenberg's 'democratic rationalization of technology', the paper explores strategic approaches and historical, social, and political conditions embedded in the construction, negotiation, and transformation of indigenous online activist media. In-depth interviews and textual analysis of online spaces were conducted to understand the experiences and online articulations of two indigenous groups based in the Philippines, Tebtebba and Cordillera People's Alliance with specific attention to the: (a) forms and characteristics of online struggles, (b) dynamics and strategies behind the production and distribution of online dissent, (c) process of negotiation of technological use, and (d) perceived implications of online mediations on group identity, culture and struggle. Problematizing the complex interaction of technology and indigenous identity, the paper finds that indigenous activists' online media engagement constitutes a sustained balancing act between accommodation and resistance and online spaces are used creatively with reflection on the dangers and benefits of online spaces to the organization and the struggle.</t>
  </si>
  <si>
    <t>ab 2011,28,1 - Vladimirova.pdf</t>
  </si>
  <si>
    <t>“We are Reindeer People, We Come from Reindeer.” Reindeer Herding in Representations of the Sami in Russia</t>
  </si>
  <si>
    <t>Acta Borealia: A Nordic Journal of Circumpolar Societies</t>
  </si>
  <si>
    <t>Vladimirova, Vladislava K.</t>
  </si>
  <si>
    <t>Reindeer herding, a tourism emblem of the European North, is also part of a long-lasting tradition of objectification of Sami culture in Russia. Sustained in the popular imagination by Russian ethnography, the dominant order's agent for legitimization of Soviet ethnic policies, in the 1990s the tradition of exoticization and “othering” was strengthened by Western anthropological and political engagement with the indigenous debate in Russia, transposing on the Sami the imagery and ideals of the global indigenous movement. Business aspirations to utilize the persistent imagery of exotic otherness gave birth to ethnographic tourism in the Kola Peninsula, Northwest Russia, which markets indigenous culture as an attraction. In this paper, I analyze how these diverse discourses equally reify and exploit the concept of Sami reindeer herding and the effects that such representational economy has on the community.</t>
  </si>
  <si>
    <t>cs 2011,15,3-4 - Donahoe.pdf</t>
  </si>
  <si>
    <t>On the creation of indigenous subjects in the Russian Federation</t>
  </si>
  <si>
    <t>397-417</t>
  </si>
  <si>
    <t>Donahoe, Brian</t>
  </si>
  <si>
    <t>For many of Russia's poorest people, and especially for the officially recognized ‘indigenous small-numbered peoples’, neoliberal reforms following the collapse of the Soviet Union represented a major retrenchment in ‘social citizenship’ as defined by T.H. Marshall. However, some reforms also promised increased civil, political and cultural citizenship rights, which Russia's indigenous peoples have sought to realize through new legislation and appeals to international agreements regarding the rights of indigenous peoples. But with Russia's current economic and political course geared towards maximizing revenues from the extraction and sale of natural resources, Russia's indigenous peoples have been frustrated in their efforts to realize these citizenship rights, particularly in their attempts to assert rights to land and resources through legal means. This paper draws on case studies from southern Siberia to discuss first how Russia's identity politics and an international focus on indigenous peoples have combined to create indigenous subjects in the Russian Federation, and second how the anticipated transition from indigenous subjects to indigenous citizens has for the most part failed to materialize.</t>
  </si>
  <si>
    <t>eas 2008,60,5 - Stammler and Peskov.pdf</t>
  </si>
  <si>
    <t>Building a 'culture of dialogue' among stakeholders in North-West Russian oil extraction</t>
  </si>
  <si>
    <t>Europe-Asia Studies</t>
  </si>
  <si>
    <t>831-849</t>
  </si>
  <si>
    <t>Stammler, Florian; Peskov, Vladislav</t>
  </si>
  <si>
    <t>ISSN: 0966-8136</t>
  </si>
  <si>
    <t>This article analyses the development of relations between indigenous communities, oil companies and the state in Russia's Nenets Autonomous Okrug (NAO). Using first hand information from anthropological fieldwork and one co-author's own involvement in regional politics, we analyse efforts to establish stakeholder dialogue. We show that 'collective agency' is crucial to prepare the ground for trustful relations, whereas high personnel turnover within interest groups jeopardises initially promising initiatives. Lessons from this experience have relevance for similar analyses throughout Russia in those cases where consistent federal and regional legislation is not likely to be in place in the near future.</t>
  </si>
  <si>
    <t>eds 2008,10,3 - Wilson and Koester.pdf</t>
  </si>
  <si>
    <t>Community participation in international projects: an analytical perspective from the Russian Far East</t>
  </si>
  <si>
    <t>267-290</t>
  </si>
  <si>
    <t>Wilson, Emma; Koester, David</t>
  </si>
  <si>
    <t>International projects frequently struggle with the dilemmas of community participation, whether the community in question is the object of a development or aid intervention, or is to be persuaded to cooperate on a conservation project. This paper discusses the challenges facing interventionists and the obstacles and opportunities that local people encounter as they come into contact with exogenous conservation and development projects. The key issues presented can be summarized as legacy, legitimacy, agency and communication. We argue that project planners need to understand the history of past interventions in order to respond appropriately to local expectations. At the same time, the complexity of community leadership and representation complicates the sometimes conflicting agendas of project developers and communities. Much depends on personal relations, individual agency, and initiative. Finally, the physical means of communication--language, print and broadcast media, transport and telecommunications--are important aspects to consider when assessing the limitations to community participation. Although there have been valuable successes in international projects in Russia, as in other regions of the world, a better understanding of community participation is needed to ensure more effective and sustainable means for engaging communities in project development and implementation. This paper explores these questions through a locally-grounded analysis based on the academic research and practitioner experience of the two authors in the remote home of a World Heritage site--the Kamchatka Peninsula, in the Russian Far East.</t>
  </si>
  <si>
    <t>hb 2002,74,2 - Leonard et al.pdf</t>
  </si>
  <si>
    <t>Declining Growth Status of Indigenous Siberian Children in Post-Soviet Russia</t>
  </si>
  <si>
    <t>197-209</t>
  </si>
  <si>
    <t>Leonard William Rowe; Spencer, Gary J.; Galloway, Victoria A.; Osipova, Ludmilla</t>
  </si>
  <si>
    <t>ISSN: 1534-6617</t>
  </si>
  <si>
    <t>Human health status in Russia has declined sharply over the last decade. The massive social changes that have taken place since the fall of the Soviet Union have resulted in increasing morbidity and mortality rates. However, relatively little information is available on the changes in health and disease patterns of Russia's many indigenous populations. The present study examines anthropometric indices of growth status of young children (&lt; 6 years; n = 155), a sensitive index of population health, in three indigenous Evenki communities of Central Siberia between 1991 and 1995. Children of the 1995 sample are significantly shorter, lighter, and leaner than those measured in 1991 and 1992. In 1995, 61% of Evenki children were growth stunted (height-for-age z score &lt; -2.0), as compared to 34% in 1991 and 1992 (p &lt; 0.001). Similarly, the prevalence of low weight-for-age (weight-for-age z score &lt; -2.0) children in the 1995 sample was more than double that of the 1991/92 sample (43% vs. 18%; p &lt; 0.001), and the prevalence of low weight-for-height (weight-for-height z score &lt; -2.0; "wasting") increased from 2% to 17% (p &lt; 0.001). The levels of growth retardation observed in 1995 are comparable to those seen among impoverished third-world populations. Additionally, the declines in linear growth appear to be particularly pronounced in girls, raising the question of whether there may be differential treatment of boys and girls under these conditions of stress. Overall, these results indicate that increased economic marginalization is having a profound effect on the health and well-being of indigenous Siberian groups. Further work is necessary to determine the proximate causes of the disturbing trends, and the potential solutions and interventions.</t>
  </si>
  <si>
    <t>hrq 2004,26,1 - Xanthaki.pdf</t>
  </si>
  <si>
    <t>Indigenous Rights in the Russian Federation: The Rights Case of Numerically Small Peoples of the Russian North, Siberia, and Far East</t>
  </si>
  <si>
    <t>74-105</t>
  </si>
  <si>
    <t>Xanthaki, Alexandra</t>
  </si>
  <si>
    <t>There has been very little research on the rights of numerically small peoples of the North, Siberia, and Far East of the Russian Federation. Even though legislation has recently passed that improves their legal rights and notwithstanding the respect for indigenous cultures, the article reveals a considerable gap between general relevant standards of international law and the real situation of these peoples. Ultimate lack of political will and focus on national economic development maintain discriminatory patterns, discourage any real participation of these communities in decisions that affect them, prolong the violations against their land rights and ultimately endanger their survival.</t>
  </si>
  <si>
    <t>htspu 2007,3,66.pdf</t>
  </si>
  <si>
    <t>Journal
Language: Russian
Alternate Title: "Herald of the Tomsk State Pegagogic University"</t>
  </si>
  <si>
    <t>Вестник Томского Государственного Педагогического Университета</t>
  </si>
  <si>
    <t>Multiple authors</t>
  </si>
  <si>
    <t>ISSN: 1609–624X</t>
  </si>
  <si>
    <t>np 2008,36,2 - Popov and Kuznetsov.pdf</t>
  </si>
  <si>
    <t>Ethnic Discrimination and the Discourse of "Indigenization": The Regional Regime, "Indigenous Majority" and Ethnic Minorities in Krasnodar Krai in Russia</t>
  </si>
  <si>
    <t xml:space="preserve">223-252 </t>
  </si>
  <si>
    <t>Popov, Anton; Kuznetsov, Igor</t>
  </si>
  <si>
    <t>ISSN: 0090-5992</t>
  </si>
  <si>
    <t>To many in both the East and the West it seemed axiomatic that the collapse of the Soviet Union in 1991 was due to “nationality reasons,” which were viewed as a natural process in the last empire’s decline. Then, during the democratic reform of a totalitarian state, ethnic minority rights were ﬁrst spoken of, and the growth of national self-awareness appeared to be an integral part of society’s liberalization. Time has since shown that liberal changes in the economy and in the political and social spheres are not always accompanied by the establishment of social justice; indeed, it has frequently been minorities who are among the most unfortunate and marginalized groups in society. Defending the rights of minorities and combating ethnic and racial discrimination remains one of the most relevant issues in practically all post-socialist countries of the former Soviet Union and Eastern and Central Europe.
This article addresses the problem of ethnic discrimination and xenophobia in Krasnodar Krai, one of Russia’s regions located in the northern Caucasus. Its aim is not only to inform the reader of the position of ethnic minorities in the region and about the policies of the regional regime that violates minority rights but also to indicate the discourses (academic, legislative, media) within which ethnic discrimination is (re)created, justiﬁed, and accepted or rejected by the population, including ethnic minorities themselves. The paper consists of three parts. It begins with a general discussion of theoretical or conceptual questions related to ethnic minorities issues. Of special attention is the relevance of international practices of multiculturalism and the discourse of minority rights to post-socialist societies, including partly in Russia. The second part deals with speciﬁc problems of ethnic minorities in the region. It focuses on socio-political and academic discourses that assist the regional “nationalities policy” in Krasnodar Krai. The third part examines the speciﬁc case</t>
  </si>
  <si>
    <t>pg 1998,22,2 - Vakhtin.pdf</t>
  </si>
  <si>
    <t>Indigenous people of the Russian far north: Land rights and the environment</t>
  </si>
  <si>
    <t>Polar Geography</t>
  </si>
  <si>
    <t>79-104</t>
  </si>
  <si>
    <t>Vakhtin, N.B.</t>
  </si>
  <si>
    <t>ISSN: 1939-0513</t>
  </si>
  <si>
    <t>The author presents a major review of the evolution and current status of land rights of the indigenous peoples of the Far North of Russia. Special emphasis is devoted to the historical relationship between the exercise of political jurisdiction over the indigenous peoples by the Russian state and the existence (or lack of same) of special areas designated for the traditional economic activities of these peoples. The paper also focuses on the character and effectiveness of existing legislation relating to northern land rights and the environment and the emergence of nascent political activism among the indigenous peoples.</t>
  </si>
  <si>
    <t>pg 2003,27,2 - Thompson.pdf</t>
  </si>
  <si>
    <t>The Native Settler: Contesting Local Identities on Russia's Resource Frontier</t>
  </si>
  <si>
    <t>136-158</t>
  </si>
  <si>
    <t>Thompson, Niobe</t>
  </si>
  <si>
    <t>An anthropologist with unique knowledge of the current transformation of Chukotka, under its recently elected "oligarch" governor Roman Abramovich, presents an ethnographic analysis of local settler (indigenous) responses to the modernization program under way in this region. Drawing from 14 months of fieldwork over the first two years of Abramovich's tenure, the author describes the objectives and methods of his reforms, emerging patterns of settlement and economic activity resulting from Abramovich's project, and the manner in which local settlers understand these changes and their own role in the "new Chukotka." As settlers express localist discourses of belonging as a form of resistance to outsider-led change, they are moving into the rhetorical space indigenous peoples in Chukotka have traditionally inhabited. The author consequently explores the concepts of "migrancy" and "indigeneity" and the possibility of non-native settlers legitimating claims of nativeness.</t>
  </si>
  <si>
    <t>sjht 2003,3,1 - Ireland.pdf</t>
  </si>
  <si>
    <t>Sustaining Indigenous Peoples in the Wilderness areas of Scandinavia and North-West Russia</t>
  </si>
  <si>
    <t>71-81</t>
  </si>
  <si>
    <t>Ireland, Michael</t>
  </si>
  <si>
    <t>ISSN: 1502-2269</t>
  </si>
  <si>
    <t>This paper explores the concept of indigenous people and its use by the tourist industry and the academic community. This is important because the discourse used about the people we come into contact with will have consequences for the beliefs we hold about them and any social action. The question to be addressed is whether the concept of indigenous peoples is any less value laden than other terms like primitive peoples, tribes or native peoples. The paper concludes that indigenous people are an important resource for the tourist industry. These indigenous cultures must be able to grow and change, if people's livelihood is to be sustained in the peripheral regions.</t>
  </si>
  <si>
    <t>019733ar.pdf</t>
  </si>
  <si>
    <t>e 2007,31,1-2 - Diachkova.pdf</t>
  </si>
  <si>
    <t>Ethnocultural processes among the Chukchi in the 20th century</t>
  </si>
  <si>
    <t>Études Inuit / Inuit Studies</t>
  </si>
  <si>
    <t>317-320</t>
  </si>
  <si>
    <t>Diachkova, Galina</t>
  </si>
  <si>
    <t>ISSN: 0701-1008</t>
  </si>
  <si>
    <t>This paper briefly describes the Chikchi component of a research project entitled " The role of the community-based organisations of the North, Siberia and the Far-East in the Russian Federation's social policies. " This study, initiated in 2001, focuses o n the ethnocultural processes that impact on the development of the contemporaneous Chukchi community.</t>
  </si>
  <si>
    <t>03 Murashko Sibirica 5-2.pdf</t>
  </si>
  <si>
    <t>s 2006,5,2 - Murashko.pdf</t>
  </si>
  <si>
    <t>What is the Etnologicheskaia Ekspertiza in Russia?</t>
  </si>
  <si>
    <t>Translated by Emma Wilson</t>
  </si>
  <si>
    <t>Sibirica</t>
  </si>
  <si>
    <t>77-95</t>
  </si>
  <si>
    <t>Murashko, Olga A.</t>
  </si>
  <si>
    <t>ISSN: 1476-6787</t>
  </si>
  <si>
    <t>Indigenous peoples of the Russian North, Siberia, and the Russian Far East are increasingly demanding that proponents of industrial projects carry out an etnologicheskaia ekspertiza (anthropological expert review or ethno-cultural impact assessment) of their project, in order to assess the socio-economic and cultural impacts on local and indigenous communities living close to project sites. However, there is a lack of an appropriate legislative framework in Russia, no established methodology, and a lack of understanding among stakeholders about what an etnologicheskaia ekspertiza is. The established Russian environmental impact assessment process (requiring a state ecological expert review of projects) does not include assessment of socio-economic and cultural impacts on communities. In this article the author discusses the concept of etnologicheskaia ekspertiza and the context that gave rise to it, shares her practical experience, and makes recommendations for establishing a legal framework for etnologicheskaia ekspertiza, with reference to comparable Western concepts, such as social and cultural impact assessment.</t>
  </si>
  <si>
    <t>http://www.iwgia.org/iwgia_files_publications_files/0470_1-2_INDIGENOUS_AFFAIRS-2010_FINAL_eb.pdf</t>
  </si>
  <si>
    <t>0470_1-2_INDIGENOUS_AFFAIRS-2010_FINAL_eb.pdf</t>
  </si>
  <si>
    <t>IP context - general</t>
  </si>
  <si>
    <t>International Work Group for Indigenous Affairs; United Nations</t>
  </si>
  <si>
    <t>Indigenous Affairs on Development and Customary Law</t>
  </si>
  <si>
    <t>Indigenous Affairs: Development and Customary Law.</t>
  </si>
  <si>
    <t>1/2/2012</t>
  </si>
  <si>
    <t>IWGIA: The International Work Group for Indigenous Affairs</t>
  </si>
  <si>
    <t>Geneviève Rose and Jens Dahl</t>
  </si>
  <si>
    <t>http://www.iwgia.org/iwgia_files_publications_files/0573_THE_INDIGENOUS_ORLD-2012_eb.pdf</t>
  </si>
  <si>
    <t>0573_THE_INDIGENOUS_ORLD-2012_eb.pdf</t>
  </si>
  <si>
    <t>Cæcilie Mikkelsen</t>
  </si>
  <si>
    <t>The Indigenous World 2012</t>
  </si>
  <si>
    <t>http://www.sscnet.ucla.edu/soc/faculty/brubaker/Publications/12_National_Minorities.pdf</t>
  </si>
  <si>
    <t>12_National_Minorities.pdf</t>
  </si>
  <si>
    <t>d 1995,124,2 - Brubaker.pdf</t>
  </si>
  <si>
    <t>academic paper:</t>
  </si>
  <si>
    <t>Russia, Europe</t>
  </si>
  <si>
    <t>National Minorities, Nationalizing States and External National Homelands in the New Europe</t>
  </si>
  <si>
    <t>Daedalus</t>
  </si>
  <si>
    <t>107-132</t>
  </si>
  <si>
    <t>Brubaker, Rogers</t>
  </si>
  <si>
    <t>Rogers Brubaker</t>
  </si>
  <si>
    <t>ISSN: 0011-5266</t>
  </si>
  <si>
    <t>For well over a century, the “national question” has been central to politics in the vast and variegated region occupied before World War I by the three great multinational empires—Habsburg, Ottoman, and Romanov—that sprawled eastward and southward from the zone of more compact, consolidated, integrated states of Northern and Western Europe. With the breakup of the Soviet Union—heir to the Romanov Empire—and of Yugoslavia and Czechoslovakia as well, the last of the region’s avowedly multinational states have disappeared. Everywhere, political authority has been reconfigured along ostensibly national lines—a process that began with the gradual erosion of Ottoman rule in the Balkans in the nineteenth century but occurred chiefly in two concentrated bursts of state­-creation, the first in the aftermath of World War I, the second amidst the rubble of the Soviet regime. 
Yet nationalism remains central to politics in and among the new nation-­states. Far from “solving” the region’s national question, the most recent reconfiguration of political space—the replacement of the Soviet Union, Yugoslavia, and Czechoslovakia by some twenty would-be nation-states—has only reframed it, recast it in a new form. This essay addresses this new phase and form of the national question, focusing on the triadic relational nexus linking national minorities, nationalizing states, and external national homelands, and illustrating its dynamically interactive quality with a discussion of the breakup of Yugoslavia. The essay, I should emphasize, does not offer a substantive analysis of the national question in post­-Soviet Eurasia. Rather, it begins to develop a particular analytical perspective, best characterized as consistently relational, that is intended to inform further research on the subject.</t>
  </si>
  <si>
    <t>1269271521.94577-23295.pdf</t>
  </si>
  <si>
    <t>hr 2010,1</t>
  </si>
  <si>
    <t>Journal
Language: Russian
Alternate title: Herald Roszdravnadzor</t>
  </si>
  <si>
    <t>Вестник Росздравнадзора</t>
  </si>
  <si>
    <t>1-80</t>
  </si>
  <si>
    <t>ISSN: 2070-7940</t>
  </si>
  <si>
    <t>15991-36650-1-PB.pdf</t>
  </si>
  <si>
    <t>csp 2008,35,2 - Petrov.pdf</t>
  </si>
  <si>
    <t>Lost Generations? Indigenous Population of the Russian North in the Post-Soviet Era</t>
  </si>
  <si>
    <t>Canadian Studies in Population</t>
  </si>
  <si>
    <t>Petrov, Andrey N.</t>
  </si>
  <si>
    <t>ISSN: 1927-629X</t>
  </si>
  <si>
    <t>This paper discusses key findings concerning population dynamic of the Indigenous minorities
living in the Russian North during the post-Soviet period, highlighted by the 2002 Census.
The paper places recent demographic trends into the context of past and current economic,
social and institutional changes. It also provides comparisons with Indigenous population
dynamics in other parts of the Arctic. Although most Indigenous peoples of the Russian North
were growing numerically, they still experienced effects of Russia’s economic crisis, primarily
reflected in rapidly falling fertility and rising mortality in the middle-age cohorts. In addition,
both the ethnic drift and legal changes seriously contributed to the population dynamic.</t>
  </si>
  <si>
    <t>2006 - YUM No2 - Ananidze.pdf</t>
  </si>
  <si>
    <t>il 2006,2 - Ananidze.pdf</t>
  </si>
  <si>
    <t>Некоторые Проблемы Определения Понятия "Коренной Народ"</t>
  </si>
  <si>
    <t>Language: Russian
Alternate title: Some problems in defining "Indigenous Peoples"</t>
  </si>
  <si>
    <t>Юрист-международник (International Lawyer)</t>
  </si>
  <si>
    <t>19-27</t>
  </si>
  <si>
    <t>Ananidze, F.R.</t>
  </si>
  <si>
    <t>ISSN: 1997-292X</t>
  </si>
  <si>
    <t>2010_report_russia_rs.pdf</t>
  </si>
  <si>
    <t>rsrad 2010 - Anaya (RU).pdf</t>
  </si>
  <si>
    <t>Доклад Специального докладчика по вопросу о положении в области прав человека и основных свобод коренных народов г-на Джеймса Анайи. Добавление: Положение коренных народов в Российской Федерации</t>
  </si>
  <si>
    <t>Language: Russian
Alternate title: Report of the Special Rapporteur on the situation of human rights and fundamental freedoms of indigenous people, James Anaya. Addendum: The Situation of Indigenous Peoples in Russia</t>
  </si>
  <si>
    <t>Настоящий доклад подготовлен по итогам поездки Специального докладчика по вопросу о положении в области прав человека и основных свобод коренных народов в Российскую Федерацию, и в нем рассматривается положение коренных народов в Российской Федерации в свете основных международных стандартов в области прав человека. Основное внимание в докладе уделяется тем группам, численность которых не превышает 50 000 человек и которые признаются в Российской Федерации как "коренные малочисленные народы", имеющие право на особую защиту, хотя в докладе также отмечается, что есть и другие, оказавшиеся в таком же исторически обусловленном неблагоприятном социально-экономическом положении группы, чья культура и образ жизни также находятся под угрозой, а поэтому в равной степени требуют внимания в соответствии с международными стандартами.
Осознавая эти задачи, Специальный докладчик предлагает ряд рекоменаций, которые могут способствовать дальнейшему признанию и защите прав коренных народов в России в соответствии с обязательствами правительства и международными стандартами, наряду с рекомендацией, согласно которой правительству следует рассмотреть вопрос о том, чтобы заявить о своей поддержке Декларации Организации Объединенных Наций о правах коренных народах.</t>
  </si>
  <si>
    <t>20120322125253.000000.pdf</t>
  </si>
  <si>
    <t>farf 2011 - Mironov et al.pdf</t>
  </si>
  <si>
    <t>Проблемы законодательного обеспечения реализации демографической политики государства в районах крайнего севера и приравненных к ним местностях</t>
  </si>
  <si>
    <t>Language: Russian
Policy document of the Federal Assembly of the Russian Federation
Alternate title: Problems of legislation implementation of demographic policy of the state in the Far North and equated localities</t>
  </si>
  <si>
    <t>Федеральное Собрание Российской Федерации. Совет Федерации. Парламентские слушания. Издание Совета Федерации</t>
  </si>
  <si>
    <t>1-168</t>
  </si>
  <si>
    <t>Mironov, A.Y.; Sweet, V.K.; Streltsov, V.Y.</t>
  </si>
  <si>
    <t>30 ноября 2011 года в Совете Федерации в соответствии с Планом мероприятий на осеннюю сессию 2011 года Комитетом Совета Федерации по федеративному устройству,
региональной политике, местному самоуправлению и делам Севера проведены парламентские слушания на тему "Проблемы законодательного обеспечения реализации демографической политики государства в районах Крайнего Севера и приравненных к ним местностях".</t>
  </si>
  <si>
    <t>30381_6de5.pdf</t>
  </si>
  <si>
    <t>lc 2011 - Yarzutkina.pdf</t>
  </si>
  <si>
    <t>История первых американских факторий на Чукотке</t>
  </si>
  <si>
    <t>Conference paper for "Lomonosov Conference"
Language: Russian
Alternate title: The history of early American factories in Chukotka</t>
  </si>
  <si>
    <t>Yarzutkina, A.A.</t>
  </si>
  <si>
    <t>http://www.un.org/esa/socdev/unpfii/documents/5session_factsheet1.pdf</t>
  </si>
  <si>
    <t>5session_factsheet1.pdf</t>
  </si>
  <si>
    <t>United Nations Permanent Forum on Indigenous Issues</t>
  </si>
  <si>
    <t xml:space="preserve">Fact Sheet: Who are indigenous peoples? </t>
  </si>
  <si>
    <t>6527-18045-1-PB.pdf</t>
  </si>
  <si>
    <t>pr 2000,19,1 - Gray.pdf</t>
  </si>
  <si>
    <t>Chukotkan reindeer husbandry in the post-socialist transition</t>
  </si>
  <si>
    <t>31-37</t>
  </si>
  <si>
    <t>Gray, Patty A.</t>
  </si>
  <si>
    <t>Reindeer herding in the Chukotka Autonomous Okrug, as in many other regions across the Russian North, has been experiencing a progressive collapse since the dissolution of the Soviet Union in 1991. The collapse is typically blamed on Russia’s privatization programme, which broke up collectivized reindeer farms into supposedly privatized enterprises. While this process did indeed bring significant changes to the practice of reindeer herding in Chukotka, this paper argues that a more fundamental issue is the political and economic change at the local level that most likely makes the collapse irreversible. According to the rhetoric of the new “democratic” framework, the majority rules, and their priorities take precedence. As a result, the indigenous peoples and their priorities - chief among which is reindeer herding - have been squeezed into the political margins. This has been exacerbated by the development of a relationship of internal colonialism between dominant urban Russians and village-dwelling indigenous reindeer herders, which has led to greater inequalities between the two groups as the Russians monopolize both resources and power in the region.</t>
  </si>
  <si>
    <t>6529-18047-1-PB.pdf</t>
  </si>
  <si>
    <t>pr 2000,19,1 - Krupnik.pdf</t>
  </si>
  <si>
    <t>Reindeer pastoralism in modem Siberia: research and survival during the time of crash</t>
  </si>
  <si>
    <t>49-56</t>
  </si>
  <si>
    <t>Krupnik, Igor</t>
  </si>
  <si>
    <t>In many areas across Siberia, the reindeer herding economy of the native people went into a deep recession during the post-Soviet transition of the 1990s. However, as a larger cross-section of data indicates, the reindeer stock decline is not a universal phenomenon. Nor is the present-day crisis in native Siberian herding economies an unprecedented event, as pastoralists did suffer tremendously in “traditional times”, due to the devastating epizootics and other natural disasters, and even more so, during the Soviet-induced collectivization. While such a historical review by no means diminishes the scale of the present-day crisis in native herding economies, it helps to identify both the experience and traditional adaptations once used by the native Siberians during the previous times of hardship. Of those, the most efficient were: maintaining cultural and ecological diversity in local herding systems; the ability to shift quickly between nomadic and sedentary subsistence patterns; and preservation of the indigenous herding tradition and the ‘‘core” nomadic population as the invaluable source of cultural knowledge, technological expertise, and of domestic reindeer stock for ultimate recovery. The modern situation in Siberia, in fact, favours increased local diversity and helps to produce a steady stream of new “winners” as well as new “losers.” This new experience has to be comprehensively documented, to produce both a reliable general overview and a detailed summary of the specific regional and local transitions.</t>
  </si>
  <si>
    <t>6536-18054-1-PB.pdf</t>
  </si>
  <si>
    <t>pr 2000,19,1 - Kryazhimskii and Danilov.pdf</t>
  </si>
  <si>
    <t>Reindeer in tundra ecosystems: the challenges of understanding system complexity</t>
  </si>
  <si>
    <t>107-110</t>
  </si>
  <si>
    <t>Kryazhimskii, Feodor V.; Danilov, Alexey N.</t>
  </si>
  <si>
    <t>The resilience of tundra ecosystems is limited, with relatively few key biotic components determining the general pattern of the dynamics of these systems. Sustainable use of reindeer pastures, which are natural tundra ecosystems, should take into account interactions within the whole complex of key components. Among the most important are the small herbivorous rodents. For example, during peak densities lemmings may reduce above-ground plant biomass by 50-70%. At the same time, rapid turnover of nutrients in the form of significant amounts of potassium, phosphorus and nitrogen that lemmings excrete in urine promotes vascular plant growth. It is concluded that these kinds of studies are essential for the sustainable management of Russia’s grazing lands: 1) comparative studies of productivity, biological diversity and structure of plant communities under the different pressures exerted by the main groups of herbivorous animals (reindeer and small rodents), as well as under varying levels of industrial development; 2) studies of the direct and indirect effects of herbivorous mammals on biological turnover and energy flow within the system; 3) studies of the role of industrial contamination on the turnover of nutrients in tundra ecosystems.</t>
  </si>
  <si>
    <t>http://digital.law.washington.edu/dspace-law/bitstream/handle/1773.1/877/7PacRimLPolyJ803.pdf?sequence=1</t>
  </si>
  <si>
    <t>7PacRimLPolyJ803.pdf</t>
  </si>
  <si>
    <t>prlpj 1998,7,3 - King.pdf</t>
  </si>
  <si>
    <t>Getting a Seat at the Table: Giving Indigenous Peoples of the Russian Far East Control over Local Government</t>
  </si>
  <si>
    <t>Pacific Rim Law &amp; Policy Journal</t>
  </si>
  <si>
    <t>803-829</t>
  </si>
  <si>
    <t>Pacific Rim Law &amp; Policy Journal Assosiation</t>
  </si>
  <si>
    <t>King, Stephen R.</t>
  </si>
  <si>
    <t>ISSN: 1066-8632</t>
  </si>
  <si>
    <t>The traditional homelands of the indigenous peoples of Siberia and the Russian Far East harbor vast wealth in the form of timber, minerals, oil, and gas. Throughout much of the 20th Century, the Soviet Union used forced relocation of native peoples, expropriation of native lands, and other harsh means to gain access to these resources. The native peoples received little or no compensation for the vast natural wealth that the Soviet government took from their lands, and the government often left the land so polluted that it could no longer support the native people's hunting and herding ways-of-life. The Russian Federation currently has sovereignty over these native lands, and continues to extract resources as a way of supporting its distressed economy. Russian environmental laws are poorly enforced, and Russia's fluid political structure makes it difficult to determine which level of government controls these lands. To protect native lands and the indigenous peoples whose livelihoods and cultures depend on them, the Russian Federation must create native-controlled local governments.</t>
  </si>
  <si>
    <t>9-29-1-PB.pdf</t>
  </si>
  <si>
    <t>ibl 2011,3 - Riekkinen.pdf</t>
  </si>
  <si>
    <t>Participatory Rights of Russia’s Indigenous Peoples
Regarding Land Issues</t>
  </si>
  <si>
    <t>Issues of Business and Law</t>
  </si>
  <si>
    <t>110-120</t>
  </si>
  <si>
    <t>Riekkinen, Mariya</t>
  </si>
  <si>
    <t>Mariya Riekkinen</t>
  </si>
  <si>
    <t>ISSN: 2029-1094</t>
  </si>
  <si>
    <t>2029-1094</t>
  </si>
  <si>
    <t>Altogether 40 types of indigenous peoples presently inhabit their ancestral lands in the Russian North, Siberia and the Far East. The indigenous peoples have traditionally occupied these territories, which provide the entire country with oil and gas. Among the outcomes of intensive nature use, we are witnessing a large-scale alienation of indigenous homelands and granting licences to private corporations for exploitation of natural resources. On top of this, Russian legislation does not provide the indigenous peoples with the right of land ownership. Neither does it guarantee for them any preferential access to land. Moreover, the international standards regarding human rights of indigenous peoples are not acknowledged in Russia.
The planned amendments of national legislation regarding the rights of indigenous peoples to preferential access to land would solve the mentioned problems. Nonetheless, the author suggests that amending of legal acts in this case means a shift in the official stance of Russia as regards indigenous rights to land. At least previously, public authorities were reluctant to legalise indigenous title to land. This article studies, from the perspective of international human rights law, how indigenous peoples can influence decision-making processes affecting their right to land, while awaiting the forthcoming legal amendments. In light of previous experiences of the engagement of indigenous peoples in the implementation of state policies, the author believes that such engagement contributes effectively to the protection of indigenous rights.</t>
  </si>
  <si>
    <t>902172877.pdf</t>
  </si>
  <si>
    <t>2009 - Government of the Russian Federation.pdf</t>
  </si>
  <si>
    <t>Об утверждении плана мероприятий по реализации в 2009-2011 годах Концепции устойчивого развития коренных малочисленных народов Севера, Сибири и Дальнего Востока Российской Федерации</t>
  </si>
  <si>
    <t>Policy document
Language: Russian
Alternate title: Approval of a plan of action to implement in 2009-2011 the Concept of Sustainable Development of Indigenous Peoples of the North, Siberia and Far East of the Russian Federation</t>
  </si>
  <si>
    <t>Government of the Russian Federation</t>
  </si>
  <si>
    <t>A.HRC.15.37_EN.pdf</t>
  </si>
  <si>
    <t>rsr 2010 - Anaya (EN).pdf</t>
  </si>
  <si>
    <t>Report of the Special Rapporteur on the situation of human rights and fundamental freedoms of indigenous people, James Anaya</t>
  </si>
  <si>
    <t>United Nations Human Rights Council</t>
  </si>
  <si>
    <t>United Nations General Assembly</t>
  </si>
  <si>
    <t>James Anaya</t>
  </si>
  <si>
    <t>A/HRC/15/37</t>
  </si>
  <si>
    <t>The present report is the third annual report submitted to the Human Rights Council by the Special Rapporteur on the situation of human rights and fundamental freedoms of indigenous people, James Anaya, pursuant to Human Rights Council resolution 6/12. In the report, the Special Rapporteur presents a summary of the activities carried out during the second year of his mandate, including cooperation with other international and regional mechanisms in the field of indigenous rights, and the activities carried out in his four principal areas of work: promoting good practices; thematic studies; country reports; and communications relating to alleged human rights violations. 
The Special Rapporteur devotes the second half of the report to an analysis of corporate responsibility with respect to indigenous rights, in the framework of the international community’s expectations in that regard.</t>
  </si>
  <si>
    <t>http://www2.ohchr.org/english/bodies/hrcouncil/docs/15session/A.HRC.15.37_en.pdf</t>
  </si>
  <si>
    <t>aae 2008,47, - Novikova.pdf</t>
  </si>
  <si>
    <t>aae 2008,47,2 - Novikova.pdf</t>
  </si>
  <si>
    <t>Legal Anthropology of the Interaction of Russia’s Numerically
Small Indigenous Peoples of the North with Oil Companies</t>
  </si>
  <si>
    <t>Anthropology &amp; Archeology of Eurasia</t>
  </si>
  <si>
    <t>12-38</t>
  </si>
  <si>
    <t>Novikova, N.I</t>
  </si>
  <si>
    <t>ISSN: 1563-0110</t>
  </si>
  <si>
    <t>In contemporary conditions, the interaction of indigenous peoples and oil companies constitutes a very important part of research discourse. Practically all the questions of sociocultural anthropology of indigenous peoples are considered in the context of industrial development of the regions inhabited by them. On the other hand, industrial development and its consequences are an important part of constructed social knowledge and are used as such in the political struggle of indigenous peoples for their rights. Today this struggle is a reflection of the conflict between traditional and industrial use of natural resources, traditional and industrial scientific knowledge about the surrounding world, and traditional and modern culture. Legal and ordinary conflicts in this sphere lead to negative consequences: environmental destruction, unemployment, alcoholism, loss of the traditional values and languages of indigenous peoples, and inadequate development of education and healthcare. Various exits from this complex situation are possible at present, such as raising the legal awareness among numerically small indigenous peoples of the North and improving the laws governing their rights, primarily regarding natural resource use. Another approach to this problem, typical of certain politicians and oil company employees, is to relocate the indigenous peoples from their lands, build houses for them in settlements and cities, and pay compensation. In the latter case, the estimate of the financial costs for such programs may be understated, while the socioeconomic, cultural, and psychological consequences are completely ignored. Study of indigenous peoples and oil companies using a legal anthropological approach presupposes the principle of universality, both of the legal categories applied to the objects of comparison and of the research methods. Looking at this issue from the view point of legal anthropology raises questions not only about official state legal regulation of these relations, but also about how such regulation is related to economic and symbolic practices. Since legal anthropological research is comparatively new, several preliminary general comments need to be made about the subject and methods of this discipline.</t>
  </si>
  <si>
    <t>http://www.sd79.bc.ca/programs/abed/acip/vocab_sheets/aboriginal_definitions_terms.pdf</t>
  </si>
  <si>
    <t>aboriginal_definitions_terms.pdf</t>
  </si>
  <si>
    <t>Cowichan Valley School District</t>
  </si>
  <si>
    <t>Aboriginal Definitions and Terms [source cited as: Joseph, Bob (2005). Indigenous Corporate Training: Working Effectively with Aboriginal People. Copyright: 2005  Indigenous Corporate Training]</t>
  </si>
  <si>
    <t>http://whc.unesco.org/uploads/activities/documents/activity-496-6.pdf</t>
  </si>
  <si>
    <t>activity-496-6.pdf</t>
  </si>
  <si>
    <t>international law - legal analysis (definition)</t>
  </si>
  <si>
    <t>OHCHR</t>
  </si>
  <si>
    <t>Indigenous Peoples: The question of Definition</t>
  </si>
  <si>
    <t>http://www.ohchr.org/Documents/Issues/IPeoples/EMRIP/AEVfinalreportStudyIPRightParticipate.pdf</t>
  </si>
  <si>
    <t>AEVfinalreportStudyIPRightParticipate.pdf</t>
  </si>
  <si>
    <t>Final study on indigenous peoples and the right to participate
 in decision-making: Report of the Expert Mechanism on the Rights of Indigenous Peoples*</t>
  </si>
  <si>
    <t>A/HRC/EMRIP/2011/2</t>
  </si>
  <si>
    <t>Final study on indigenous peoples and the right to participate
in decision-making: Report of the Expert Mechanism on the Rights of Indigenous Peoples*</t>
  </si>
  <si>
    <t>http://sspa.boisestate.edu/communication/files/2010/05/Alia.pdf</t>
  </si>
  <si>
    <t>Outlaws and citizens: indigenous people
and the ‘New Media Nation’</t>
  </si>
  <si>
    <t>1&amp;2</t>
  </si>
  <si>
    <t>Valerie Alia</t>
  </si>
  <si>
    <t>http://pubs.aina.ucalgary.ca/arctic/Arctic22-4-367.pdf</t>
  </si>
  <si>
    <t>Eric Gourdeau</t>
  </si>
  <si>
    <t>http://www.unponteper.it/liberatelapace/dossier/UN/ass_gen_un_dich_un_dir_um.pdf</t>
  </si>
  <si>
    <t>ass_gen_un_dich_un_dir_um.pdf</t>
  </si>
  <si>
    <t>Un ponte per</t>
  </si>
  <si>
    <t>Universal Declaration of Human Rights (full text)</t>
  </si>
  <si>
    <t>http://www.siberian-studies.org/publications/PDF/bevakhtin.pdf</t>
  </si>
  <si>
    <t>bevakhtin.pdf</t>
  </si>
  <si>
    <t>ben 1998 - Vakhtin.pdf</t>
  </si>
  <si>
    <t>siberian-studies.org</t>
  </si>
  <si>
    <t>Endangered Languages ​​in Northeast Siberia: Siberian Yupik and Other Languages ​​of Chukotka</t>
  </si>
  <si>
    <t>Bicultural Education in the North: Ways of Preserving and Enhancing Indigenous Peoples' Languages ​​and Traditional Knowledge</t>
  </si>
  <si>
    <t>159-173</t>
  </si>
  <si>
    <t>Waxmann Verlag</t>
  </si>
  <si>
    <t>Muenster</t>
  </si>
  <si>
    <t>Vakhtin, Nikolai</t>
  </si>
  <si>
    <t>ISBN: 3-89325-651-2</t>
  </si>
  <si>
    <t>Erich Kasten</t>
  </si>
  <si>
    <t>BP410_Russian.pdf</t>
  </si>
  <si>
    <t>wbbp 2005 - BP 4.10 (RU).pdf</t>
  </si>
  <si>
    <t>Операционное Руководство Всемирного Банка: Процедуры Банка</t>
  </si>
  <si>
    <t>Language: Russian
Alternate title: Bank Procedures (BP) 4.10 on Indigenous Peoples</t>
  </si>
  <si>
    <t>The World Bank</t>
  </si>
  <si>
    <t>http://www.jlp.bham.ac.uk/volumes/52/brusina-art.pdf</t>
  </si>
  <si>
    <t>brusina-art.pdf</t>
  </si>
  <si>
    <t>jlpul 2006,38,52 - Brusina.pdf</t>
  </si>
  <si>
    <t>Russia, Turkestan</t>
  </si>
  <si>
    <t>University of Birmingham</t>
  </si>
  <si>
    <t xml:space="preserve">The Russian Experience Of Reforming Nomadic Courts According To Adat In Turkestan, 1850-1900 </t>
  </si>
  <si>
    <t>Journal of Legal Pluralism and Unofficial Law</t>
  </si>
  <si>
    <t>31-40</t>
  </si>
  <si>
    <t>Birmingham Law School</t>
  </si>
  <si>
    <t>Brusina, Olga</t>
  </si>
  <si>
    <t>Olga Brusina</t>
  </si>
  <si>
    <t>ISSN: 0732-9113</t>
  </si>
  <si>
    <t>The Russian General’s Governorship in Turkestan was founded under the Russian Empire in 1867. The adopted model of the military-popular rule included the native courts practice for the Muslim population, on the basis of Adat among the nomadic population and Sharia among the settled population. It was supposed that preservation of the previous forms of social regulation among the native population of Turkestan would permit the securing of order and stability based upon native traditions. Nevertheless the native courts system was reformed to a certain extent by the Russian administration in such ways that it could be called a ‘progressive’ reform in the mode of humanism.
These reforms evoked quick and rather substantial changes in the social life and norms of adat among the nomadic Muslim population. However, these changes were far from being ‘progressive’, and also developed in way which the Russian administration by no means expected. Nomadic society absorbed the innovations imposed by the Russian rulers in a mode of patriarchal consciousness.</t>
  </si>
  <si>
    <t>http://www.thegef.org/gef/sites/thegef.org/files/documents/C.42_Inf.03_Principles_and_Guidelines_for_Engagement_with_Indigenous_Peoples.pdf</t>
  </si>
  <si>
    <t>C.42_Inf.03_Principles_and_Guidelines_for_Engagement_with_Indigenous_Peoples.pdf</t>
  </si>
  <si>
    <t>Global Environment Facility (GEF)</t>
  </si>
  <si>
    <t xml:space="preserve">Principles and Guidelines for Engagement with Indigenous Peoples </t>
  </si>
  <si>
    <t>Washington, D.C.</t>
  </si>
  <si>
    <t>http://www.balticnorthernminorities.org/pdf/call_proposal_jan2011.pdf</t>
  </si>
  <si>
    <t>call_proposal_jan2011.pdf</t>
  </si>
  <si>
    <t>uuiwbaas 2011 - Call for papers.pdf</t>
  </si>
  <si>
    <t>academic call for papers</t>
  </si>
  <si>
    <t>International Research Group</t>
  </si>
  <si>
    <t>The Baltic and Arctic Areas under Stalin: Ethnic Minorities in the Great Soviet Terror of 1937-38. International Workshop 26 – 28 January 2011 Umeå University, Sweden: Call for Papers</t>
  </si>
  <si>
    <t>Call for workshop papers</t>
  </si>
  <si>
    <t>Kotljarchuk, Andrej</t>
  </si>
  <si>
    <t>http://siteresources.worldbank.org/EXTINDPEOPLE/Resources/407801-1271860301656/Chapter_1_Introduction.pdf</t>
  </si>
  <si>
    <t>Chapter_1_Introduction.pdf</t>
  </si>
  <si>
    <t>Ch. 1 Introduction</t>
  </si>
  <si>
    <t>Indigenous Peoples, Poverty and Development</t>
  </si>
  <si>
    <t>Gillette Hall</t>
  </si>
  <si>
    <t>Harry Patrinos</t>
  </si>
  <si>
    <t>http://siteresources.worldbank.org/EXTINDPEOPLE/Resources/407801-1271860301656/Chapter_2_Becoming_Indigenous.pdf</t>
  </si>
  <si>
    <t>Chapter_2_Becoming_Indigenous.pdf</t>
  </si>
  <si>
    <t>2010 (revised 2009, 2010)</t>
  </si>
  <si>
    <t>Chapter 2: Becoming Indigenous: Identity and Heterogeneity in a Global Movement</t>
  </si>
  <si>
    <t>Jerome M. Levi</t>
  </si>
  <si>
    <t>Biorn Maybury-Lewis</t>
  </si>
  <si>
    <t>Chapter10.pdf</t>
  </si>
  <si>
    <t>ptsfsiprn 2010 - AMAP ch10.pdf</t>
  </si>
  <si>
    <t>Chapter 10: Discussion on human health effects</t>
  </si>
  <si>
    <t>Persistent Toxic Substances, Food Security and Indigenous Peoples of the Russian North. Final Report</t>
  </si>
  <si>
    <t>178-192</t>
  </si>
  <si>
    <t>Arctic Monitoring and Assessment Programme (AMAP)</t>
  </si>
  <si>
    <t>ISBN: 82-7971-036-1</t>
  </si>
  <si>
    <t>http://amap.no/documents/index.cfm?action=getfile&amp;dirsub=%2FPersistent%20Toxic%20Substances%2C%20Food%20Security%20and%20Indigenous%20Peoples%20of%20the%20Russian%20North&amp;filename=Chapter2sv.pdf&amp;CFID=647&amp;CFTOKEN=166BA651-1797-B6A9-E3B78BB17E60F23D&amp;sort=size</t>
  </si>
  <si>
    <t>Chapter2sv.pdf</t>
  </si>
  <si>
    <t>ptsfsiprn 2010 - AMAP ch2.pdf</t>
  </si>
  <si>
    <t>Arctic Monitoring and Assessment Programme</t>
  </si>
  <si>
    <t>Chapter 2: Lifestyle, social and economic status of indigenous peoples</t>
  </si>
  <si>
    <t>18-28</t>
  </si>
  <si>
    <t>http://www.fao.org/fileadmin/user_upload/nr/land_tenure/pdf/CIS_regional_assessment_RUS.pdf</t>
  </si>
  <si>
    <t>CIS_regional_assessment_RUS.pdf</t>
  </si>
  <si>
    <t>Добровольные руководящие принципы ФАО ответственного управления системой пользования землёй и другими природными ресурсами</t>
  </si>
  <si>
    <t>Russian</t>
  </si>
  <si>
    <t>cjnsv21no2_pg217-233.pdf</t>
  </si>
  <si>
    <t>cjns 2001,21,2 - Diatchkova.pdf</t>
  </si>
  <si>
    <t>Indigenous Peoples of Russia and Political History</t>
  </si>
  <si>
    <t>The Canadian Journal of Native Studies</t>
  </si>
  <si>
    <t>217-233</t>
  </si>
  <si>
    <t>Diatchkova, Galina</t>
  </si>
  <si>
    <t>ISSN: 0715-3244</t>
  </si>
  <si>
    <t>The author presents a brief history of the Indigenous people of the Russian Federation, noting the different types of government policies over past centuries. She then outlines changes under the more democratic emphasis of the current Russian Federation. New initiatives indicate the possible restoration of languages and education systems. There is also the potential for new, culturally appropriate, adminstrative systems.</t>
  </si>
  <si>
    <t>http://www2.brandonu.ca/library/cjns/21.2/cjnsv21no2_pg217-233.pdf</t>
  </si>
  <si>
    <t>Brandon University</t>
  </si>
  <si>
    <t>Canadian Journal of Native Studies</t>
  </si>
  <si>
    <t>Galina Diatchkova</t>
  </si>
  <si>
    <t>http://eeas.europa.eu/human_rights/ip/docs/council_resolution1998_en.pdf</t>
  </si>
  <si>
    <t>council_resolution1998_en.pdf</t>
  </si>
  <si>
    <t>European Union</t>
  </si>
  <si>
    <t>COUNCIL RESOLUTION OF 30 NOVEMBER 1998
Indigenous peoples within the framework of the development cooperation of the Community and the Member States</t>
  </si>
  <si>
    <t>http://ejournals.library.ualberta.ca/index.php/csp/article/download/15991/12796</t>
  </si>
  <si>
    <t>CSPv35n2p269.pdf</t>
  </si>
  <si>
    <t>Lost Generations? Indigenous Population of the Russian North in the Post-Soviet Era</t>
  </si>
  <si>
    <t>269–290</t>
  </si>
  <si>
    <t>Andrey N. Petrov</t>
  </si>
  <si>
    <t xml:space="preserve">Canadian Studies in Population </t>
  </si>
  <si>
    <t>http://www.nato.int/acad/fellow/96-98/danilenk.pdf</t>
  </si>
  <si>
    <t>danilenk.pdf</t>
  </si>
  <si>
    <t>North Atlantic Treaty Organization (NATO)</t>
  </si>
  <si>
    <t>Implementation of International Law In Russia and Other CIS States</t>
  </si>
  <si>
    <t>Gennady M. Danilenko</t>
  </si>
  <si>
    <t>http://www.doingbusiness.org/reports/~/media/FPDKM/Doing%20Business/Documents/Subnational-Reports/DB09-Sub-Russia.pdf</t>
  </si>
  <si>
    <t>db09-sub-russia.pdf</t>
  </si>
  <si>
    <t>World Bank &amp; International Finance Corporation</t>
  </si>
  <si>
    <t>Doing Business in Russia 2009</t>
  </si>
  <si>
    <t>World Bank and the International Finance Corporation</t>
  </si>
  <si>
    <t>http://www.un.org/esa/socdev/unpfii/documents/desa_prov_framework_tech_coop.pdf</t>
  </si>
  <si>
    <t>desa_prov_framework_tech_coop.pdf</t>
  </si>
  <si>
    <t>Provisional Framework: DESA technical cooperation programs in countries with Indigenous Peoples</t>
  </si>
  <si>
    <t xml:space="preserve">DESA Intra- Departmental Task Force on Indigenous Issues </t>
  </si>
  <si>
    <t>http://www.hist.msu.ru/Science/Disser/Diatchkova.pdf</t>
  </si>
  <si>
    <t>Diatchkova.pdf</t>
  </si>
  <si>
    <t xml:space="preserve"> Историческом факультете
МГУ им. М.В.Ломоносова</t>
  </si>
  <si>
    <t>ЭТНОКУЛЬТУРНЫЕ ПРОЦЕССЫ У ЧУКЧЕЙ
В ХХ СТОЛЕТИИ</t>
  </si>
  <si>
    <t>http://www.sakhalinenergy.com/en/documents/doc_lender_soc_4.pdf</t>
  </si>
  <si>
    <t>doc_lender_soc_4.pdf</t>
  </si>
  <si>
    <t xml:space="preserve">Sakhalin Energy Investment  
Company Ltd. </t>
  </si>
  <si>
    <t xml:space="preserve">0000-S-90-04-P-7067-00-E </t>
  </si>
  <si>
    <t>http://www.un.org/esa/socdev/unpfii/documents/DRIPS_en.pdf</t>
  </si>
  <si>
    <t>DRIPS_en.pdf</t>
  </si>
  <si>
    <t>United Nations Declaration  on the Rights of Indigenous Peoples</t>
  </si>
  <si>
    <t>http://www.un.org/esa/socdev/unpfii/documents/DRIPS_ru.pdf</t>
  </si>
  <si>
    <t>DRIPS_ru.pdf</t>
  </si>
  <si>
    <t>Декларация Организации Объединенных 
Наций о правах коренных народов</t>
  </si>
  <si>
    <t>http://www.un.org/esa/socdev/unpfii/documents/E.C.19.2010.7%20EN.pdf</t>
  </si>
  <si>
    <t>E.C.19.2010.7 EN.pdf</t>
  </si>
  <si>
    <t>Study on the extent to which climate change policies and projects adhere to the standards set forth in the United Nations Declaration on the Rights of Indigenous Peoples: Note by the secretariat</t>
  </si>
  <si>
    <t>E/C.19/2010/7</t>
  </si>
  <si>
    <t>United Nations Economic and Social Council</t>
  </si>
  <si>
    <t>http://www.forestpeoples.org/sites/fpp/files/publication/2010/09/eirinternatwshoprussfedcaseengapr03.pdf</t>
  </si>
  <si>
    <t>eirinternatwshoprussfedcaseengapr03.pdf</t>
  </si>
  <si>
    <t>eir 2003 - Sulyandziga and Bocharnikov.pdf</t>
  </si>
  <si>
    <t>Forest Peoples Programme</t>
  </si>
  <si>
    <t xml:space="preserve">Russian Federation Case Study: World Bank Group Projects and the Indigenous Peoples of the North, Siberia and Far East of Russia </t>
  </si>
  <si>
    <t>EIR International Workshop 2003; Forest Peoples Programme</t>
  </si>
  <si>
    <t>Sulyandziga, Rodion; Bocharnikov, Vladimir</t>
  </si>
  <si>
    <t>EN Fact Sheet_Europe Russia Asia.pdf</t>
  </si>
  <si>
    <t>unpfii 2012 - Backgrounder.pdf</t>
  </si>
  <si>
    <t>BACKGROUNDER: Indigenous Peoples in Central and Eastern Europe, the Russian Federation, Central Asia and Transcaucasia</t>
  </si>
  <si>
    <t>UN Department of Public Information</t>
  </si>
  <si>
    <t>http://www.un.org/esa/socdev/unpfii/documents/2012/News%20and%20Media/EN%20Fact%20Sheet_Europe%20Russia%20Asia.pdf</t>
  </si>
  <si>
    <t>G1014779.pdf</t>
  </si>
  <si>
    <t>rsrad 2010 - Anaya (EN).pdf</t>
  </si>
  <si>
    <t>Report of the Special Rapporteur on the situation of human rights and fundamental freedoms of indigenous people. Addendum: Situation of indigenous peoples in the Russian Federation</t>
  </si>
  <si>
    <t>This report follows a visit to the Russian Federation by the Special Rapporteur on the situation of human rights and fundamental freedoms of indigenous people, and examines the situation of indigenous people in the Russian Federation in light of relevant international human rights standards. The report is focused on those groups whose members number less than 50,000 and are recognized by the Russian Federation as “small-numbered indigenous peoples” entitled to special protections, although the report notes that other groups with similar, historically-rooted characteristics of economic and social disadvantage, and whose cultures and ways of life are also threatened, are likewise in need of attention in accordance with international standards. 
The Special Rapporteur notes that the Government of the Russian Federation has manifested a commitment to improving the living conditions of indigenous peoples and to advancing their cultures and participation in decision-making, in accordance with constitutional and other legal protections for them, having developed a comprehensive policy addressing indigenous peoples with a number of programme initiatives, as set forth in its widely circulated “Concept Paper” of 2009. Further, some regional governments demonstrate a remarkable level of consideration of indigenous issues in their legislative and development initiatives. Nonetheless, the Special Rapporteur observes that indigenous peoples of Russia continue to face multiple impediments to the full enjoyment of their human rights, especially in some regions. Further efforts are needed to ensure that the existing laws guaranteeing indigenous communities’ rights over land and to natural resources are fully and consistently implemented throughout Russia and for all indigenous peoples; that indigenous peoples are ensured adequate political representation at the municipal, regional and federal levels of government; and that indigenous people’s right to consultation in decisions affecting them, including decisions about the industrial development of natural resources; and their right to determine that their legal and governing structures and economic priorities are fully respected. 
Conscious of these challenges, the Special Rapporteur offers several recommendations that may serve to enhance the recognition and protection of the rights of the indigenous peoples in Russia in line with the Government’s commitments and international standards, together with the recommendation that the Government consider declaring its support for the United Nations Declaration on the Rights of Indigenous Peoples.</t>
  </si>
  <si>
    <t>http://www.ohchr.org/EN/Issues/IPeoples/SRIndigenousPeoples/Pages/CountryReports.aspx
http://daccess-dds-ny.un.org/doc/UNDOC/GEN/G10/147/79/PDF/G1014779.pdf?OpenElement</t>
  </si>
  <si>
    <t>Report of the Special Rapporteur on the situation of human rights and fundamental freedoms of indigenous people</t>
  </si>
  <si>
    <t>A/HRC/15/37/Add.5</t>
  </si>
  <si>
    <t>Human Rights Council</t>
  </si>
  <si>
    <t>http://www2.ohchr.org/english/issues/indigenous/docs/guidelines.pdf</t>
  </si>
  <si>
    <t>guidelines.pdf</t>
  </si>
  <si>
    <t>United Nations Office of the High Commissioner for Human Rights</t>
  </si>
  <si>
    <t>United Nations Development Group Guidelines on Indigenous Peoples' Issues</t>
  </si>
  <si>
    <t>http://www.ohchr.org/Documents/Publications/GuideMinorities14en.pdf</t>
  </si>
  <si>
    <t>GuideMinorities14en.pdf</t>
  </si>
  <si>
    <t>no date</t>
  </si>
  <si>
    <t>http://siteresources.worldbank.org/EXTINDPEOPLE/Resources/407801-1271860301656/HDNEN_indigenous_clean_0421.pdf</t>
  </si>
  <si>
    <t>HDNEN_indigenous_clean_0421.pdf</t>
  </si>
  <si>
    <t>IP context</t>
  </si>
  <si>
    <t>Policy Brief: Indigenous Peoples</t>
  </si>
  <si>
    <t>World Bank article on the current socio-economic situation of indigenous people in general</t>
  </si>
  <si>
    <t>http://www2.brandonu.ca/library/cjns/14.2/hele.pdf</t>
  </si>
  <si>
    <t>hele.pdf</t>
  </si>
  <si>
    <t>cjns 1994,14,2 - Hele.pdf</t>
  </si>
  <si>
    <t>Native People And The Socialist State: The Native Populations Of Siberia And Their Experience As Part Of The Union Of Soviet Socialist Republics</t>
  </si>
  <si>
    <t>252-272</t>
  </si>
  <si>
    <t>Karl Hele</t>
  </si>
  <si>
    <t>This is a review of the recent history of the Indigenous people of Russia. The author speaks of their experiences under the Tsars, then under socialism in the Union of Soviet Socialist Republics, and now under the new Russia.</t>
  </si>
  <si>
    <t>IHF 2006.pdf.pdf</t>
  </si>
  <si>
    <t>ihf 2006 - IHF and MHG.pdf</t>
  </si>
  <si>
    <t>Russian Federation: The Human Rights Situation of the Mari Minority of the Republic of Mari El – A Study of the Titular Nationality of One of Russia’s Ethnic Regions</t>
  </si>
  <si>
    <t>1-57</t>
  </si>
  <si>
    <t>International Helsinki Federation for Human Rights (IHF); Moscow Helsinki Group (MHG)</t>
  </si>
  <si>
    <t>Although numerous reports have indicated that the rights of the Mari minority in Mari El are being violated, this issue has to date not been addressed by any human rights non-governmental organization (NGO), neither at the international nor national level. It therefore appeared warranted for the IHF, in cooperation with the MHG to engage in it. Thus, the purpose of this report is to examine, from the perspective of international human rights standards, the current situation of the Mari of the Republic of Mari El. The report does not provide a comprehensive analysis of all aspects of the situation of the Mari, but is an attempt to shed light on recent developments in a number of major areas, which have had human rights implications for the members of the minority. More broadly, the report seeks to contribute to stimulating a human rights-oriented discussion about minority groups in the RF. 
The report is largely based on information obtained during a 6-day fact-finding mission to Mari El and Moscow, which the IHF and the MHG undertook on 28 October - 2 November 2005. During this mission, representatives of the two organizations met with officials from government departments and other agencies, civil society activists, journalists, academicians, teachers and other members of the Mari community in Mari El. For safety reasons, the names of those with whom meetings took place, with the exception of people in public positions, are withheld. In addition to information gathered during the mission, the report also draws on complementary information from various sources, including official publications, NGO reports and media articles. The report reflects developments until November 2005. The report starts with an executive summary, which provides an overview of the major findings of the report. The first chapter offers background information about the Mari people as an ethnic group, as well as an overview of the history of the Mari. The second chapter reviews international human rights standards on minority protection, which guide the analysis of the current situation of the Mari that follows in the third chapter. In this analysis, both legislation and practices pertaining to the rights of the members of the minority are taken into account. Finally, the report makes a number of recommendations to the authorities of the RF and the Republic of Mari El, as well as to the international community.</t>
  </si>
  <si>
    <t>http://siteresources.worldbank.org/INTSAFEPOL/Resources/Indigenous_peoples_review_august_2011.pdf</t>
  </si>
  <si>
    <t>Indigenous_peoples_review_august_2011.pdf</t>
  </si>
  <si>
    <t xml:space="preserve">Implementation of the World Bank’s Indigenous Peoples Policy : A Learning Review (FY 2006-2008) </t>
  </si>
  <si>
    <t xml:space="preserve">OPCS Working Paper </t>
  </si>
  <si>
    <t>http://www.iilj.org/aboutus/documents/IndigenousPeoplesinInternationalLaw.pdf</t>
  </si>
  <si>
    <t>IndigenousPeoplesinInternationalLaw.pdf</t>
  </si>
  <si>
    <t>Institute for International Law and Justice (IILJ)</t>
  </si>
  <si>
    <t>Indiegnous Peoplesin International Law: A constructivist approach to that Asian Controversy</t>
  </si>
  <si>
    <t>414-457</t>
  </si>
  <si>
    <t>Benedict Kingsbury</t>
  </si>
  <si>
    <t>http://www.ebrd.com/downloads/research/guides/indp.pdf</t>
  </si>
  <si>
    <t>indp.pdf</t>
  </si>
  <si>
    <t>European Bank of Reconstruction and Development</t>
  </si>
  <si>
    <t>Indigenous Peoples Guidance Note</t>
  </si>
  <si>
    <t>EBRD Environment and Sustainability Department</t>
  </si>
  <si>
    <t>European Bank for Reconstruction and Development</t>
  </si>
  <si>
    <t>http://www.ebrd.com/downloads/research/guides/indpr.pdf</t>
  </si>
  <si>
    <t>indpr.pdf</t>
  </si>
  <si>
    <t>Коренные народы: Пояснительные записки</t>
  </si>
  <si>
    <t>http://www.humanrights.gov.au/social_justice/conference/engaging_communities/report_of_the_international_workshop_on_fpic.pdf</t>
  </si>
  <si>
    <t>international_docs_pdf_unpfii_workshop_fpic_jan2005.pdf</t>
  </si>
  <si>
    <t>Report of the International Workshop on Methodologies regarding Free, Prior and Informed Consent and Indigenous Peoples</t>
  </si>
  <si>
    <t>E/C.19/2005/3</t>
  </si>
  <si>
    <t>Permanent Forum on Indigenous Issues
Fourth session</t>
  </si>
  <si>
    <t>Economic and Social Council</t>
  </si>
  <si>
    <t>http://www.internationalfunders.org/documents/MakingtheDeclarationWork.pdf</t>
  </si>
  <si>
    <t>MakingtheDeclarationWork.pdf</t>
  </si>
  <si>
    <t>legal analysis - international, general</t>
  </si>
  <si>
    <t>International Working Group on Indigenous Affairs (IWGIA)</t>
  </si>
  <si>
    <t>Making The Declaration Work: The United Nations Declaration on the Rights of Indigenous Peoples</t>
  </si>
  <si>
    <t>Document No. 127</t>
  </si>
  <si>
    <t>International Work Group
for Indigenous Affairs</t>
  </si>
  <si>
    <t>Copenhagen</t>
  </si>
  <si>
    <t>Claire Charters and Rodolfo Stavenhagen</t>
  </si>
  <si>
    <t>0105-4503</t>
  </si>
  <si>
    <t>http://www.csipn.ru/publications/map_.jpg</t>
  </si>
  <si>
    <t>map_.jpg</t>
  </si>
  <si>
    <t>RAIPON</t>
  </si>
  <si>
    <t>Hot Spots Map</t>
  </si>
  <si>
    <t>mmi2011_1_185_191.pdf</t>
  </si>
  <si>
    <t>mmi 2011,1 - Sholtysek and Kolodzieychik.pdf</t>
  </si>
  <si>
    <t>Общественная Логистика – Направления Развития</t>
  </si>
  <si>
    <t>Language: Russian
Alternate title: Public Logistics - Destination Development</t>
  </si>
  <si>
    <t>Маркетинг і менеджмент інновацій (Marketing Management and Innovation)</t>
  </si>
  <si>
    <t>185-191</t>
  </si>
  <si>
    <t>Sholtysek, Jacek; Kolodzieychik, Przemyslaw</t>
  </si>
  <si>
    <t>ISSN: 2227-6718</t>
  </si>
  <si>
    <t>Статья посвящена новой области применений логистики – общественной, составляющей третий (кроме деловой и военной) элемент всей совокупности применений современной логистики.</t>
  </si>
  <si>
    <t>murashko.pdf</t>
  </si>
  <si>
    <t>esrcss 2004 - Murashko.pdf</t>
  </si>
  <si>
    <t>Anthropological Expert Review in Russia</t>
  </si>
  <si>
    <t>Presentation delivered at ESRC Seminar Series: Trans-sectoral Partnerships, Sustainability Research and the Oil &amp; Gas Industry in Russia</t>
  </si>
  <si>
    <t>Murashko, Olga</t>
  </si>
  <si>
    <t xml:space="preserve">This presentation focuses on the analysis of possibilities and experience in carrying out anthropological expert reviews (etnologicheskaya expertiza) in Russia, and includes the following: 
• Anthropological expert review (AER) in Russian legislation: analysis of legal opportunities to carry out an AER. This section demonstrates that indigenous rights legislation creates preconditions for carrying out AER, but the law ‘On ecological expert review (EER)’ and subsequent normative acts do not determine how to carry out an AER, its methods and criteria 
• Possibilities for improving Russian legislation relating to the AER: information about possibilities to legally determine approaches and methods and a description of existing legislative initiatives. 
• Attitudes towards AER, including authorities, extractive industries, indigenous peoples, anthropologists, are demonstrated using examples from experience of carrying out AER in Russia. 
• AER Methods: an overview of Russian and foreign experience of methods of carrying out assessments of project impacts on environment, traditional livelihood practices and indigenous culture. </t>
  </si>
  <si>
    <t>http://www.spri.cam.ac.uk/events/russianoil/presentations/murashko.pdf</t>
  </si>
  <si>
    <t>Scott Polar Research Institute</t>
  </si>
  <si>
    <t xml:space="preserve">International Working Group for Indigenous Affairs </t>
  </si>
  <si>
    <t>Moscow</t>
  </si>
  <si>
    <t>Olga Murashko</t>
  </si>
  <si>
    <t>http://amap.no/</t>
  </si>
  <si>
    <t>AMAP: Arctic Monitoring and Assessment Programme</t>
  </si>
  <si>
    <t>-home-</t>
  </si>
  <si>
    <t>http://amap.no/documents/index.cfm?dirsub=&amp;CFID=8305&amp;CFTOKEN=113E1F0F-1653-1298-0AFC124363948720&amp;sort=datelastmodified</t>
  </si>
  <si>
    <t>organizational reports</t>
  </si>
  <si>
    <t>AMAP reports, graphics and other things</t>
  </si>
  <si>
    <t>http://ansipra.npolar.no/english/</t>
  </si>
  <si>
    <t>maps</t>
  </si>
  <si>
    <t>Arctic Network for the Support of the Indigenous Peoples of the Russian Arctic</t>
  </si>
  <si>
    <t>Arctic Network for the Support of the Indigenous Peoples of the Russian Arctic homepage</t>
  </si>
  <si>
    <t>background information; company home page</t>
  </si>
  <si>
    <t>http://ansipra.npolar.no/english/Indexpages/Ethnic_groups.html</t>
  </si>
  <si>
    <t>cultural profiles - specific</t>
  </si>
  <si>
    <t>Ethnic groups</t>
  </si>
  <si>
    <t>Complete list of officially recognised indigenous peoples of the Russian Federation
Overview map of indigenous peoples of the Russian Federation
Numbers according to censuses of 1989 and 2002</t>
  </si>
  <si>
    <t>http://ansipra.npolar.no/english/Indexpages/Legal_issues.html</t>
  </si>
  <si>
    <t>Legal issues</t>
  </si>
  <si>
    <t>A compilation of Russian indigenous peoples' legal issues and legal assistance resources</t>
  </si>
  <si>
    <t>http://ansipra.npolar.no/english/Indexpages/Maps_theme.html</t>
  </si>
  <si>
    <t>The maps available on this site were compiled for the INSROP (International Northern Sea Route Programme) Working Paper No. 90 in 1997. Contact the Secretariat for full resolution AdobeIllustrator or .eps files.</t>
  </si>
  <si>
    <t>http://ansipra.npolar.no/english/items/Confusion.html</t>
  </si>
  <si>
    <t>IP context - definitions</t>
  </si>
  <si>
    <t>ANSIPRA: Arctic Network for the Support of the Indigenous Peoples of the Russian Arctic</t>
  </si>
  <si>
    <t>Indigenous – native – aboriginal: Confusion and translation problems</t>
  </si>
  <si>
    <t>This article explores the legal implications of using different words to define groups of people in the Russian Federation</t>
  </si>
  <si>
    <t>Winfried Dallmann and Helle Goldman</t>
  </si>
  <si>
    <t>http://ansipra.npolar.no/russian/Indexpages/Back_issues_R.html</t>
  </si>
  <si>
    <t xml:space="preserve">Bulletin ANSIPRA </t>
  </si>
  <si>
    <t>http://arcticcircle.uconn.edu/NatResources/Policy/introduction.html</t>
  </si>
  <si>
    <t>international law - arctic</t>
  </si>
  <si>
    <t>Arctic Circle: Social Equity and Environmental Justice</t>
  </si>
  <si>
    <t>International Cooperation &amp; Arctic Policy Formation: An Introduction</t>
  </si>
  <si>
    <t>Normal Chance</t>
  </si>
  <si>
    <t>http://arcticcircle.uconn.edu/SEEJ/Russia/deb.html</t>
  </si>
  <si>
    <t>human rights - Russia</t>
  </si>
  <si>
    <t>Competing For Resources: First Nation Rights And Economic Development In The Russian Far East</t>
  </si>
  <si>
    <t>This chapter has been adapted from "Indigenous Rights, Development, and the Environment in Russia," Who Pays the Price? Examining the Sociocultural Context of Environmental Cnsis. Society for Applied Anthropology Report on Human Rights and the Environment, Barbara R. Johnston, editor, 1993 (pp. 92-101).
Article linked from main section: "Struggle over Land and Resources in the Russian North"
This article first appeared in Who Pays the Price? The Sociocultural Context of Environmental Crisis, edited by Barbara Rose Johnston, Island Press, 1994. Reproduced with permission of Island Press.</t>
  </si>
  <si>
    <t>Debra L. Schindler</t>
  </si>
  <si>
    <t>http://countrystudies.us/russia/36.htm</t>
  </si>
  <si>
    <t>minority rights - historical context</t>
  </si>
  <si>
    <t>Russia: A Country Study</t>
  </si>
  <si>
    <t>Movements Toward Sovereignty, Chechnya</t>
  </si>
  <si>
    <t xml:space="preserve">Glenn E. Curtis, ed. </t>
  </si>
  <si>
    <t>http://cwis.org/GML/UnitedNationsDocuments/</t>
  </si>
  <si>
    <t>international law</t>
  </si>
  <si>
    <t>CWIS: Center for World Indigenous Studies</t>
  </si>
  <si>
    <t>UNITED NATIONS DOCUMENTS AND SUBMISSIONS</t>
  </si>
  <si>
    <t>Indigenous Related U.N. Documents and Submissions</t>
  </si>
  <si>
    <t>http://demoscope.ru/weekly/knigi/zakon/zakon047.html</t>
  </si>
  <si>
    <t>Демоскоп Weekly</t>
  </si>
  <si>
    <t>ПОСТАНОВЛЕНИЕ
Правительства Российской Федерации
24 марта 2000 года № 255 "О едином перечне коренных малочисленных народов Российской Федерации"</t>
  </si>
  <si>
    <t>http://ejil.oxfordjournals.org/content/16/5/879.full</t>
  </si>
  <si>
    <t>European Journal of International Law</t>
  </si>
  <si>
    <t>The Legal Effects of Resolutions of the UN Security Council and General Assembly in the Jurisprudence of the ICJ</t>
  </si>
  <si>
    <t>This article aims to extract from the jurisprudence of the International Court of Justice a basic theory of legal effects of unilateral instruments of international organizations in public international law</t>
  </si>
  <si>
    <t>Marko Divac Öberg</t>
  </si>
  <si>
    <t>http://en.wikipedia.org/wiki/1917_revolution</t>
  </si>
  <si>
    <t>country profile - Russia</t>
  </si>
  <si>
    <t>Russian Revolution</t>
  </si>
  <si>
    <t>http://en.wikipedia.org/wiki/Convention_on_the_Elimination_of_All_Forms_of_Racial_Discrimination</t>
  </si>
  <si>
    <t xml:space="preserve">international law - encyclopedic overview </t>
  </si>
  <si>
    <t>Convention on the Elimination of All Forms of Racial Discrimination</t>
  </si>
  <si>
    <t>The International Convention on the Elimination of All Forms of Racial Discrimination (ICERD)  commits its members to the elimination of racial discrimination and the promotion of understanding among all races</t>
  </si>
  <si>
    <t>http://en.wikipedia.org/wiki/Council_of_the_People%27s_Commissars</t>
  </si>
  <si>
    <t>Council of People's Commissars</t>
  </si>
  <si>
    <t>http://en.wikipedia.org/wiki/Crimean_War</t>
  </si>
  <si>
    <t>Crimean War</t>
  </si>
  <si>
    <t>http://en.wikipedia.org/wiki/Federal_subjects_of_Russia</t>
  </si>
  <si>
    <t>Federal subjects of Russia</t>
  </si>
  <si>
    <t>Russia is a federation which, since March 1, 2008, consists of 83 federal subjects.They are also known as the constituent entities of the Russian Federation</t>
  </si>
  <si>
    <t>http://en.wikipedia.org/wiki/Human_rights</t>
  </si>
  <si>
    <t>Human rights</t>
  </si>
  <si>
    <t xml:space="preserve">Wiki article about Human Rights </t>
  </si>
  <si>
    <t>http://en.wikipedia.org/wiki/Human_rights_in_the_Soviet_Union</t>
  </si>
  <si>
    <t>Human rights in the Soviet Union</t>
  </si>
  <si>
    <t>Wiki article about Human Rights in Russia</t>
  </si>
  <si>
    <t>http://en.wikipedia.org/wiki/International_Bill_of_Human_Rights</t>
  </si>
  <si>
    <t>International Bill of Human Rights</t>
  </si>
  <si>
    <t>Wiki article on the International Bill of Human Rights</t>
  </si>
  <si>
    <t>http://en.wikipedia.org/wiki/January_Uprising</t>
  </si>
  <si>
    <t>January Uprising</t>
  </si>
  <si>
    <t>http://en.wikipedia.org/wiki/List_of_minor_indigenous_peoples_of_Russia</t>
  </si>
  <si>
    <t xml:space="preserve">IP context- encyclopedic overview </t>
  </si>
  <si>
    <t>List of minor indigenous peoples of Russia</t>
  </si>
  <si>
    <t>http://en.wikipedia.org/wiki/National_delimitation_in_the_Soviet_Union</t>
  </si>
  <si>
    <t>IP context - Russia territories</t>
  </si>
  <si>
    <t>National delimitation in the Soviet Union</t>
  </si>
  <si>
    <t>http://en.wikipedia.org/wiki/November_Uprising</t>
  </si>
  <si>
    <t>November Uprising</t>
  </si>
  <si>
    <t>http://en.wikipedia.org/wiki/Russian_Empire</t>
  </si>
  <si>
    <t>Russian Empire</t>
  </si>
  <si>
    <t>http://en.wikipedia.org/wiki/Russification</t>
  </si>
  <si>
    <t>IP context - Russification</t>
  </si>
  <si>
    <t>Russification</t>
  </si>
  <si>
    <t>http://en.wikipedia.org/wiki/Soviet_Union#Revolution_and_foundation</t>
  </si>
  <si>
    <t>Soviet Union</t>
  </si>
  <si>
    <t>http://en.wikipedia.org/wiki/Tsardom_of_Russia</t>
  </si>
  <si>
    <t>Tsardom of Russia</t>
  </si>
  <si>
    <t>http://en.wikipedia.org/wiki/Types_of_inhabited_localities_in_Russia</t>
  </si>
  <si>
    <t>country context - Russia</t>
  </si>
  <si>
    <t>Types of inhabited localities in Russia</t>
  </si>
  <si>
    <t>http://en.wikipedia.org/wiki/Universal_Declaration_of_Human_Rights</t>
  </si>
  <si>
    <t>Universal Declaration of Human Rights</t>
  </si>
  <si>
    <t>Wiki article on the Universal Declaration of Human Rights</t>
  </si>
  <si>
    <t>http://essex.academia.edu/PaulTaylor/Papers/188232/Critical_Explanation_of_the_Universal_Declaration_of_Human_Rights</t>
  </si>
  <si>
    <t>Critical Explaination of the Universal Declaration of Human Rights</t>
  </si>
  <si>
    <t>A critique of the universal declaration</t>
  </si>
  <si>
    <t>Paul Taylor</t>
  </si>
  <si>
    <t>http://ethnobs.ru/library/237/_aview_b19541</t>
  </si>
  <si>
    <t>Этнографическое Бюро</t>
  </si>
  <si>
    <t>Этничность: устойчивость и изменчивость (опыт Севера)</t>
  </si>
  <si>
    <t>Работа выполнена по Программе фундаментальных исследований Президиума РАН “Традиции и инновации в истории и культуре”.
Выходные данные статьи: Головнёв А. В. Этничность: устойчивость и изменчивость (опыт Севера) // Этнографическое обозрение. 2012, № 2. С. 3–12.</t>
  </si>
  <si>
    <t>Денисов В.Н.</t>
  </si>
  <si>
    <t>http://eur-lex.europa.eu/LexUriServ/LexUriServ.do?uri=CELEX:52002DC0291:EN:HTML</t>
  </si>
  <si>
    <t>EurLex</t>
  </si>
  <si>
    <t xml:space="preserve">Report from the Commission to the Council - Review of progress of working with indigenous peoples </t>
  </si>
  <si>
    <t>A review of the European Union's progress in working with indigenous peoples</t>
  </si>
  <si>
    <t>http://go.worldbank.org/TE769PDWN0</t>
  </si>
  <si>
    <t>OP 4.10 - Indigenous Peoples</t>
  </si>
  <si>
    <t>Operational Manual on the World Bank's indigenous peoples' policies</t>
  </si>
  <si>
    <t>http://government.ru/eng/gov/base/54.html</t>
  </si>
  <si>
    <t>russian law</t>
  </si>
  <si>
    <t>Constitution of the Russian Federation</t>
  </si>
  <si>
    <t>http://government.ru/gov/base/54.html</t>
  </si>
  <si>
    <t>Конституция Российской Федерации</t>
  </si>
  <si>
    <t>http://gumilevica.kulichki.net/IKP/ipk141.htm</t>
  </si>
  <si>
    <t>IP context - sustainable development</t>
  </si>
  <si>
    <t>gumilevica.kulichki.net</t>
  </si>
  <si>
    <t>Глава IV: МАЛОЧИСЛЕННЫЕ НАРОДЫ СЕВЕРА РОССИИ: ЭТНОДЕМОГРАФИЧЕСКИЕ ПРИНЦИПЫ ДОСТИЖЕНИЯ УСТОЙЧИВОГО РАЗВИТИЯ</t>
  </si>
  <si>
    <t>http://human-rights-forum.maplecroft.com/showthread.php?5303-Defining-indigenous-people&amp;p=6776</t>
  </si>
  <si>
    <t>United Nations Global Compact</t>
  </si>
  <si>
    <t>Human Rights and Business Dilemmas Forum: defining 'indigenous people''</t>
  </si>
  <si>
    <t>Forum posts of individuals attempting to define the term indigenous people</t>
  </si>
  <si>
    <t>http://icr.arcticportal.org/index.php?option=com_content&amp;view=article&amp;id=1926%3Aunpfii-panel-on-russia-roundup-wrh-and-unep-present-download-statements&amp;catid=108%3Anews-latest&amp;Itemid=4&amp;lang=en</t>
  </si>
  <si>
    <t>IP context - Russia</t>
  </si>
  <si>
    <t>International Centre for Reindeer Husbandry</t>
  </si>
  <si>
    <t>UNPFII Panel on Russia Roundup - WRH and UNEP Comments, Download Statements</t>
  </si>
  <si>
    <t xml:space="preserve">An article describing the highlights of an international forum on Indigenous Peoples in  Central, Eastern Europe, Russian Federation, Central Asia and  Transcaucasia </t>
  </si>
  <si>
    <t xml:space="preserve">Philip Burgess     </t>
  </si>
  <si>
    <t>http://indigenouspeoples.nl/indigenous-peoples/definition-indigenous</t>
  </si>
  <si>
    <t>Netherlands Centre for Indigenous Peoples</t>
  </si>
  <si>
    <t>Definition of indigenous peoples</t>
  </si>
  <si>
    <t>Article discussing working definitions of indigenous peoples</t>
  </si>
  <si>
    <t>http://indigenouspeoplesissues.com/index.php?option=com_content&amp;view=article&amp;id=2521%3Aun-special-rapporteur-met-with-russian-association-of-indigenous-peoples-of-the-north-representatives&amp;catid=56%3Aeurope-indigenous-peoples&amp;Itemid=78&amp;lang=en</t>
  </si>
  <si>
    <t>UN Special Rapporteur Met With Russian Association Of Indigenous Peoples Of The North Representatives</t>
  </si>
  <si>
    <t>http://nezd.ru/articles/articles43/</t>
  </si>
  <si>
    <t>regional profile - language</t>
  </si>
  <si>
    <t>Национальный электронный звуковой депозитарий (НЭЗД)</t>
  </si>
  <si>
    <t>Обзор лингво-географической ситуации в Ямало-Ненецком автономном округе</t>
  </si>
  <si>
    <t>http://ogv-nao.ru/ogvnao/main/all/object.htm?id=10328937@egNews</t>
  </si>
  <si>
    <t>Портал Органов Власти Ненецкого Автономного Округа</t>
  </si>
  <si>
    <t>Новости в Мире коренных народов</t>
  </si>
  <si>
    <t>http://plato.stanford.edu/entries/rights-human/#UNtreaties</t>
  </si>
  <si>
    <t>Stanford Encyclopedia of Philosophy</t>
  </si>
  <si>
    <t>Human Rights</t>
  </si>
  <si>
    <t>Encyclopedia entry on Human Rights</t>
  </si>
  <si>
    <t>http://protown.ru/russia/obl/articles/8353.html</t>
  </si>
  <si>
    <t>protown.ru</t>
  </si>
  <si>
    <t>Некоммерческие организации Архангельской области</t>
  </si>
  <si>
    <t>http://raipon.info/component/content/article/1-novosti/2360-andrej-krivoshapkin-realizacija-koncepcii-ustojchivogo-razvitija-korennyh-narodov--delo-chesti-organov-gosvlasti-i-msu.html</t>
  </si>
  <si>
    <t>RAIPON: Russian Association of Indigenous Peoples of the North, Siberia and the Far East</t>
  </si>
  <si>
    <t>Андрей Кривошапкин: Реализация Концепции устойчивого развития коренных народов – дело чести органов госвласти и МСУ</t>
  </si>
  <si>
    <t>http://raipon.info/home/aktualno/26-2009-04-03-17-37-48/1368-problemy-tradicionnogo-rybolovstva-korennyh-malochislennyh-narodov-severa-sibiri-i-dalnego-vostoka-rf-na-primere-kamchatskogo-kraja.html</t>
  </si>
  <si>
    <t>Проблемы традиционного рыболовства коренных малочисленных народов Севера, Сибири и Дальнего Востока РФ на примере Камчатского края</t>
  </si>
  <si>
    <t>IPO</t>
  </si>
  <si>
    <t>http://shor-people.ru/</t>
  </si>
  <si>
    <t>IPO website home</t>
  </si>
  <si>
    <t>Совет старейшин шорского народа</t>
  </si>
  <si>
    <t>http://social.un.org/index/IndigenousPeoples/DeclarationontheRightsofIndigenousPeoples.aspx</t>
  </si>
  <si>
    <t>Declaration on the Rights of Indigenous Peoples</t>
  </si>
  <si>
    <t>http://suite101.com/article/adoption-of-the-udhr-a39330</t>
  </si>
  <si>
    <t>Activistm @ Suite101</t>
  </si>
  <si>
    <t>Birth of the UDHR: The Adoption of the Universal Declaration of Human Right</t>
  </si>
  <si>
    <t>Melanie S. Pinkert</t>
  </si>
  <si>
    <t>http://treaties.un.org/</t>
  </si>
  <si>
    <t>United Nations Treaty Collection</t>
  </si>
  <si>
    <t>http://web.archive.org/web/20080313093428/http://www.unhchr.ch/html/menu6/2/fs2.htm</t>
  </si>
  <si>
    <t>Fact Sheet No.2 (Rev.1), The International Bill of Human Rights</t>
  </si>
  <si>
    <t>A U.N. factsheet on the International Bill of Human Rights</t>
  </si>
  <si>
    <t>http://webcache.googleusercontent.com/search?q=cache:2xDrOD6eNgAJ:www2.ohchr.org/english/bodies/cescr/docs/ngos/IWGIA_RAIPON_RussianFederation_CESCR46.pdf+&amp;hl=ru&amp;gl=ru</t>
  </si>
  <si>
    <t>IP context- Russia</t>
  </si>
  <si>
    <t xml:space="preserve">The Russian Association of Indigenous Peoples of the North (RAIPON), Moscow, an NGO in consultative  status with ECOSOC and The International Work Group for Indigenous Affairs (IWGIA), Copenhagen, an NGO in consultative  status with ECOSOC </t>
  </si>
  <si>
    <t>Parallel Information Concerning The situation of economic, social and cultural rights ofindigenous small numbered peoples of the North, Siberia and the Far East of the Russian Federation</t>
  </si>
  <si>
    <t>A report by various indigenous organizations concerning the state of indigenous peoples' socioeconomic status in the Russian Federation</t>
  </si>
  <si>
    <t>http://www-wds.worldbank.org/external/default/WDSContentServer/WDSP/IB/2006/12/29/000020953_20061229113317/Rendered/PDF/379590REVISED01OFFICIAL0USE0ONLY1.pdf</t>
  </si>
  <si>
    <t>social development: case studies</t>
  </si>
  <si>
    <t>Aid That Works: Successful Development in Fragile States</t>
  </si>
  <si>
    <t>This is a World Bank manual about achieving development success in states that represent some of the most intractable development challenges; fragile states.</t>
  </si>
  <si>
    <t>James Manor (editor)</t>
  </si>
  <si>
    <t>http://www.abc.net.au/civics/rights/organ.htm</t>
  </si>
  <si>
    <t>ABC: Australian Broadcasting Corporation</t>
  </si>
  <si>
    <t>Human Rights: Organizations and Institutions</t>
  </si>
  <si>
    <t>A website intended for students that provides information about human rights and asks the students to assess the role  and responses of organisation and institutions to the Universal Declaration of Human Rights over time.</t>
  </si>
  <si>
    <t>http://www.aborigenexpo.ru/news/news_1.html</t>
  </si>
  <si>
    <t>Международная выставка-ярмарка «Сокровища Севера 2012»</t>
  </si>
  <si>
    <t>Разработана государственная " Концепция устойчивого развития КМНС и ДВ РФ"</t>
  </si>
  <si>
    <t>http://www.admhmao.ru/wps/wcm/connect/Web+Content/hmao/about/static20111003-1?presentationtemplate=Web+Content%2Fpt_print</t>
  </si>
  <si>
    <t>Ханты-Мансийский Автономный Округ - Югра</t>
  </si>
  <si>
    <t>Концепция устойчивого развития коренных малочисленных народов Севера Ханты-Мансийского автономного округа - Югры</t>
  </si>
  <si>
    <t>http://www.aedh.eu/-International-conventions-.html</t>
  </si>
  <si>
    <t>AEDH: European Association for the Defense of Human Rights</t>
  </si>
  <si>
    <t>International conventions</t>
  </si>
  <si>
    <t>A compilation of international declarations, treaties, conventions, etc. related to human rights</t>
  </si>
  <si>
    <t>http://www.arcticcentre.org/?DeptID=7408</t>
  </si>
  <si>
    <t>literature - index</t>
  </si>
  <si>
    <t>Arctic Centre at the University of Lapland</t>
  </si>
  <si>
    <t>Selected Recent Publications</t>
  </si>
  <si>
    <t>http://www.arcticcentre.org/?DeptID=7768</t>
  </si>
  <si>
    <t>The Artic Center</t>
  </si>
  <si>
    <t>Arctic Indigenous Peoples</t>
  </si>
  <si>
    <t>http://www.arcticcentre.org/InEnglish/RESEARCH/Sustainable_Development__Research_Group/Anthropology_research_team/Publications.iw3</t>
  </si>
  <si>
    <t>Edited volumes and monographs</t>
  </si>
  <si>
    <t>http://www.barentsinfo.org/?DeptID=3564</t>
  </si>
  <si>
    <t>IP context - general (resources)</t>
  </si>
  <si>
    <t>BarentsInfo.org | Barents portal</t>
  </si>
  <si>
    <t>Indigenous People - Links</t>
  </si>
  <si>
    <t>http://www.barentsinfo.org/Content_by_Category/Indigenous_people.iw3</t>
  </si>
  <si>
    <t>cultural profiles</t>
  </si>
  <si>
    <t>Indigenous peoples in the Barents region</t>
  </si>
  <si>
    <t>http://www.britannica.com/EBchecked/topic/618067/Universal-Declaration-of-Human-Rights-UDHR</t>
  </si>
  <si>
    <t>Encyclopedia Britannica: Focus Matter</t>
  </si>
  <si>
    <t>Universal Declaration of Human Rights (UDHR)</t>
  </si>
  <si>
    <t>George J. Andreopoulos</t>
  </si>
  <si>
    <t>http://www.departments.bucknell.edu/russian/const/77cons02.html</t>
  </si>
  <si>
    <t>Russian law - archival materials</t>
  </si>
  <si>
    <t>Bucknell University</t>
  </si>
  <si>
    <t>adopted at the Seventh (Special) Session of
the Supreme Soviet of the USSR
Ninth Convocation
On October 7, 1977</t>
  </si>
  <si>
    <t>http://www.eco-nomos.ru/2012/04/korennye-narody/</t>
  </si>
  <si>
    <t>Энциклопедия Среды Обитания</t>
  </si>
  <si>
    <t>http://www.emaproject.com/lib_view.html?id=pb00002522#p2|2|n</t>
  </si>
  <si>
    <t>archive</t>
  </si>
  <si>
    <t>EMA: Electronic Memory of the Arctic</t>
  </si>
  <si>
    <t>Колониальная политика царизма на Камчатке и Чукотке в XVIII веке</t>
  </si>
  <si>
    <t>http://www.emaproject.com/lib_view.html?id=pb00002522#p2|4|n</t>
  </si>
  <si>
    <t>The colonial policy of tsarism in Kamchatka and Chukotka in the XVIII century</t>
  </si>
  <si>
    <t>http://www.emaproject.com/north_article.html?q=%D0%9A%D0%BE%D1%80%D0%B5%D0%BD%D0%BD%D1%8B%D0%B5%20%D0%BC%D0%B0%D0%BB%D0%BE%D1%87%D0%B8%D1%81%D0%BB%D0%B5%D0%BD%D0%BD%D1%8B%D0%B5%20%D0%BD%D0%B0%D1%80%D0%BE%D0%B4%D1%8B%20%D0%A1%D0%B5%D0%B2%D0%B5%D1%80%D0%B0</t>
  </si>
  <si>
    <t>IP context - resettlement</t>
  </si>
  <si>
    <t>Северная энциклопедия  4.2. &gt; Малочисленные народы Севера &gt; Arctic Indigenous Peoples &gt; КОРЕННЫЕ МАЛОЧИСЛЕННЫЕ НАРОДЫ СЕВЕРА</t>
  </si>
  <si>
    <t>Russian / English</t>
  </si>
  <si>
    <t>http://www.facinghistory.org/introduction-universal-declaration-human-rights</t>
  </si>
  <si>
    <t>Facing History and Ourselves</t>
  </si>
  <si>
    <t>Introduction to the Universal Declaration of Human Rights</t>
  </si>
  <si>
    <t>http://www.facinghistory.org/udhr-timeline</t>
  </si>
  <si>
    <t>Universal Declaration of Human Rights Timeline</t>
  </si>
  <si>
    <t>http://www.friends-partners.org/partners/fplegal/research/tutorial.htm</t>
  </si>
  <si>
    <t>friends-partners.org</t>
  </si>
  <si>
    <t>Legal Research In Russian Law</t>
  </si>
  <si>
    <t>http://www.galdu.org/web/index.php?giella1=eng</t>
  </si>
  <si>
    <t>Gáldu: Resource Centre for the Rights of Indigenous Peoples</t>
  </si>
  <si>
    <t>http://www.galdu.org/web/index.php?odas=5756&amp;giella1=eng</t>
  </si>
  <si>
    <t>Gáldu</t>
  </si>
  <si>
    <t>UNPFII 2012 with Discussion on Indigenous Peoples in Central, Eastern Europe, Russian Federation, Central Asia and Transcaucasia</t>
  </si>
  <si>
    <t>http://www.garant.ru/</t>
  </si>
  <si>
    <t>ООО "НПП "ГАРАНТ-СЕРВИС"</t>
  </si>
  <si>
    <t>http://www.globalissues.org/article/693/rights-of-indigenous-people</t>
  </si>
  <si>
    <t>Global Issues: Social, Political, Economic and Environmental Issues That Affect Us All</t>
  </si>
  <si>
    <t>Rights of Indigenous People</t>
  </si>
  <si>
    <t>http://www.grida.no/graphicslib/collection/arctic-conservation-collection</t>
  </si>
  <si>
    <t>map index</t>
  </si>
  <si>
    <t>GRID-Arendal: Global Resource Information Database (GRID) s an office in the United Nations Environment Programme (UNEP)</t>
  </si>
  <si>
    <t>Collection: Arctic conservation collection</t>
  </si>
  <si>
    <t>http://www.grida.no/graphicslib/collection/protecting-arctic-biodiversity</t>
  </si>
  <si>
    <t>Collection: Protecting Arctic Biodiversity</t>
  </si>
  <si>
    <t>http://www.hreoc.gov.au/education/hr_explained/5_international.html</t>
  </si>
  <si>
    <t>Australian Human Rights Commission</t>
  </si>
  <si>
    <t>Human Rights Explained; Fact sheet 5:The International Bill of Rights</t>
  </si>
  <si>
    <t>http://www.iassa.org/about-iassa/council-members</t>
  </si>
  <si>
    <t>ISSA: International Arctic Social Sciences Association</t>
  </si>
  <si>
    <t>Council Members</t>
  </si>
  <si>
    <t>contact info</t>
  </si>
  <si>
    <t>http://www.indigenous.ru/</t>
  </si>
  <si>
    <t>LIENIP: L’auravetl’an Information and Education Network of Indigenous Peoples</t>
  </si>
  <si>
    <t>http://www.indigenous.ru/modules.php?name=Content&amp;pa=showpage&amp;pid=56</t>
  </si>
  <si>
    <t>IPO website</t>
  </si>
  <si>
    <t>Contacts</t>
  </si>
  <si>
    <t>http://www.indigenousportal.com/News/RESOLUTION-OF-THE-6TH-CONGRESS-OF-THE-INDIGENOUS-PEOPLES-OF-THE-NORTH-SIBERIA-FAR-EAST-OF-RUSSIA.html</t>
  </si>
  <si>
    <t>Resolution Of The 6th Congress Of The Indigenous Peoples Of The North, Siberia, Far East Of Russ</t>
  </si>
  <si>
    <t>http://www.inditek.com/definition.html</t>
  </si>
  <si>
    <t>Indigenous Technology International (Inditek)</t>
  </si>
  <si>
    <t>Who Are The Indigenous?</t>
  </si>
  <si>
    <t>http://www.iwgia.org/human-rights/policiesstrategies-on-indigenous-peoples</t>
  </si>
  <si>
    <t>IWGIA: International Work Group for Indigenous Affairs</t>
  </si>
  <si>
    <t>Policies and strategies related to Indigenous Peoples</t>
  </si>
  <si>
    <t>http://www.iwgia.org/news/search-news?news_id=159</t>
  </si>
  <si>
    <t>IP project encounters</t>
  </si>
  <si>
    <t>Russia: Indigenous peoples of Kamchatka prepare for protests</t>
  </si>
  <si>
    <t>http://www.iwgia.org/news/search-news?news_id=161</t>
  </si>
  <si>
    <t>Russia: Evenkiiskaya hydroelectric dam postponed</t>
  </si>
  <si>
    <t>http://www.iwgia.org/news/search-news?news_id=362</t>
  </si>
  <si>
    <t>IP context - specific</t>
  </si>
  <si>
    <t>Indigenous adress to the Barent Euro-Arctic Council</t>
  </si>
  <si>
    <t>http://www.iwgia.org/news/search-news?news_id=400</t>
  </si>
  <si>
    <t>Russia: Evenki hydroelectric dam pops up again!</t>
  </si>
  <si>
    <t>http://www.iwgia.org/regions/arctic/russia/892-update-2011-russia</t>
  </si>
  <si>
    <t>IP context - general (Russia)</t>
  </si>
  <si>
    <t>Update 2011 - Russia</t>
  </si>
  <si>
    <t>http://www.jlp.bham.ac.uk/volumes/45/sillanpaa-art.htm</t>
  </si>
  <si>
    <t>IP context and legal analysis - rights</t>
  </si>
  <si>
    <t>Papers From The Moscow Conference I: Small Nations Of The Russian North And Their Rights As Indigenous Peoples: Some Observations And Preliminary Hypotheses</t>
  </si>
  <si>
    <t>Lennard Sillanpää</t>
  </si>
  <si>
    <t>http://www.jlp.bham.ac.uk/volumes/46/yamskov-art.htm</t>
  </si>
  <si>
    <t>IP context and legal analysis - territories of traditional use</t>
  </si>
  <si>
    <t>papers from the moscow conference ii: the rights of small-numbered peoples of the russian north in the territories of traditional nature use ownership or use?</t>
  </si>
  <si>
    <t>A.N. Yamskov</t>
  </si>
  <si>
    <t>http://www.kmns.murmansk.ru/en/sami/education/</t>
  </si>
  <si>
    <t>Indigenous Peoples of the Kola Peninsula</t>
  </si>
  <si>
    <t>Education</t>
  </si>
  <si>
    <t>English / Russian</t>
  </si>
  <si>
    <t>http://www.law.northwestern.edu/journals/jihr/v2/5/</t>
  </si>
  <si>
    <t>Northwestern University Journal of International Human Rights [Volume 2 (April 2004)]</t>
  </si>
  <si>
    <t>The Rule of Law in The Universal Declaration of Human Rights</t>
  </si>
  <si>
    <t>Mary Ann Glendon</t>
  </si>
  <si>
    <t>http://www.lawmix.ru/commlaw/1342</t>
  </si>
  <si>
    <t>lawmix.ru</t>
  </si>
  <si>
    <t>Правовой статус национальных меньшинств и коренных малочисленных народов в российской федерации (андриченко л.в.) (регулирование и защита прав национальных меньшинств и коренных малочисленных народов в российской федерации. оао "издательский дом "городец", 2005)</t>
  </si>
  <si>
    <t>http://www.lib.utexas.edu/maps/dagestan.html</t>
  </si>
  <si>
    <t>Perry-Castañeda Library Map Collection</t>
  </si>
  <si>
    <t>Dagestan Maps</t>
  </si>
  <si>
    <t>http://www.loc.gov/law/help/russia.php</t>
  </si>
  <si>
    <t>Library of Congress</t>
  </si>
  <si>
    <t>Legal Research Guide: Russia</t>
  </si>
  <si>
    <t>http://www.minorityrights.org/?lid=2492</t>
  </si>
  <si>
    <t>World Directory of Minorities and Indigenous Peoples: Russian Federation Overview</t>
  </si>
  <si>
    <t>http://www.minregion.ru/activities/interethnic_relations/national_policy/</t>
  </si>
  <si>
    <t>Министерство Регионального развития Российской Федерации</t>
  </si>
  <si>
    <t>Реализация государственной национальной политики</t>
  </si>
  <si>
    <t>http://www.narodsevera.ru/krasn/narod/kmns</t>
  </si>
  <si>
    <t>Региональная Ассоциация общественных объединений
коренных малочисленных народов Севера Красноярского края</t>
  </si>
  <si>
    <t>Коренные малочисленные народы Севера Красноярского края</t>
  </si>
  <si>
    <t>http://www.narodsevera.ru/krasn/narod/kultura</t>
  </si>
  <si>
    <t>IP context - cultural practices</t>
  </si>
  <si>
    <t>Региональная Ассоциация общественных объединений
коренных малочисленных народов Севера Красноярского края</t>
  </si>
  <si>
    <t>Феномен культуры малых народов Севера</t>
  </si>
  <si>
    <t>Впервые опубликовано // Декоративное искусство. - 1982. - N 8. - С. 23 - 28.</t>
  </si>
  <si>
    <t>Л. Н. Гумилев, А. П. Окладников</t>
  </si>
  <si>
    <t>http://www.nativeweb.org/info/indigenousdefined.html</t>
  </si>
  <si>
    <t>Native Web</t>
  </si>
  <si>
    <t>Defining 'Indigenous Peoples'</t>
  </si>
  <si>
    <t>http://www.ncbi.nlm.nih.gov/pubmed/19391443</t>
  </si>
  <si>
    <t xml:space="preserve">National Center for Biotechnology Information </t>
  </si>
  <si>
    <t>Size and place in the construction of indigeneity in the Russian Federation. [Curr Anthropol. 2008 Dec;49(6):993-1009; discussion 1009-20.]</t>
  </si>
  <si>
    <t>http://www.npolar.no/en/</t>
  </si>
  <si>
    <t>Norwegian Polar Institute</t>
  </si>
  <si>
    <t>research center</t>
  </si>
  <si>
    <t>http://www.nyulawglobal.org/globalex/russia_legal_research1.htm</t>
  </si>
  <si>
    <t>Hauser Global Law School Program</t>
  </si>
  <si>
    <t>UPDATE: A Guide to Legal Research in Russia</t>
  </si>
  <si>
    <t>http://www.ohchr.org/EN/Issues/IPeoples/Pages/InternationalDecade.aspx</t>
  </si>
  <si>
    <t>United Nations Human Rights | Office of the High Commissioner for Human Rights</t>
  </si>
  <si>
    <t>International Decades of the World's Indigenous People</t>
  </si>
  <si>
    <t>http://www.ohchr.org/EN/UDHR/Pages/Introduction.aspx</t>
  </si>
  <si>
    <t>http://www.ohchr.org/EN/UDHR/Pages/UDHRMaterials.aspx</t>
  </si>
  <si>
    <t>Worldwide Collection of UDHR Materials</t>
  </si>
  <si>
    <t>http://www.osce.org/cio/68492</t>
  </si>
  <si>
    <t>Organization for Security and Co-operation in Europe (OSCE)</t>
  </si>
  <si>
    <t>OSCE Copenhagen Anniversary Conference
 on  "20 years of the OSCE Copenhagen Document: Status and future perspectives" FINAL LIST OF PARTICIPANTS</t>
  </si>
  <si>
    <t>http://www.polarconservation.org/education/arctic-peoples/indigenous-peoples2019-organisations/russian-association-of-indigenous-peoples-of-the-north-raipon/overview-of-the-russian-indigenous-peoples</t>
  </si>
  <si>
    <t>cultural profiles - general</t>
  </si>
  <si>
    <t>Polar Conservation Organisation (PCO)</t>
  </si>
  <si>
    <t>Overview of the Russian Indigenous Peoples</t>
  </si>
  <si>
    <t>also has map</t>
  </si>
  <si>
    <t>http://www.prof.msu.ru/publ/book3/sok.htm</t>
  </si>
  <si>
    <t>Professionals for Cooperation</t>
  </si>
  <si>
    <t>Категория "коренные народы" в российской политике, законодательстве и науке</t>
  </si>
  <si>
    <t>С. Соколовский</t>
  </si>
  <si>
    <t>http://www.raipon.info/</t>
  </si>
  <si>
    <t>http://www.raipon.info/component/content/article/1-novosti/3047-2012-05-12-05-41-31.html</t>
  </si>
  <si>
    <t>Ассоциация КМНСС и ДВ РФ: Мы заявляем сегодня о серьезном кризисе государственной политики в отношении народов Севера, Сибири, Дальнего Востока</t>
  </si>
  <si>
    <t>http://www.raipon.info/en/component/content/article/8-news/29-un-special-rapporteur-met-the-raipon-representatives.html</t>
  </si>
  <si>
    <t>UN Special Rapporteur met the RAIPON representatives</t>
  </si>
  <si>
    <t>http://www.raipon.info/en/component/content/article/8-news/69-best-practices-of-cooperation-between-business-and-indigenous-peoples-were-discussed-in-moscow.html</t>
  </si>
  <si>
    <t>Best practices of cooperation between business and indigenous peoples were discussed in Moscow</t>
  </si>
  <si>
    <t>http://www.raipon.info/home/aktualno/26-2009-04-03-17-37-48/2012-aleksandr-matveev-nelzja-lomat-tradicii-korennyh-narodov.html</t>
  </si>
  <si>
    <t>Александр Матвеев: Нельзя ломать традиции коренных народов</t>
  </si>
  <si>
    <t>http://www.relga.ru/Environ/WebObjects/tgu-www.woa/wa/Main?textid=2289&amp;level1=main&amp;level2=articles</t>
  </si>
  <si>
    <t>regula.ru</t>
  </si>
  <si>
    <t>Всеобщая декларация прав человека. К 60-летию принятия Генеральной Ассамблеей ООН</t>
  </si>
  <si>
    <t>http://www.rg.ru/2008/12/10/lukin.html</t>
  </si>
  <si>
    <t>RG.RU</t>
  </si>
  <si>
    <t>Право имею!  60 лет назад была принята Всеобщая декларация прав человека</t>
  </si>
  <si>
    <t>http://www.rg.ru/2009/04/17/doklad-lukin-dok.html</t>
  </si>
  <si>
    <t>Доклад Уполномоченного по правам человека в Российской Федерации за 2008 год</t>
  </si>
  <si>
    <t>http://www.sibfo.ru/institutes/advisory-council/aboriginal-population-document.php?action=art&amp;nart=6737</t>
  </si>
  <si>
    <t>Приёмная Президента Российской Федерации в Сибирском федеральном округе</t>
  </si>
  <si>
    <t>Документы Экспертно-консультативного совета по делам коренных малочисленных народов Севера, Сибири и Дальнего Востока Российской Федерации при полномочном представителе Президента РФ в Сибирском федеральном округе</t>
  </si>
  <si>
    <t>http://www.spri.cam.ac.uk/resources/rfn/sakha.html</t>
  </si>
  <si>
    <t xml:space="preserve">IP context - encyclopedic overview </t>
  </si>
  <si>
    <t>University of Cambridge: Scott Polar Research Institute</t>
  </si>
  <si>
    <t>Respublika Sakha (Yakutiya)
Republic of Sakha (Yakutia)</t>
  </si>
  <si>
    <t>compiled by Tatiana Argounova</t>
  </si>
  <si>
    <t>http://www.suri.ee/doc/index-en.html</t>
  </si>
  <si>
    <t>Documents: World Congresses and the Consultative Committee of Finno-Ugric Peoples
Internet in Finno-Ugric Infospace
Council of Europe</t>
  </si>
  <si>
    <t>World Congresses and the Consultative Committee of Finno-Ugric Peoples
Internet in Finno-Ugric Infospace
Council of Europe</t>
  </si>
  <si>
    <t>Documents
in Russian</t>
  </si>
  <si>
    <t>http://www.suri.ee/doc/saamide.html</t>
  </si>
  <si>
    <t>UNITED NATIONS 
ECONOMIC AND SOCIAL COUNCIL
COMMISSION ON HUMAN RIGHTS
Sub-Commission on Prevention of Discrimination and Protection of Minorities
Working Group on Indigenous Populations</t>
  </si>
  <si>
    <t>REVIEW OF DEVELOPMENTS PERTAINING TO THE PROMOTION AND PROTECTION OF HUMAN RIGHTS AND FUNDAMENTAL FREEDOMS OF INDIGENOUS PEOPLE: ENVIRONMENT, LAND AND SUSTAINABLE DEVELOPMENT. Addendum: Information received from indigenous peoples and non-governmental organizations</t>
  </si>
  <si>
    <t>http://www.thearcticinstitute.org/2011/12/3498-united-states-as-arctic-actor.html</t>
  </si>
  <si>
    <t>IP context - tangetial</t>
  </si>
  <si>
    <t>The Artic Institute | Center for Circumpolar Security Studies</t>
  </si>
  <si>
    <t>The United States as an Arctic Actor</t>
  </si>
  <si>
    <t>also has map: Towns and industrial activities in the arctic</t>
  </si>
  <si>
    <t>http://www.thearcticinstitute.org/2012/02/channeling-arctic-indigenous-peoples.html</t>
  </si>
  <si>
    <t>Channeling Arctic Indigenous Peoples’ Knowledge Into an Arctic Region Security Architecture</t>
  </si>
  <si>
    <t>http://www.udhr.org/history/question.htm</t>
  </si>
  <si>
    <t>Franklin and Eleanor Roosevelt Institute's web site for the Universal Declaration of Human Rights</t>
  </si>
  <si>
    <t>Questions and Answers
The Universal Declaration of Human Rights</t>
  </si>
  <si>
    <t>http://www.un.org/apps/news/story.asp?NewsID=32580&amp;Cr=indigenous&amp;Cr1=</t>
  </si>
  <si>
    <t>UN News Center</t>
  </si>
  <si>
    <t>Russia advances in aiding indigenous peoples but challenges remain – UN expert</t>
  </si>
  <si>
    <t>http://www.undp.ru/index.php?iso=RU&amp;lid=1&amp;cmd=programs&amp;id=201</t>
  </si>
  <si>
    <t>United Nations Development Programme: Russian Federation</t>
  </si>
  <si>
    <t>00071238 - Engaging Russian Business in Global Compact Driven Sustainable Development</t>
  </si>
  <si>
    <t>UNDO project info, including reference to SEIC</t>
  </si>
  <si>
    <t>http://www.unhcr.org/cgi-bin/texis/vtx/refworld/rwmain?page=search&amp;amp;docid=4a9d1befd&amp;amp;skip=0&amp;amp;query=Report%20of%20the%20Special%20Rapporteur%20on%20the%20situation%20of%20human%20rights%20Russia</t>
  </si>
  <si>
    <t>UN Human Rights Council</t>
  </si>
  <si>
    <t xml:space="preserve">eport of the Special Rapporteur on the Situation of Human Rights and Fundamental Freedoms of Indigenous People, James Anaya, </t>
  </si>
  <si>
    <t>http://www.unhcr.org/refworld/docid/3ae6b3712c.html</t>
  </si>
  <si>
    <t>UN General Assembly</t>
  </si>
  <si>
    <t>http://www.universalrights.net/main/creation.htm</t>
  </si>
  <si>
    <t>Universal Rights Network</t>
  </si>
  <si>
    <t>The Creation Of The Universal Declaration Of Human Rights</t>
  </si>
  <si>
    <t>IP Expert</t>
  </si>
  <si>
    <t>http://www.winchester.ac.uk/academicdepartments/winchester%20business%20school/peopleprofiles/pages/drnataliayakovleva.aspx</t>
  </si>
  <si>
    <t>University of Winchester</t>
  </si>
  <si>
    <t>Dr Natalia Yakovleva</t>
  </si>
  <si>
    <t>http://www.yunet-magadan.ru/index.php?option=com_content&amp;view=frontpage&amp;Itemid=1</t>
  </si>
  <si>
    <t>Магаданский областной информационно-исследовательский центр коренных малочисленных народов Севера «Юнэт».</t>
  </si>
  <si>
    <t>Миссия</t>
  </si>
  <si>
    <t>http://www1.umn.edu/humanrts/instree/ainstls1.htm</t>
  </si>
  <si>
    <t>University of Minnesota Human Rights Library</t>
  </si>
  <si>
    <t>International Human Rights Instruments</t>
  </si>
  <si>
    <t>http://www2.ohchr.org/english/issues/education/training/udhr.htm</t>
  </si>
  <si>
    <t>The Universal Declaration of Human Rights</t>
  </si>
  <si>
    <t>http://www2.ohchr.org/english/law/</t>
  </si>
  <si>
    <t>International Law</t>
  </si>
  <si>
    <t>http://www2.ohchr.org/english/law/cerd.htm</t>
  </si>
  <si>
    <t>International Convention on the Elimination of All Forms of Racial Discrimination</t>
  </si>
  <si>
    <t>https://circle.ubc.ca/handle/2429/37777</t>
  </si>
  <si>
    <t>Between indigeneity and nationality : the politics of culture and nature in Russia's diamond province</t>
  </si>
  <si>
    <t>http://www.ohchr.org/Documents/Publications/newCoreTreatiesen.pdf</t>
  </si>
  <si>
    <t>newCoreTreatiesen.pdf</t>
  </si>
  <si>
    <t>Convention on the Rights of Persons with Disabilities</t>
  </si>
  <si>
    <t>Office of the United Nations High Commisioner for Human Rights</t>
  </si>
  <si>
    <t>New York and Geneva</t>
  </si>
  <si>
    <t>ISBN 978-92-1-154178-6</t>
  </si>
  <si>
    <t>http://www.ssb.no/english/subjects/00/00/20/nos_d443_en/nos_d443_en.pdf</t>
  </si>
  <si>
    <t>nos_d443_en.pdf</t>
  </si>
  <si>
    <t>Statistisk sentralbyrå | Statistics Norway</t>
  </si>
  <si>
    <t>Sami Statistics 2010</t>
  </si>
  <si>
    <t>ISBN 978-82-537-7764-1</t>
  </si>
  <si>
    <t>Statistics Norway</t>
  </si>
  <si>
    <t>Oslo</t>
  </si>
  <si>
    <t>Tove Slaastad</t>
  </si>
  <si>
    <t>Even Høydahl</t>
  </si>
  <si>
    <t>Paul Inge Severeide</t>
  </si>
  <si>
    <t>http://www.jlp.bham.ac.uk/volumes/46/novikova-art.pdf</t>
  </si>
  <si>
    <t>novikova-art.pdf</t>
  </si>
  <si>
    <t>jlpul 2001,33,46 - Novikova.pdf</t>
  </si>
  <si>
    <t>The Russian Way Of Self Determination Of The Aboriginal Peoples Of The North: Hypotheses For Development</t>
  </si>
  <si>
    <t>157-164</t>
  </si>
  <si>
    <t>Novikova, N.I.</t>
  </si>
  <si>
    <t>N.I. Novikova</t>
  </si>
  <si>
    <t>Current Russian legislation contains a certain legal basis for securing the status of small-numbered aboriginal peoples, but does not meet the demands of aboriginals and their public organizations for the legal securing of their rights to land and self-government. The aboriginal community in Russia is diverse, and for many aborigines the issues of self-government are not vital. Their cultural rights and interests could be given effect within the framework of current law. This possibility is considered in relation to the small indigenous groups in the Khanty-Mansi Autonomous Okrug. The discussion considers the four draft federal laws to regulate aspects of the life of indigenous peoples in the North: On the Legal Status of Small-Numbered Indigenous Peoples of the Russian North, On Reindeer Farming, On General Principles of Organizing Communes of Small-Numbered Indigenous Peoples of the North, Siberia and Far East, and On the Territories of Traditional Nature Use. In the Khanty-Mansi Autonomous Okrug the local self-government unit recognised by local legislation is the Commune. While some communes have been established, they are encountering difficulties because of local opposition and national policies. Insufficient research has been done to gain them sufficient attention.</t>
  </si>
  <si>
    <t>http://www2.ohchr.org/english/bodies/docs/OHCHR-FactSheet30.pdf</t>
  </si>
  <si>
    <t>OHCHR-FactSheet30.pdf</t>
  </si>
  <si>
    <t>The United Nations Human Rights Treaty System: An introduction to the core human rights treaties and the treaty bodies</t>
  </si>
  <si>
    <t>Fact Sheet No. 30</t>
  </si>
  <si>
    <t>Office of the United Nations High Commissioner for Human Rights</t>
  </si>
  <si>
    <t>http://siteresources.worldbank.org/OPSMANUAL/Resources/210384-1170795590012/OP410_Russian.pdf</t>
  </si>
  <si>
    <t>OP410_Russian.pdf</t>
  </si>
  <si>
    <t>wbop 2005 - OP4.10 (RU).pdf</t>
  </si>
  <si>
    <t>World Bank Operational Policy (O.P.) 4.10: Indigenous Peoples</t>
  </si>
  <si>
    <t>Language: Russian</t>
  </si>
  <si>
    <t>http://www.iie.kz/userfiles/OT_2007-1.pdf</t>
  </si>
  <si>
    <t>OT_2007-1.pdf</t>
  </si>
  <si>
    <t>hhrj 2007,1,37.pdf</t>
  </si>
  <si>
    <t>Институт қызметінің негізгі мақсаты мен міндеттері</t>
  </si>
  <si>
    <t>Journal
Language: Russian
Alternate Title: "History of the Homeland: Research Journal"</t>
  </si>
  <si>
    <t>Oтечественная История: Научный Журнал</t>
  </si>
  <si>
    <t>1-244</t>
  </si>
  <si>
    <t>Kazakh</t>
  </si>
  <si>
    <t>ISSN: 0202-2078</t>
  </si>
  <si>
    <t>http://www.coe.int/t/dghl/monitoring/minorities/6_resources/PDF_RussSem_Pres_GDOleynik_en.pdf</t>
  </si>
  <si>
    <t>PDF_RussSem_Pres_GDOleynik_en.pdf</t>
  </si>
  <si>
    <t>Council of Europe</t>
  </si>
  <si>
    <t>International Legal Guarnatees for the Protection of National Minorities and Problems in their Implementation with Special Focus on Minority Education</t>
  </si>
  <si>
    <t>Mr Gennady D. Oleynik</t>
  </si>
  <si>
    <t>http://www.csipn.ru/publications/Peoples_.jpg</t>
  </si>
  <si>
    <t>Peoples_.jpg</t>
  </si>
  <si>
    <t>Центр Содействия Коренным Малочисленным Народам Севера / Российский Учебный Центр коренных народов Севера (ЦСКМНС/РИТЦ)</t>
  </si>
  <si>
    <t>KMNS distribution</t>
  </si>
  <si>
    <t>peoples_North.pdf</t>
  </si>
  <si>
    <t>Рeople of the North: Rights to Resources and Expert Assessment</t>
  </si>
  <si>
    <t>Studies in Anthropology of Law</t>
  </si>
  <si>
    <t>Russian Academy of Sciences, Institute of Ethnology and Anthropology</t>
  </si>
  <si>
    <t>Strategiya</t>
  </si>
  <si>
    <t>N. I. Novikova</t>
  </si>
  <si>
    <t>http://www.ebrd.com/downloads/research/guides/practice08.pdf</t>
  </si>
  <si>
    <t>practice08.pdf</t>
  </si>
  <si>
    <t>Family friendly working and the work-life balance</t>
  </si>
  <si>
    <t>EBRD Good Practice Notes</t>
  </si>
  <si>
    <t>http://www.balticnorthernminorities.org/pdf/project_abstracts.pdf</t>
  </si>
  <si>
    <t>project_abstracts.pdf</t>
  </si>
  <si>
    <t>uuiwbaas 2011 - Abstracts of presentations.pdf</t>
  </si>
  <si>
    <t>academic paper [abstracts]</t>
  </si>
  <si>
    <t>JANUARY 25-26, 2011</t>
  </si>
  <si>
    <t>The Baltic and Arctic Areas under Stalin: Ethnic Minorities in the Great Soviet Terror of 1937-38. International Workshop 26 – 28 January 2011 Umeå University, Sweden: Abstracts of Presentations</t>
  </si>
  <si>
    <t>Abstracts of workshop presentations</t>
  </si>
  <si>
    <t>http://lib.ohchr.org/HRBodies/UPR/Documents/Session4/RU/RAIPON_IWGIA_RUS_UPR_S4_2009anx_Indigenous_Peoples_Russia_RAIPON_INFOE_2008.pdf</t>
  </si>
  <si>
    <t>RAIPON_IWGIA_RUS_UPR_S4_2009anx_Indigenous_Peoples_Russia_RAIPON_INFOE_2008.pdf</t>
  </si>
  <si>
    <t>cerd 2008 - RAIPON and INFOE.pdf</t>
  </si>
  <si>
    <t>IP context - social, legal</t>
  </si>
  <si>
    <t>United Nations / RAIPON, the Association of Indigenous Peoples of the Russian North, an NGO in consultative status with ECOSOC and INFOE, the Institute for Ecology and Action Anthropology</t>
  </si>
  <si>
    <t>Parallel Information: Discrimination against indigenous small-numbered peoples of the Russian North, Siberia and the Russian Far East'</t>
  </si>
  <si>
    <t>Submitted to the Committee for the Elimination of Racial Discrimination</t>
  </si>
  <si>
    <t>Russian Association of Indigenous Peoples of the North (RAIPON); Institute for Ecology and Action Anthropology (INFOE)</t>
  </si>
  <si>
    <t>RAIPON, the Association of Indigenous Peoples of the Russian North</t>
  </si>
  <si>
    <t>INFOE, the Institute for Ecology and Action Anthropology</t>
  </si>
  <si>
    <t>Johannes Rohr, Mikhail Todyshev, Olga Murashko</t>
  </si>
  <si>
    <t>This document is based on the 19th periodic report submitted by the Russian Federation to the Committee for the Elimination of Racial Discrimination. It has been prepared by INFOE, the Institute for Ecology and Action Anthropology, Germany, in cooperation with RAIPON, the Russian Association of Indigenous Peoples of the North. RAIPON is the umbrella organisation representing the 40 indigenous small-numbered peoples of the Russian North and enjoys consultative status with ECOSOC.
In this paper, we focus on the situation of the indigenous small-numbered peoples of the North, a group of 40 peoples inhabiting large parts of Northern Russia, Siberia and the Far East of the country. Numbering little more than 250,000, scattered over most of Northern Eurasia and living under some of the roughest climate conditions of the planet, in places which are the source of Russia's wealth in natural resources, these peoples are among the groups within the Russian Federation most vulnerable to discrimination and marginalization.</t>
  </si>
  <si>
    <t>Parallel Information: Discrimination against indigenous small-numbered peoples of the Russian North, Siberia and the Russian Far East</t>
  </si>
  <si>
    <t>http://www2.ohchr.org/english/bodies/cescr/docs/ngos/RAIPON-IWGIA_RussianFederationWG44.pdf</t>
  </si>
  <si>
    <t>RAIPON-IWGIA_RussianFederationWG44.pdf</t>
  </si>
  <si>
    <t>Proposed questions to the Government of the Russian Federation
Regarding
 Economic, Social and Cultural Rights of indigenous small-numbered peoples of the
 Russian North, Siberia and the Far East</t>
  </si>
  <si>
    <t>research_articles_collection.pdf</t>
  </si>
  <si>
    <t>irpc 2011 - Research Articles.pdf</t>
  </si>
  <si>
    <t>XIII International Research &amp; Practice Conference "Tourism &amp; Service: Education, Challenges &amp; Prospects"</t>
  </si>
  <si>
    <t>Book / Conference papers
Language: Russian</t>
  </si>
  <si>
    <t>1-521</t>
  </si>
  <si>
    <t>http://www.itig.ru/files/plugin_files/research_articles_collection.pdf</t>
  </si>
  <si>
    <t>Научно-Практическая Конференция
«ТУРИЗМ И Сервис: Подготовка Кадров, 
Проблемы И Перспективы Развития» [Сборник Научных Трудов]</t>
  </si>
  <si>
    <t>http://www.ebrd.com/downloads/country/strategy/russia.pdf</t>
  </si>
  <si>
    <t>russia (1).pdf</t>
  </si>
  <si>
    <t xml:space="preserve">Strategy for the Russian Federation 2009-2012 </t>
  </si>
  <si>
    <t xml:space="preserve">The European Bank for Reconstruction and Development </t>
  </si>
  <si>
    <t>http://www.ebrd.com/downloads/research/transition/assessments/russia.pdf</t>
  </si>
  <si>
    <t>russia (2).pdf</t>
  </si>
  <si>
    <t>Russia: Highlights of the past year</t>
  </si>
  <si>
    <t>Country Assessments /Russia / Transition Assessments</t>
  </si>
  <si>
    <t>http://www.iwgia.org/iwgia_files_publications_files/Russia_book_introduction.pdf</t>
  </si>
  <si>
    <t>Russia_book_introduction.pdf</t>
  </si>
  <si>
    <t>An Indigenous Parliament?</t>
  </si>
  <si>
    <t>Kathrin Wessendorf</t>
  </si>
  <si>
    <t>http://www.ebrd.com/downloads/country/strategy/russia_comments.pdf</t>
  </si>
  <si>
    <t>russia_comments.pdf</t>
  </si>
  <si>
    <t>Strategy for the Russian Federation: Report on the Invitation to the Public to Comment</t>
  </si>
  <si>
    <t xml:space="preserve">The European Bank for Reconstruction and Development  </t>
  </si>
  <si>
    <t>http://www.lib.utexas.edu/maps/commonwealth/russia_ethnic94.jpg</t>
  </si>
  <si>
    <t>russia_ethnic94.jpg</t>
  </si>
  <si>
    <t>Russia's Ethnic Republics</t>
  </si>
  <si>
    <t>http://www.iwgia.org/images/stories/sections/regions/arctic/documents/IW2011/russia_iw_2011.pdf</t>
  </si>
  <si>
    <t>russia_iw_2011.pdf</t>
  </si>
  <si>
    <t>IWGIA – THE INDIGENOUS WORLD – 2011: Russia</t>
  </si>
  <si>
    <t>http://www.iwgia.org/iwgia_files_publications_files/0454_THE_INDIGENOUS_ORLD-2011_eb.pdf</t>
  </si>
  <si>
    <t>The Indigenous World</t>
  </si>
  <si>
    <t>IWGIA</t>
  </si>
  <si>
    <t>Johannes Rohr</t>
  </si>
  <si>
    <t>http://www.ebrd.com/downloads/country/strategy/russia_l.pdf</t>
  </si>
  <si>
    <t>russia_l.pdf</t>
  </si>
  <si>
    <t>СТРАТЕГИЯ  ДЛЯ РОССИЙСКОЙ ФЕДЕРАЦИИ на 2009-2012 годы</t>
  </si>
  <si>
    <t>http://www.ebrd.com/downloads/research/factsheets/russia.pdf</t>
  </si>
  <si>
    <t>russia.pdf</t>
  </si>
  <si>
    <t>Factsheets</t>
  </si>
  <si>
    <t xml:space="preserve">The European Bank for Reconstruction and Development </t>
  </si>
  <si>
    <t>http://law.wustl.edu/wugslr/citationmanual/countries/russianfederation.pdf</t>
  </si>
  <si>
    <t>russianfederation.pdf</t>
  </si>
  <si>
    <t>Russian law</t>
  </si>
  <si>
    <t>Washington Universality Law</t>
  </si>
  <si>
    <t>Russian Federation</t>
  </si>
  <si>
    <t>A basic data sheet on the federal government of the Russian Federation</t>
  </si>
  <si>
    <t>http://www2.ohchr.org/english/issues/indigenous/ExpertMechanism/3rd/docs/contributions/RussianFederation.pdf</t>
  </si>
  <si>
    <t>RussianFederation.pdf</t>
  </si>
  <si>
    <t>Информация Российской Федерации в связи с запросом Экспертного механизма Совета ООН по правам человека по правам коренных народов относительно участия коренных народов в принятии решений</t>
  </si>
  <si>
    <t>GVA 0177</t>
  </si>
  <si>
    <t>http://www.lib.utexas.edu/maps/commonwealth/russians_ethnic_94.jpg</t>
  </si>
  <si>
    <t>russians_ethnic_94.jpg</t>
  </si>
  <si>
    <t>Ethnic Russians in the Newly Independent States</t>
  </si>
  <si>
    <t>http://iilj.org/courses/documents/RyanGoodmanarticle.pdf</t>
  </si>
  <si>
    <t>RyanGoodmanarticle.pdf</t>
  </si>
  <si>
    <t>Human Rights Treaties, Invalid Reservations,
 and State Consent</t>
  </si>
  <si>
    <t>531-560</t>
  </si>
  <si>
    <t>Ryan Goodman</t>
  </si>
  <si>
    <t>s0032247406005808a.pdf</t>
  </si>
  <si>
    <t>pr 2007,43,1 - Semenova.pdf</t>
  </si>
  <si>
    <t>Political mobilisation of northern indigenous peoples in Russia</t>
  </si>
  <si>
    <t>23-32</t>
  </si>
  <si>
    <t>Semenova, Tamara</t>
  </si>
  <si>
    <t>The analysis of international and national cooperation interprets relations between states, international organisations and indigenous peoples as currently being constructed in terms of political practices. Through practical work in their organisations (IPOs), indigenous peoples are building up a joint agenda to further their social and economic interests. This process is accompanied by a transformation of the agenda of sovereign states and subordinate government bodies as well as by the establishment of partnerships with indigenous peoples through their legally recognised organisations that have become new political actors. New methods are emerging in which these practices can evolve in the most efficient way: the recognition of IPOs as equal partners in the decision-making process; the allocation of resources to facilitate their participation; the incorporation of traditional knowledge; the accommodation of indigenous priorities; joint initiatives; and other collective actions. The intergovernmental forum of the Arctic Council may serve as a positive model in which both governments and indigenous peoples collaborate. IPOs fully participate in the regional decision-making process, and through building up a new collective identity, reach out to high-level international organisations and events such as the World Summit on Sustainable Development and the UN Permanent Forum on Indigenous Issues. In Russia, at the national level, the process has been less successful than elsewhere. This formation of collective identity is connected to two processes: one is a search for new opportunities of interaction with the state in the legal and governmental sphere: the other comprises regional cooperation and local interpretation of sustainable development. This is an INDIPO project paper (Tennberg 2006).</t>
  </si>
  <si>
    <t>http://www.sciencedirect.com/science/article/pii/S1462901101000223</t>
  </si>
  <si>
    <t>Environmental Science &amp; Policy</t>
  </si>
  <si>
    <t>4/5/2012</t>
  </si>
  <si>
    <t>Alfonso Peter Castro</t>
  </si>
  <si>
    <t>Erik Nielsen</t>
  </si>
  <si>
    <t>http://ir.minpaku.ac.jp/dspace/bitstream/10502/3733/1/SES72_011.pdf</t>
  </si>
  <si>
    <t>SES72_011.pdf</t>
  </si>
  <si>
    <t>Sociolinguistic Situation of the Minority Languages of the 
Indigenous Peoples of the Far North</t>
  </si>
  <si>
    <t>SENRI ETHNOLOGICAL STUDIES /
Human-Nature Relations and the Historical Backgrounds of Hunter-Gatherer Cultures in Northeast Asian Forests</t>
  </si>
  <si>
    <t>161-166</t>
  </si>
  <si>
    <t>Nadezhda Ya. Bulatova</t>
  </si>
  <si>
    <t>Shiro Sasaki</t>
  </si>
  <si>
    <t>http://www.un.org/esa/socdev/unpfii/documents/2012/session-11-e-c19-2012-3.pdf</t>
  </si>
  <si>
    <t>session-11-e-c19-2012-3.pdf</t>
  </si>
  <si>
    <t xml:space="preserve">An Analysis on the Duty of the State to Protect Indigenous Peoples Affected by Transnational Corporations and Other Business Enterprises </t>
  </si>
  <si>
    <t>E/C.19/2012/3</t>
  </si>
  <si>
    <t>Permanent Forum on Indigenous Issues Eleventh session</t>
  </si>
  <si>
    <t xml:space="preserve">Economic and Social Council </t>
  </si>
  <si>
    <t>This paper examines the applicability of a control-consociationalism typology as an analytical tool for studying how the political and administrative structures within the Russian Federation have responded to claims by indigenous minorities in northern Russia to their historic rights and whether public administration in Russia is willing to balance the claims to some form of self-determination, as enunciated by these minorities, with the interests of the majority. The typology can be used to trace four centuries of control by the state of these indigenous minorities and to examine institutions that have been created by the state to deal with these minorities. The impact of international conventions on indigenous rights will be considered, particularly as these may effect developments within the Russian Federation.
Aboriginal land ownership and use can be used as a test case since this is widely seen to be a fundamental issue for defining what constitutes ‘aboriginal’ or ‘indigenous’ peoples as it has come to be understood in the sociological and legal meaning of these terms. It is the demand for control over lands within their respective homeland regions - a claim to some form of aboriginal title - that would set apart indigenous minorities such as those of northern Russia which are the subject of this paper, as well as the Sami of Finland, Sweden and Norway, from other minorities in Western Europe and can be appropriately compared with demands enunciated by aboriginal minorities elsewhere in the world (Allardt, 1979).</t>
  </si>
  <si>
    <t>http://www.jlp.bham.ac.uk/volumes/45/Sillanpaa-art.pdf</t>
  </si>
  <si>
    <t>Sillanpaa-art.pdf</t>
  </si>
  <si>
    <t>jlp 2000,45 - Sillanpää.pdf</t>
  </si>
  <si>
    <t>Papers from the Moscow Conference I - Small Nations of the Russian North and Their Rights as Indigenous Peoples: Some Observations and Preliminary Hypotheses</t>
  </si>
  <si>
    <t>77-89</t>
  </si>
  <si>
    <t>Sillanpää, Lennard</t>
  </si>
  <si>
    <t>http://www.jlp.bham.ac.uk/volumes/45/Sokolovski-art.pdf</t>
  </si>
  <si>
    <t>Sokolovski-art.pdf</t>
  </si>
  <si>
    <t>The Construction of "Indigenousness" in Russian Science, Politics and Law</t>
  </si>
  <si>
    <t>91-113</t>
  </si>
  <si>
    <t>Sokolovski, S.V.</t>
  </si>
  <si>
    <t>S.V. Sokolovski</t>
  </si>
  <si>
    <t>In the history of Russian science of the state there have been many approaches to understanding the status of its ‘allophonic’ (non-Russian) and heterodox (non-Orthodox) population, reflected in numerous administrative, scientific and journalistic works. That variety has expressed itself also in the terms used to describe the status of that population. Historically, the ways of thinking and speaking about the so-called ‘indigenous population’ continue to influence both the modern terminology and the way in which our politicians, legislators, scientists and laymen think about the problems of those nations. The specifics of the Russian view of the ‘small-numbered peoples’ situation are the products not only of the evolution of social representations, but also of purely linguistic factors. The latter are in the Russian language special imaginative means such as metaphors and analogies which are different from those in many European languages. Those historical and linguistic specifics are the subject of our study. 
It must be noted that since the non-Russian population of national borderlands is a very wide topic, my analysis will be limited to those groups that form the special category of ‘indigenous peoples’ in contemporary legal literature and that are the focus of a whole set of both international and national laws. The second limitation of the topic is explained by the method selected, which is the analysis of social representations and ideas rather than of the ‘actual’ history of those groups. I shall be most interested in the notion of ‘indigenous people’. But, since modern legal, political and social interpretations of the term are influenced by ideas stemming from the history of the state and society, I shall try to analyze associated terms such as tuzemtsy (natives), inorodtsy (literally, ‘of a different kin, or clan’, aliens), inovertsy (lit. ‘of a different faith, or creed’, heterodox, or non-Orthodox), iasachnye (fur-tribute or yasak payers, yasak being a levy which was paid mostly in furs).</t>
  </si>
  <si>
    <t>О Смысле Понятия "Коренной Народ": Дискуссия</t>
  </si>
  <si>
    <t>Language: Russian
Alternate title: On the meaning of "Korennoĭ People": Discussion</t>
  </si>
  <si>
    <t>Этнографическое обозрение (Ethnographical Review)</t>
  </si>
  <si>
    <t>ISSN: 0869-5415</t>
  </si>
  <si>
    <t>http://journal.iea.ras.ru/archive/2000s/2008/Sokolovskiy_%202008_4.pdf</t>
  </si>
  <si>
    <t>Sokolovskiy_2008_4.pdf</t>
  </si>
  <si>
    <t>er 2008,4 - Sokolovski.pdf</t>
  </si>
  <si>
    <t>Lost Generations? Indigenous Population of the
Russian North in the Post-Soviet Era</t>
  </si>
  <si>
    <t>http://ecsocman.hse.ru/data/2011/11/23/1270189652/Ssorin-Chaikov_Ot_izobreteniya_tradizii.pdf</t>
  </si>
  <si>
    <t>Ssorin-Chaikov_Ot_izobreteniya_tradizii.pdf</t>
  </si>
  <si>
    <t>jsps 2003,9,1 - Ssorin-Chaykov.pdf</t>
  </si>
  <si>
    <t>Экономика. Социология. Менеджмент</t>
  </si>
  <si>
    <t>От Изобретения Традиции К Этнографии Государства: Подкаменная Тунгуска, 1920-Е Годы</t>
  </si>
  <si>
    <t>ISSN: 2068-9861</t>
  </si>
  <si>
    <t>Этнографические материалы советского времени часто исследуются как случай распространенной и уже хорошо документированной историками и антропологами «изобретения традиции». В самом деле, этнография играет важную роль в процессе создания устойчивого образа того, «как было раньше» в социальной и музейной перспективе империй, национальных государств и этнических движений. Моей целью в этой статье является смещение фокуса исследования этнографии от «изобретения традиции» к новой проблематике антропологии государства. На этнографических материалах о Севере Сибири середины 1920-х годов в статье рассматривается социальная жизнь государства, которая в 1920-е годы принимает форму научной и реформаторской экспедиции. Меня интересует создаваемая или «изобретенная» в ходе этих поездок традиция, но в большей степени техника ее создания – те текстуальные и политические приемы, которые характеризуют социальную организацию и этнографии, и государства на Севере тех лет. Статья рассмат ривает диффузию государственных отношений, в которых эта техника использовалась, и основана на микроисторическом анализе архивных материалов Комитета Севера – обсуждения «Временного положения об управлении туземных народностей и племен Северных окраин» 1926 года и проектов земельно-водного устройства этих народностей на расширенном пленуме Комитета в 1928 году.</t>
  </si>
  <si>
    <t>Stategy_arctic.pdf</t>
  </si>
  <si>
    <t>dsra 2010 - Arctic development strategy.pdf</t>
  </si>
  <si>
    <t>Стратегия Развития Арктической Зоны Российской Федерации И Обеспечения Национальной Безопасности На Период До 2020 Года</t>
  </si>
  <si>
    <t>Project documentation / Policy document
Language: Russian
Alternate title: Development Strategy of the Russian Arctic and national security for the period until 2020</t>
  </si>
  <si>
    <t>1-242</t>
  </si>
  <si>
    <t>http://epublications.bond.edu.au/blr/vol15/iss1/7</t>
  </si>
  <si>
    <t>The Problems of Development of Corporate Governance in Russia.pdf</t>
  </si>
  <si>
    <t>The Problems of Development of Corporate Governance in Russia: Comparison with Central Europe and China</t>
  </si>
  <si>
    <t>Bond Law Review</t>
  </si>
  <si>
    <t>Veronica Osipova</t>
  </si>
  <si>
    <t>https://circle.ubc.ca/bitstream/handle/2429/37777/ubc_2011_fall_hicks_susan.pdf?sequence=6</t>
  </si>
  <si>
    <t>ubc_2011_fall_hicks_susan.pdf</t>
  </si>
  <si>
    <t xml:space="preserve">Between Indigeneity and Nationality: The Politics of Culture and Nature in Russia's Diamond Province </t>
  </si>
  <si>
    <t>Susan M. Hicks</t>
  </si>
  <si>
    <t>http://www.iwgia.org/iwgia_files_news_files/UN_report_on_russia_in_russian.pdf</t>
  </si>
  <si>
    <t>UN_report_on_russia_in_russian.pdf</t>
  </si>
  <si>
    <t>Human Rights Council
Fifteenth session
Agenda item 3: Promotion and protection of all human rights, civil,  political, economic, social and cultural rights, including the right to development</t>
  </si>
  <si>
    <t>http://www.iwgia.org/iwgia_files_news_files/UN_report_on_russia.pdf</t>
  </si>
  <si>
    <t>Report of the Special Rapporteur on the situation of human  rights and fundamental freedoms of indigenous people,  James Anaya
Addendum: Situation of indigenous peoples in the Russian Federation*
English version</t>
  </si>
  <si>
    <t>UN_report_on_russia.pdf</t>
  </si>
  <si>
    <t>http://www.demcoalition.org/pdf/un_resolutionpromotindem.pdf</t>
  </si>
  <si>
    <t>un_resolutionpromotindem.pdf</t>
  </si>
  <si>
    <t>Resolution adopted by the General Assembly
[on the report of the Third Committee (A/55/602/Add.2 and Corr.1)]
55/96.  Promoting and consolidating democracy</t>
  </si>
  <si>
    <t>A/RES/55/96</t>
  </si>
  <si>
    <t>http://www.ohchr.org/Documents/Publications/UNVFIPInfonote2006en.pdf</t>
  </si>
  <si>
    <t>UNVFIPInfonote2006en.pdf</t>
  </si>
  <si>
    <t>UNITED NATIONS VOLUNTARY FUND FOR INDIGENOUS POPULATIONS</t>
  </si>
  <si>
    <t>http://www.forestpeoples.org/sites/fpp/files/training/2009/10/WB_4-10_community_guide_illustrated_may07_low_res_eng.pdf</t>
  </si>
  <si>
    <t>WB_4-10_community_guide_illustrated_may07_low_res_eng.pdf</t>
  </si>
  <si>
    <t>Forest Peoples Programme (FPP)</t>
  </si>
  <si>
    <t>Indigenous Peoples and the World Bank:  A Community Guide to the  World Bank’s Indigenous  Peoples Policy (OP/BP 4.10)</t>
  </si>
  <si>
    <t>Indigenous Peoples &amp; World Bank Projects: A Community Guide to the World Bank’s Indigenous Peoples Policy</t>
  </si>
  <si>
    <t>wbipsandparticipjul05eng.pdf</t>
  </si>
  <si>
    <t>Indigenous Peoples and the World Bank: experiences with participation</t>
  </si>
  <si>
    <t>Indigenous Peoples and the World Bank:
experiences with participation</t>
  </si>
  <si>
    <t>http://www.ilo.org/wcmsp5/groups/public/---ed_norm/---normes/documents/publication/wcms_100897.pdf</t>
  </si>
  <si>
    <t>wcms_100897.pdf</t>
  </si>
  <si>
    <t>International Labour Organization</t>
  </si>
  <si>
    <t>C169 Indigenous and Tribal Peoples Convention, 1989</t>
  </si>
  <si>
    <t>wipo_pub_1014.pdf</t>
  </si>
  <si>
    <t>wipo 2009 - Popova-Gosart et al.pdf</t>
  </si>
  <si>
    <t>Traditional Knowledge &amp; Indigenous Peoples</t>
  </si>
  <si>
    <t xml:space="preserve">Language: English and Russian
WIPO Publication No. 1014E/R </t>
  </si>
  <si>
    <t>1-161</t>
  </si>
  <si>
    <t>Popova-Gosart, Ulia; Rao, Rama; Ahren, Mattias; Anderson, Jane; Borrero, Roberto; Alakbarov, Ramiz; Deer, Kenneth; Gilliand, Anne</t>
  </si>
  <si>
    <t>ISBN: 978-92-805-1841-2</t>
  </si>
  <si>
    <t>http://www.un.org/esa/socdev/unpfii/documents/workshop_PRIPIC_Report.pdf</t>
  </si>
  <si>
    <t>workshop_PRIPIC_Report.pdf</t>
  </si>
  <si>
    <t>UN Permanent Forum on Indigenous Issues International Workshop on Perspectives of Relationships between Indigenous Peoples and Industrial Companies</t>
  </si>
  <si>
    <t>http://www.uarctic.org/dm_documents/world_images_of_Report_TN_2009_zJjOc.pdf</t>
  </si>
  <si>
    <t>world_images_of_Report_TN_2009_zJjOc.pdf</t>
  </si>
  <si>
    <t>University of the Arctic</t>
  </si>
  <si>
    <t>Guidelines for Thematic Network annual report</t>
  </si>
  <si>
    <t>http://papers.ssrn.com/paper.taf?abstract_id=181348</t>
  </si>
  <si>
    <t>wp269.pdf</t>
  </si>
  <si>
    <t>Social Science Research Network</t>
  </si>
  <si>
    <t>Russian Privatization and Corporate Governance: What Went Wrong?</t>
  </si>
  <si>
    <t>Working Paper No. 178</t>
  </si>
  <si>
    <t>Stanford Law Review</t>
  </si>
  <si>
    <t>1731-1808</t>
  </si>
  <si>
    <t>Stanford Law School</t>
  </si>
  <si>
    <t>Bernard Black</t>
  </si>
  <si>
    <t>Reinier Kraakman</t>
  </si>
  <si>
    <t>Anna Tarassova</t>
  </si>
  <si>
    <t>http://www2.lse.ac.uk/internationalDevelopment/pdf/WP70.pdf</t>
  </si>
  <si>
    <t>WP70.pdf</t>
  </si>
  <si>
    <t>London School of Economics</t>
  </si>
  <si>
    <t>The World Bank &amp; Rule of Law Reforms</t>
  </si>
  <si>
    <t>No. 05-70</t>
  </si>
  <si>
    <t>Development Studies Institute</t>
  </si>
  <si>
    <t>London School of Economics and Political Science</t>
  </si>
  <si>
    <t>London</t>
  </si>
  <si>
    <t>Gordon Barron</t>
  </si>
  <si>
    <t>1470-2320</t>
  </si>
  <si>
    <t>http://www.jlp.bham.ac.uk/volumes/46/yamskov-art.pdf</t>
  </si>
  <si>
    <t>yamskov-art.pdf</t>
  </si>
  <si>
    <t>jlp 2001,46 - Yamskov.pdf</t>
  </si>
  <si>
    <t>The Rights Of Small Numbered Peoples Of The Russian North In The Territories Of Traditional  Nature Use Ownership Or Use?</t>
  </si>
  <si>
    <t>Yamskov, A.N.</t>
  </si>
  <si>
    <t>http://daccess-dds-ny.un.org/doc/UNDOC/GEN/G10/147/79/PDF/G1014779.pdf?OpenElement</t>
  </si>
  <si>
    <t xml:space="preserve">Report of the Special Rapporteur on the situation of human 
rights and fundamental freedoms of indigenous people, 
James Anaya. Addendum: Situation of indigenous peoples in the Russian Federation* </t>
  </si>
  <si>
    <t>http://www.bestcountryreports.com/Political_Map_Russia_Provinces.php</t>
  </si>
  <si>
    <t>Political Map of Russia with Provincial/State Boundaries
Multi-Color Digital Map of Russia Showing Provincial/State Boundaries</t>
  </si>
  <si>
    <t>http://www.culturalsurvival.org/publications/cultural-survival-quarterly/russia/indigenous-peoples-russian-north</t>
  </si>
  <si>
    <t>Indigenous Peoples of the Russian North</t>
  </si>
  <si>
    <t>Greg Poelzer; Fondahl, Gail</t>
  </si>
  <si>
    <t>http://www.endangeredlanguages.com/</t>
  </si>
  <si>
    <t>Endangered languages: A project by the Alliance for Linguistic Diversity</t>
  </si>
  <si>
    <t>http://www.gcc.ca/pdf/INT000000019.pdf</t>
  </si>
  <si>
    <t>Grand Council of the Crees</t>
  </si>
  <si>
    <t>ESSENTIAL VALUES OF AN INDIGENOUS RIGHTS DECLARATION</t>
  </si>
  <si>
    <t>http://www.geog.ox.ac.uk/graduate/research/kkama-mscthesis.pdf</t>
  </si>
  <si>
    <t>University of Oxford</t>
  </si>
  <si>
    <t>Spaces of Indigeneity within the 
West Siberian Oil Industry: 
The Case of Salym Petroleum Development</t>
  </si>
  <si>
    <t>http://www.geog.port.ac.uk/hist-bound/papers/russia.htm</t>
  </si>
  <si>
    <t>A HISTORY OF RUSSIAN ADMINISTRATIVE BOUNDARIES (XVIII - XX centuries)</t>
  </si>
  <si>
    <t>http://www.grida.no/about/staff.aspx?id=13</t>
  </si>
  <si>
    <t>GRID - Arendal: UNEP</t>
  </si>
  <si>
    <t>Staff List: Johansen, Kathren Ivsett</t>
  </si>
  <si>
    <t>Report of the Special Rapporteur on the situation of human  rights and fundamental freedoms of indigenous people,  James Anaya
Addendum: Situation of indigenous peoples in the Russian Federation*
Russian Version</t>
  </si>
  <si>
    <t>Human Rights Council
Fifteenth session
Agenda item 3: Promotion and protection of all human rights, civil,  political, economic, social and cultural rights, including the right to development</t>
  </si>
  <si>
    <t>http://www.kodeks.ru/new_documents.html</t>
  </si>
  <si>
    <t>Kodeks: Legislation, comments, consultations, judicial practice</t>
  </si>
  <si>
    <t>NORTHWESTERN UNIVERSITY JOURNAL OF INTERNATIONAL HUMAN RIGHTS</t>
  </si>
  <si>
    <t>правовой статус национальных меньшинств и коренных малочисленных народов в российской федерации (андриченко л.в.) (регулирование и защита прав национальных меньшинств и коренных малочисленных народов в российской федерации. оао "издательский дом "городец", 2005)</t>
  </si>
  <si>
    <t>World Directory of Minorities and Indigenous Peoples: RUSSIAN FEDERATION OVERVIEW</t>
  </si>
  <si>
    <t>Коренные малочисленные народы Севера Красноярского края</t>
  </si>
  <si>
    <t>Size and place in the construction of indigeneity in the Russian Federation.</t>
  </si>
  <si>
    <t>Pamphlet No. 14 
THE EUROPEAN UNION:
HUMAN RIGHTS AND THE 
FIGHT AGAINST DISCRIMINATION</t>
  </si>
  <si>
    <t>OSCE Copenhagen Anniversary Conference
on
"20 years of the OSCE Copenhagen Document: Status and future
perspectives" FINAL LIST OF PARTICIPANTS</t>
  </si>
  <si>
    <t>RAIPON: Russian Association of Indigenous
Peoples of the North, Siberia and the Far East</t>
  </si>
  <si>
    <t xml:space="preserve">Sakhalin Energy Investment  
Company Ltd. </t>
  </si>
  <si>
    <t>SAKHALIN INDIGENOUS MINORITIES DEVELOPMENT PLAN 
First Five-Year Plan (2006-2010)</t>
  </si>
  <si>
    <t>Aboriginal Definitions and Terms</t>
  </si>
  <si>
    <t>Anthropological Expert Review 
in Russia</t>
  </si>
  <si>
    <t>Respublika Sakha (Yakutiya)
Republic of Sakha (Yakutia)</t>
  </si>
  <si>
    <t>http://www.ssb.no/english/subjects/00/00/20/nos_d443_en/</t>
  </si>
  <si>
    <t>http://www.un.org/esa/socdev/unpfii/documents/Second_Decade_letter_to_IPOs_and_NGOs.pdf</t>
  </si>
  <si>
    <t>Letter to IPOs and NGOs</t>
  </si>
  <si>
    <t>DESA-06/43</t>
  </si>
  <si>
    <t>Report of the Special Rapporteur on the situation of human  rights and fundamental freedoms of indigenous people,  James Anaya
Addendum: Situation of indigenous peoples in the Russian Federation*
Russian Version</t>
  </si>
  <si>
    <t>http://search.informit.com.au.ludwig.lub.lu.se/documentSummary;dn=080558576954209;res=IELHSS</t>
  </si>
  <si>
    <t>Yamal</t>
  </si>
  <si>
    <t xml:space="preserve"> Northern Institute for Environmental and Minority Law (Arctic Centre/University of Lapland)</t>
  </si>
  <si>
    <t>How international law has influenced the national policy and law related to indigenous peoples in the Arctic.</t>
  </si>
  <si>
    <t>Waikato Law Review: Taumauri</t>
  </si>
  <si>
    <t>Koivurova, Timo
Stepien, Adam</t>
  </si>
  <si>
    <t>1172-9597</t>
  </si>
  <si>
    <t>http://www.jstor.org.ludwig.lub.lu.se/stable/10.2307/40316387</t>
  </si>
  <si>
    <t>Provides data on the settling, structure, and dynamics of the Yamal population (aboriginal and foreign) and analyzes the current demographic situation on the Yamal Peninsula. Issues related to the health status of the population; Population distribution; Demographic structure; Demographic processes; Medical care; Possible negative impacts of oil and gas development.</t>
  </si>
  <si>
    <t>13043308.pdf</t>
  </si>
  <si>
    <t>aae 20004,42,7-63 - Zen'ko.pdf</t>
  </si>
  <si>
    <t>Institute of Ethnology and Anthropology, Russian Academy of Sciences</t>
  </si>
  <si>
    <t>Contemporary Yamal.</t>
  </si>
  <si>
    <t>Examines the preservation and development of traditional branches of the economy as bases for subsistence of the indigenous people in the Iamal Peninsula, Russia. Economic activities among the indigenous, pre-Nenets population; Provisions for the resolution of the economic problems; Oil and and gas extraction facilities.</t>
  </si>
  <si>
    <t>7-63</t>
  </si>
  <si>
    <t>M.A. ZEN’KO</t>
  </si>
  <si>
    <t>51924469.pdf</t>
  </si>
  <si>
    <t>aa 2010,63,2,165-178 - Kumpula et al.pdf</t>
  </si>
  <si>
    <t>Arctic Institute of North America</t>
  </si>
  <si>
    <t>Remote Sensing and Local Knowledge of Hydrocarbon Exploitation: The Case of Bovanenkovo, Yamal Peninsula, West Siberia, Russia</t>
  </si>
  <si>
    <t>Arctic ANTHROPOLOGY</t>
  </si>
  <si>
    <t>165-178</t>
  </si>
  <si>
    <t>KUMPULA, T.
FORBES, B.C.
STAMMLER, F.</t>
  </si>
  <si>
    <t>9512292526.pdf</t>
  </si>
  <si>
    <t>aa 1995,32,2 - Pika and Bogoyavlensky.pdf</t>
  </si>
  <si>
    <t xml:space="preserve">Institute for Scientific Information | </t>
  </si>
  <si>
    <t>Yamal peninsula: Oil and gas development and problems of demography and health among indigenous populations</t>
  </si>
  <si>
    <t>This article is based primarily on data collected by the authors in 1993 for a feasibility study of natural gas production and for a document assessing the environmental and social impacts of development of gas production on the Yamal Peninsula. The article provides data on the settling, structure, and dynamics of the Yamal population (both aboriginal and newcomers) and analyzes the current demographic situation on the Yamal Peninsula. In addition, issues related to the health status of both the native population and newcomers are considered, and a prognosis of a likely negative impact of industrial development of the Yamal Peninsula on the indigenous inhabitants of the Arctic-the Yamal Nenets and Khanty peoples-is given.</t>
  </si>
  <si>
    <t>ARCTIC ANTHROPOLOGY</t>
  </si>
  <si>
    <t>61-74</t>
  </si>
  <si>
    <t>PIKA, A
BOGOYAVLENSKY, D</t>
  </si>
  <si>
    <t>1030843.pdf</t>
  </si>
  <si>
    <t>Sepember</t>
  </si>
  <si>
    <t>Last of the Nomads</t>
  </si>
  <si>
    <t>Geographical</t>
  </si>
  <si>
    <t>6 - 15</t>
  </si>
  <si>
    <t>Debbie Hershman and David Dektor</t>
  </si>
  <si>
    <t>Simulation Modelling of the System “Vegetation Cover – Domestic Reindeer” in the Yamal Peninsula: Could Global Warming Help to Save the Traditional Way of Land Use?</t>
  </si>
  <si>
    <t xml:space="preserve">Procedia Environmental Sciences </t>
  </si>
  <si>
    <t>598-605</t>
  </si>
  <si>
    <t xml:space="preserve">Kryazhimskiy, F. </t>
  </si>
  <si>
    <t>Cumulative Effects of Rapid Land-Cover and Land-Use Changes on the Yamal Peninsula, Russia.</t>
  </si>
  <si>
    <t>Eurasian Arctic Land Cover &amp; Land Use in a Changing Climate</t>
  </si>
  <si>
    <t>207-236</t>
  </si>
  <si>
    <t>Walker, Donald</t>
  </si>
  <si>
    <t xml:space="preserve"> 9789-048191178</t>
  </si>
  <si>
    <t>Aksyanova, G.</t>
  </si>
  <si>
    <t>Ethnic demography of western siberia At the end of the 20th century</t>
  </si>
  <si>
    <t>Archaeology, Ethnology And Anthropology Of Eurasia</t>
  </si>
  <si>
    <t>128-142</t>
  </si>
  <si>
    <t>1563-0110</t>
  </si>
  <si>
    <t>remotesensing-04-01046-v2.pdf</t>
  </si>
  <si>
    <t>rs 2012, 4, 1046-1068 - Kumpula et al.pdf</t>
  </si>
  <si>
    <t>Dynamics of a Coupled System: Multi-Resolution Remote Sensing in Assessing Social-Ecological Responses during 25 Years of Gas Field Development in Arctic Russia</t>
  </si>
  <si>
    <t>Remote Sensing</t>
  </si>
  <si>
    <t>1046-1068</t>
  </si>
  <si>
    <t>Timo Kumpula, Bruce C. Forbes, Florian Stammler and Nina Meschtyb</t>
  </si>
  <si>
    <t>2072-4292</t>
  </si>
  <si>
    <t>Experimental results of testing plants for land reclamation in the Yamal Peninsula</t>
  </si>
  <si>
    <t xml:space="preserve">Russian Journal Of Ecology </t>
  </si>
  <si>
    <t xml:space="preserve"> 309-313</t>
  </si>
  <si>
    <t>Rozhdestvenskii, YF.</t>
  </si>
  <si>
    <t>1067-4136</t>
  </si>
  <si>
    <t>http://jan.ucc.nau.edu/~jar/ILAC/
http://jan.ucc.nau.edu/~jar/ILAC/ILAC_25.pdf</t>
  </si>
  <si>
    <t>ILAC_25.pdf</t>
  </si>
  <si>
    <t>ilac 2002 - Diatchkova.pdf</t>
  </si>
  <si>
    <t>Chukotka</t>
  </si>
  <si>
    <t>Northern Arizona University</t>
  </si>
  <si>
    <t>The Languages of Indigenous Peoples in Chukotka and the Media.</t>
  </si>
  <si>
    <t>In: Indigenous Languages across the Community. Proceedings of the Annual Conference on Stabilizing Indigenous Languages (7th, Toronto, Ontario, Canada, May 11-14, 2000); see RC 023 385.</t>
  </si>
  <si>
    <t>Indigenous Languages Across the Community</t>
  </si>
  <si>
    <t>18763324_039_02_S05_text.pdf</t>
  </si>
  <si>
    <t>spsr 2012,39,2,219-248 - Sablin.pdf</t>
  </si>
  <si>
    <t>1Cluster of Excellence 'Asia and Europe in a Global Context', Heidelberg University, Email: sablin@asia-europe.uni-heidelberg.de, URL: http://www.w3.org/1999/xlink</t>
  </si>
  <si>
    <t>Transcultural Chukotka: Transfer and Exchange in Northeastern Asia, 1900-1945.</t>
  </si>
  <si>
    <t>Soviet &amp; Post-Soviet Review</t>
  </si>
  <si>
    <t>219-248</t>
  </si>
  <si>
    <t>Sablin, Ivan1</t>
  </si>
  <si>
    <t>Survey of Living Conditions in the Arctic: Inuit, Saami and the Indigenous Peoples of Chukotka (SLICA).</t>
  </si>
  <si>
    <t xml:space="preserve">Arctic. </t>
  </si>
  <si>
    <t>Andersen, Thomas
Kruse, Jack
Poppel, Birger</t>
  </si>
  <si>
    <t>art%3A10.1007%2Fs10668-010-9257-5.pdf</t>
  </si>
  <si>
    <t>eds 2011,13,1,217-235 - West.pdf</t>
  </si>
  <si>
    <t>ctw@email.unc.edu
Department of Anthropology, University of North Carolina, Chapel Hill, CB #3115, Chapel Hill, NC 27599-3115, USA.</t>
  </si>
  <si>
    <t>The survey of living conditions in the Arctic (SLiCA): A comparative sustainable livelihoods assessment.</t>
  </si>
  <si>
    <t xml:space="preserve"> Environment, Development &amp; Sustainability</t>
  </si>
  <si>
    <t>217-235</t>
  </si>
  <si>
    <t>West, Colin Thor</t>
  </si>
  <si>
    <t>34013539.pdf</t>
  </si>
  <si>
    <t>rl 2008,51,5,10</t>
  </si>
  <si>
    <t>Sept/OCt</t>
  </si>
  <si>
    <t>Rumble in Chukotka.</t>
  </si>
  <si>
    <t>Russian Life</t>
  </si>
  <si>
    <t>10515403.pdf</t>
  </si>
  <si>
    <t>ijsl 1993,99,123-132 - Iutzi-Mitchell and Graburn.pdf</t>
  </si>
  <si>
    <t>1College of Rural Alaska
2University of California at Berkeley</t>
  </si>
  <si>
    <t>Small languages and small language communities.</t>
  </si>
  <si>
    <t>123-132</t>
  </si>
  <si>
    <t>Iutzi-Mitchell, Roy D.1
Graburn, Nelson H.2</t>
  </si>
  <si>
    <t>S0959774311000448a.pdf</t>
  </si>
  <si>
    <t>caj 2011,21,3,407-426 - Hill.pdf</t>
  </si>
  <si>
    <t>1Department of Social Science, University of Alaska Southeast, 11120 Glacier Highway, Juneau, AK 99801, United States, Email: erica.hill@uas.alaska.edu</t>
  </si>
  <si>
    <t>Animals as Agents: Hunting Ritual and Relational Ontologies in Prehistoric Alaska and Chukotka.</t>
  </si>
  <si>
    <t>407-426</t>
  </si>
  <si>
    <t>Hill, Erica1</t>
  </si>
  <si>
    <t>In this article, I discuss the ways in which animals act as ontological subjects — as other-than-human persons and as agents in myth and ritual. First I outline how humans conceive of and behave with animals and their remains in indigenous cosmologies using ethnographic and ethnohistoric examples from the Arctic, Subarctic and Amazonia. I then explore the archaeological evidence for indigenous ontologies along the coasts of Chukotka and Alaska, arguing that prehistoric hunters interacted with animals as agential persons, engaging in social practices intended to facilitate hunting success and avoid offending prey. Two forms of ritual activities are discussed: the use of hunting amulets and the caching of animal bones and antlers. I conclude that focusing on shamanism in the study of hunter-gatherer belief obscures the roles of hunters and their wives. Their thoughts and actions established and maintained relationships with prey animals and may be more productively conceptualized as dynamic social behaviours embedded within the context of daily life than as privileged ritual acts.</t>
  </si>
  <si>
    <t>40303170.pdf</t>
  </si>
  <si>
    <t>f 2009,41,x,97-118 - Hakkarainen.pdf</t>
  </si>
  <si>
    <t>TIBETAN LANDSCAPES IN CHUKOTKA: THE CONSUMPTION OF ESOTERIC MASS PRODUCTION IN THE COMMUNITY OF MARKOVO VILLAGE.</t>
  </si>
  <si>
    <t>97-118</t>
  </si>
  <si>
    <t>Hakkarainen, Marina</t>
  </si>
  <si>
    <t>9712143195.pdf</t>
  </si>
  <si>
    <t>aa 1997,34,1,236-52 - Krupnik and Vakhtin.pdf</t>
  </si>
  <si>
    <t>Indigenous Knowledge in Modern Culture: Siberian Yupik Ecological Legacy in Transition</t>
  </si>
  <si>
    <t>236-52</t>
  </si>
  <si>
    <t>Krupnik, Igor ; Vakhtin, Nikolay</t>
  </si>
  <si>
    <t>0066-6939</t>
  </si>
  <si>
    <t>This article presents results of the survey of Siberian Yupik ecological knowledge conducted in Chukotka in 1995 as part of the project 'Environmental Change and Indigenous Knowledge in Siberia and Alaska.' The study was aimed at documenting indigenous knowledge in transition, as it is currently shared by modern people of various backgrounds and age groups. As the interviews reveal, current transformation of indigenous ecological knowledge does not progress in direct conjunction with the loss of Native language nor with the extension of formal schooling. Actually, it creates a sort of 'mixed culture' where certain traditional ideas and beliefs are reinterpreted and reformulated from the perspectives of other culture. As such, the expertise in Yupik knowledge (unlike expertise in Native language) often becomes a matter of individual choice and of personal drive and interest in one's Native tradition. This opens up the prospect of renewed strength and even of revival of Yupik ecological knowledge via the cultural revitalization movement which is currently taking place in Chukotka and elsewhere in the Arctic.</t>
  </si>
  <si>
    <t>18592-65867-1-PB.pdf</t>
  </si>
  <si>
    <t>ijch 2012, 71 - Dudarev.pdf</t>
  </si>
  <si>
    <t>Jul</t>
  </si>
  <si>
    <t>Northwest Public Health Research Center, St-Petersburg, Russia. alexey.d@inbox.ru</t>
  </si>
  <si>
    <t>Dietary exposure to persistent organic pollutants and metals among Inuit and Chukchi in Russian Arctic Chukotka.</t>
  </si>
  <si>
    <t xml:space="preserve"> Int J Circumpolar Health</t>
  </si>
  <si>
    <t>Dudarev AA</t>
  </si>
  <si>
    <t>2242-3982</t>
  </si>
  <si>
    <t>Objectives: The general aim was to assess dietary exposure to selected persistent organic pollutants (POPs) and metals among Eskimo (Inuit) and Chukchi of the Chukotka Peninsula of the Russian Arctic, and to establish recommendations for exposure risk reduction.
Study Design: A cross-sectional evaluation of nutritional patterns of coastal and inland indigenous peoples of the Chukotka Autonomous Okrug (in 2001-2003); assessment of the levels of persistent toxic substances (PTSs) in traditional foods and their comparison to Russian food safety limits; the identification of local sources of food contamination; and the recommendation and implementation of risk management measures.
Methods: Community-based dietary survey of self reported food frequencies (453 persons), chemical analyses (POPs and metals) of local foods and indoor matters (397 samples), substantiation of recommendations for daily (weekly, monthly) intakes of traditional food.
Results: POPs in traditional food items are generally below the Russian food safety limits except marine mammal fat, while Hg and Cd are high mainly in mammal viscera. Lead is relatively low in tissues of all animals studied. For the Chukotka coastal communities, seals constitute the principal source of the whole suite of PTSs considered. Consumption restrictions are recommended for marine and freshwater fish, some wild meats (waterfowl and seal), fats (whale and seal), liver (most animals) and kidney (reindeer, walrus and seal). Evidence is presented that contamination of foodstuffs may be significantly increased during storing/processing/cooking of food due to indoor and outdoor environmental conditions.
Conclusions: Based on the analytical findings and the local PTSs sources identified, guidelines on food safety are suggested, as well as measures to reduce food contamination and domestic and local sources. Important and urgent remedial actions are recommended to minimize PTSs environmental and domestic contamination. Waste clean-up activities started in coastal Chukotka in 2007.</t>
  </si>
  <si>
    <t>Whaling Products as an Element of Indigenous Diet in Chukotka</t>
  </si>
  <si>
    <t>Anthropology of East Europe Review</t>
  </si>
  <si>
    <t>127-38</t>
  </si>
  <si>
    <t>Kozlov, Andrew I. ; Zdor, Eduard V.</t>
  </si>
  <si>
    <t>19818518.pdf</t>
  </si>
  <si>
    <t>rr 2006,65,2356-358 - Knox-Voina, REVIEW.pdf</t>
  </si>
  <si>
    <t>Apr</t>
  </si>
  <si>
    <t>The predicament of Chukotka's indigenous movement: Post-Soviet activism in the Russian Far North.</t>
  </si>
  <si>
    <t>RUSSIAN REVIEW</t>
  </si>
  <si>
    <t>356-358</t>
  </si>
  <si>
    <t>Knox-Voina, JE</t>
  </si>
  <si>
    <t>Indigenous Languages across the Community. Proceedings of the Annual Conference on Stabilizing Indigenous Languages (7th, Toronto, Ontario, Canada, May 11-14, 2000).</t>
  </si>
  <si>
    <t>Books; Collected Works - Proceedings:
7th, Toronto, Ontario, Canada, May 11-14, 2000</t>
  </si>
  <si>
    <t>Burnaby, Barbara Jane, Ed. ; Reyhner, Jon Allan, Ed.</t>
  </si>
  <si>
    <t>0-9670554-2-3</t>
  </si>
  <si>
    <t>Gray: The Predicament of Chukotka's Indigenous Movement: Post-Soviet Activism in the Russian Far North</t>
  </si>
  <si>
    <t>Review</t>
  </si>
  <si>
    <t>AMERICAN ANTHROPOLOGIST</t>
  </si>
  <si>
    <t>Plattet</t>
  </si>
  <si>
    <t>Sept</t>
  </si>
  <si>
    <t>ArctAn-C Innovative Laboratory and International Independent University of Ecological and Political Sciences, Moscow, Russia. aikozlov@narod.ru</t>
  </si>
  <si>
    <t>Impact of economic changes on the diet of Chukotka Natives.</t>
  </si>
  <si>
    <t>International Journal Of Circumpolar Health [Int J Circumpolar Health]</t>
  </si>
  <si>
    <t>235-42</t>
  </si>
  <si>
    <t>Kozlov A</t>
  </si>
  <si>
    <t>This paper describes and analyses changes in food composition and nutritional preferences among the Chukchi and Yupik of coastal Chukotka in the last 15 years. The economic collapse of the infrastructure of Chukotka region has resulted in many indigenous northerners reverting to the traditional subsistence economy. Relatively expensive market foods are being replaced by cheaper ones, and by more readily available local foods. Percent contribution of proteins, lipids and carbohydrates to total caloric intake has not changed substantially, but sources of the major nutrients have become different. In 1985, local marine mammals accounted for about half of the consumed meat (55%), while in 2000 the share of it increased to 89 %. Market fats and oils are also being substituted by the fat of marine mammals. However, the contemporary diet of the natives of coastal Chukotka differs significantly from the traditional one. The meat of seals and gray whales (small sized and less dangerous to harvest) remains seasonally accessible, but can not be stored for long times. There is an insufficient amount of walrus and bowhead whale meat, which can be prepared in traditional style by fermentation, and stored for a long time. This probably also provides a specific protection against Helicobacter pylori. The young people today are more oriented towards local food-stuff: 76 % Coastal Chukchee and Yupik under the age of 30 indicated a preference for native foods over European ("Russian") ones, while this share is lower (66 %) among people older than 30 years. Overall, 86 % of natives consider that whale hunting, as the main source of food, should be increased (in 1985, only 45% suggested so).</t>
  </si>
  <si>
    <t>pr 2000 19,1,31-37 - Gray.pdf</t>
  </si>
  <si>
    <t>Institute for Scientific Information</t>
  </si>
  <si>
    <t>POLAR RESEARCH</t>
  </si>
  <si>
    <t>Gray, PA</t>
  </si>
  <si>
    <t>Reindeer herding in the Chukotka Autonomous Okrug, as in many other regions across the Russian North, has been experiencing a progressive collapse since the dissolution of the Soviet Union in 1991. The collapse is typically blamed on Russia's privatization programme, which broke up collectivized reindeer farms into supposedly privatized enterprises. While this process did indeed bring significant changes to the practice of reindeer herding in Chukotka, this paper argues that a more fundamental issue is the political and economic change at the local level that most likely makes the collapse irreversible. According to the rhetoric of the new "democratic" framework, the majority rules, and their priorities take precedence. As a result, the indigenous peoples and their priorities - chief among which is reindeer herding - have been squeezed into the political margins. This has been exacerbated by the development of a relationship of internal colonialism between dominant urban Russians and village-dwelling indigenous reindeer herders, which has led to greater inequalities between the two groups as the Russians monopolize both resources and power in the region.</t>
  </si>
  <si>
    <t>b706717h.pdf</t>
  </si>
  <si>
    <t>jem 2007,9,8,884-893 - Anda et al..pdf</t>
  </si>
  <si>
    <t>1Institute of Community Medicine, University of Tromsø
2Department of Biochemistry and Biomedical Sciences, McMaster University
3North West Public Health Research Center
4Norwegian Institute for Air Research, Polar Environmental Centre</t>
  </si>
  <si>
    <t>Intra- and intercompartmental associations between levels of organochlorines in maternal plasma, cord plasma and breast milk, and lead and cadmium in whole blood, for indigenous peoples of Chukotka, Russia</t>
  </si>
  <si>
    <t>Journal of Environmental Monitoring</t>
  </si>
  <si>
    <t>884-893</t>
  </si>
  <si>
    <t>Eik Anda, E.1
Nieboer, E.1,2
Odland, J.Ø.1
Dudarev, A.A.3
Sandanger, T.M.4</t>
  </si>
  <si>
    <t>Long-range transport of pollutants towards circumpolar regions emphasizes the need for up-to-date and reliable biological monitoring data. This paper explores the use, reliability and availability of maternal blood (MB) and plasma (MP), cord blood (CB) and plasma (CP) and mother's milk (MM) in terms of assessing exposure to persistent toxic substances (PTSs). It is concluded that MP has the best combination of availability, sensitivity in terms of number of PTSs, their detection frequency and concentrations, and physiological relevance. The study group consisted of 48 pregnant women of indigenous origin from the Chuchki district in the eastern Russian arctic. Blood, CB and MM specimens were collected from all women and MP, CP and MM were analyzed for the Arctic Monitoring and Assessment Programme (AMAP) suite of organochlorines (OCs) and metals (Pb and Cd in MB and CB). Generally speaking, the levels of PTSs coincided with those indicated in several AMAP publications from Chukotka and other areas of northern Russia. The correlations of PTS concentrations between the three body fluid compartments exceeded the minimum statistical requirements of α = 0.05 and β = 0.20 for most of the compounds, with r &gt; 0.46 except for Cd (r = 0.05); lipid adjustments for the OCs did not affect the r-values to any significant extent. The majority of the inter-OC correlations within compartments also fulfilled the indicated statistical condition. Careful consideration is given to the replacement of concentrations below the detection limit, OC detection frequency, the criteria for log-transformation of the data, analytical uncertainty, and biological variability. Practical implications of the findings are explored. © The Royal Society of Chemistry.</t>
  </si>
  <si>
    <t>3091414.pdf</t>
  </si>
  <si>
    <t>sa 2000,6,1 - Ahluwalia.pdf</t>
  </si>
  <si>
    <t>Rwanda, Australia, Palestine</t>
  </si>
  <si>
    <t>Towards (Re)Conciliation: The Post-Colonial Economy of Giving</t>
  </si>
  <si>
    <t>Ahluwalia, Pal</t>
  </si>
  <si>
    <t>Examines three post-colonial sites, Australia, Palestine and Rwanda through the notion of the uncanny derived from Sigmund Freud's essay entitled `The Uncanny.' Freud's exposition of psychic ambivalence; Complexities and divergence across post-colonial locations; Process of recognition of the dispossession and marginalization of Aboriginal peoples.</t>
  </si>
  <si>
    <t>pac-8-2-171.pdf</t>
  </si>
  <si>
    <t>pc 2002,8,2 - Morgan.pdf</t>
  </si>
  <si>
    <t>ISSN: 1078-1919</t>
  </si>
  <si>
    <t>The People Who Don't Exist  Cultural Survival.htm</t>
  </si>
  <si>
    <t>csq 2006,30,2 - Matthews.htm</t>
  </si>
  <si>
    <t>The People Who Don't Exist</t>
  </si>
  <si>
    <t>25-32</t>
  </si>
  <si>
    <t>Matthews, Lisa</t>
  </si>
  <si>
    <t>The article discusses the plight of the Batwa tribe to be recognized as part of Rwanda and to be treated same as the other indigenous groups. In fact, they are considered to be nonexistent and that to be a Batwa is against the law. This phenomenon can be attributed to the country's racial history with much ravaged brought by genocide and indigeneity. The tribe have endured tremendous violations of their human rights for they are marginalized and discriminated in Rwanda's domains. However, this has been countered by the Community of Indigenous Rwandans (CAURWA) by pressing the government for their rights such as group identity and to ameliorate their living conditions. Though the government recognized their plight, the only solution they can offer is the eradication of ethnic categories.</t>
  </si>
  <si>
    <t>Lund University Libraries The Trouble with Congo How Local Disputes Fuel Regional Conflict.htm</t>
  </si>
  <si>
    <t>fa 2008,87,3 - Autesserre.htm</t>
  </si>
  <si>
    <t>The Trouble With Congo</t>
  </si>
  <si>
    <t>94-110</t>
  </si>
  <si>
    <t>Autesserre, Séverine</t>
  </si>
  <si>
    <t>The article examines how local disputes fuel regional conflict in the Democratic Republic of Congo. Different ethnic groups, clans and families are fighting over competing claims over land matters in the territories of Masisi and Walikale in Nord-Kivu. Various wars, invasions and refugee movements resulted from these competing claims and caused multiple changes in the ownership or control of land in the Kivus since the 1990s. In addition, claims over political representation was influenced by the tensions between the indigenous communities and people of Rwandan descent. In 1994, the Tutsi government in Rwanda collaborated with those of the Congolese Tutsis to protect their kinsfolk but eventually they used their military power to seize land or capture political power.</t>
  </si>
  <si>
    <t>43681013.pdf</t>
  </si>
  <si>
    <t>pr 2009,21,3 - Thomson.pdf</t>
  </si>
  <si>
    <t>Ethnic Twa and Rwandan National Unity and Reconciliation Policy</t>
  </si>
  <si>
    <t>Peace Review: A Journal of Social Justice</t>
  </si>
  <si>
    <t>313-320</t>
  </si>
  <si>
    <t>Thomson, Susan M.</t>
  </si>
  <si>
    <t>ISSN: 1040-2659</t>
  </si>
  <si>
    <t>The article discusses the threat posed by the policy of national unity and reconciliation on the ethnic Twa in Rwanda. It points out that the Twa group has not been recognized by the Rwandan government since 1994. The government developed the policy of national unity and reconciliation in 1999 as part of the post-genocide strategy of social reconciliation. It furthers that this policy identifies all individuals as Rwandan instead of being Hutu, Tutsi, or Twa. The author asserts that the Twa's right to exist, under Article 27 of the International Covenant on Civil and Political Rights (ICCPR), must be addressed by the government and international donors through recognizing the tribe's status as indigenous people.</t>
  </si>
  <si>
    <t>d 2011,18,2 - Beswick.pdf</t>
  </si>
  <si>
    <t>Democracy, identity and the politics of exclusion in post-genocide Rwanda: the case of the Batwa</t>
  </si>
  <si>
    <t>490-511</t>
  </si>
  <si>
    <t>Beswick, Danielle</t>
  </si>
  <si>
    <t xml:space="preserve">Since the 1994 genocide, the Rwandan government has sought to navigate a difficult path between the multi-party democracy favoured by donors and a more tightly managed political environment that it argues is necessary for security. Using the fragile post-genocide political context and a history of political manipulation of ethnic identity as justification, the government has stigmatized and criminalized all references to ethnicity. This paper argues that this strategy has required careful management and manipulation of local narratives of identity and citizenship. It suggests that this has led, for one group in particular - the indigenous Batwa - to a politics of exclusion which limits their ability to participate effectively in post-genocide politics and advocate for their rights. Drawing on interviews with Rwandan civil society activists, government representatives and key bilateral and multilateral donors, the paper explores the often-overlooked impacts of these strategies on the Batwa, Rwanda's smallest ethnic group. Rwanda has been praised for its achievements in creating stability, relative security and a degree of competitive politics in a divided society that is needed to prevent the recurrence of large scale violence. And though the government explains its attempts to manage identity narratives as part of a wider effort to create an inclusive national identity, promoting 'Rwandan-ness', it is suggested that the effects of this policy for the Batwa have been negative and exclusionary. Whatever the potential virtues of such a strategy, the paper argues that there is little room for effective representation and accordingly for a political voice for the indigenous Batwa in such a tightly managed system. </t>
  </si>
  <si>
    <t>65721029.pdf</t>
  </si>
  <si>
    <t>jpas 2011,4,3 - Petersen-Coleman and Swaroop.pdf</t>
  </si>
  <si>
    <t>Complex Trauma: A Critical Analysis of the Rwandan Fight for Liberation</t>
  </si>
  <si>
    <t>Petersen-Coleman, Marissa N.; Swaroop, Sujata R.</t>
  </si>
  <si>
    <t>ISSN: 0888-6601</t>
  </si>
  <si>
    <t>Post-genocide Rwanda illustrates the damaging effects of colonialism, systematic oppression, and the need for transnational trauma interventions for continental and African people in the Diaspora. This paper is rooted in a phenomenological understanding of Rwandan trauma and healing experiences, which focuses on examining healing narratives of those who were impacted by the 1994 genocide. Findings will highlight the gaps in Western bio-medical interventions, underline indigenous trauma experiences, and incorporate Liberation Psychology as a treatment foundation for Rwandan trauma survivors.</t>
  </si>
  <si>
    <t>bjmes 1998,25,1 - Al-Rasheed.pdf</t>
  </si>
  <si>
    <t>Saudi Arabia</t>
  </si>
  <si>
    <t>The Shi'a of Saudi Arabia: a minority in search of cultural authenticity</t>
  </si>
  <si>
    <t>British Journal of Middle Eastern Studies</t>
  </si>
  <si>
    <t>121-138</t>
  </si>
  <si>
    <t>Al‐Rasheed, Madawi</t>
  </si>
  <si>
    <t>ISSN: 1469-3542</t>
  </si>
  <si>
    <t>This article focuses on the transformation of Saudi Shi'a resistance from one which centred on military confrontation in the 1980s to one which invokes searching for cultural authenticity (al-asala al-shi'iyya) in the 1990s. Today the struggle of the Shi'a for equal status among the Sunni majority draws attention to the attempts of Shi'a intellectuals to write their own regional history.</t>
  </si>
  <si>
    <t>sdarticle (25).pdf</t>
  </si>
  <si>
    <t>je 2008,115,3 - Scott and Hewett.pdf</t>
  </si>
  <si>
    <t>Pioneers in ethnopharmacology: The Dutch East India Company (VOC) at the Cape from 1650 to 1800</t>
  </si>
  <si>
    <t>115</t>
  </si>
  <si>
    <t>339-360</t>
  </si>
  <si>
    <t>Scott, G.; Hewett, M.L.</t>
  </si>
  <si>
    <t>The earliest inhabitants of South Africa are believed to be the Khoi-Khoi and San peoples, whose knowledge of economic botany is extensive. Their ethnomedical practice, based on the plant species indigenous to the region, is an oral tradition and particularly susceptible to disruption. The culture of both peoples has during the past 350 years come under increasing threat of extinction, resulting in the likely loss to science of important ethnomedical knowledge. While written records of Khoi–San traditional medical practice are preserved in English, they mainly cover the period from 1800 onward. Earlier written records do exist, but do not appear to have been adequately screened. The present study was undertaken in order to complete the historical written record by critically examining all potential sources of Khoi and San ethnomedical information, for the years 1650–1800. These sources comprised journals of exploratory expeditions, herbarium specimens, published academic works and archival records associated with the activities of the former Dutch East India Company (VOC) at the Cape. The results of the search show that the VOC had a great interest in Khoi and San traditional medicines and attempted to record this knowledge. The VOC archives in particular represent a largely untapped source of ethnomedical information with potential application in health care, new drug development and intellectual property protection.</t>
  </si>
  <si>
    <t>fa 1927,5,2 - Duncan.pdf</t>
  </si>
  <si>
    <t>Race Questions in South Africa</t>
  </si>
  <si>
    <t>293-306</t>
  </si>
  <si>
    <t>Duncan, Patrick</t>
  </si>
  <si>
    <t>The author examines the main problems confronting the Union of South Africa related to its colored races and peoples and of their relations with the European population as of the 1920s. Non-European peoples fall into three main groups, namely, the native population, the colored people who include the Malays, and the Asiatic, consisting mostly of British Indians. The native population is still living under its primitive tribal organization. The Union of South Africa was brought into existence in 1910 by the coming together of the four British colonies, namely Cape of Good Hope, Natal, the Transvaal and the Orange River colony. The Constitution, however, which brought about unity in government and administration, could not reconcile the divergent policies and outlooks which had prevailed in the different colonies in connection with native and colored races.</t>
  </si>
  <si>
    <t>j.1813-6982.1967.tb02475.x.pdf</t>
  </si>
  <si>
    <t>saje 1967,35,1 - Leistner.pdf</t>
  </si>
  <si>
    <t>Foreign Bantu Workers in South Africa: Their Present Position in the Economy</t>
  </si>
  <si>
    <t>South African Journal of Economics</t>
  </si>
  <si>
    <t>30-56</t>
  </si>
  <si>
    <t>Leistner, G.M.E.</t>
  </si>
  <si>
    <t>ISSN: 1813-6982</t>
  </si>
  <si>
    <t>Economic interdependence between the countries and territories of Southern Africa is a fact that has been taken very much for granted until quite recently. Events in the political sphere, notably the emergence of four Black-ruled states, the economic warfare against Rhodesia and the threat of similar measures against the Republic, have kindled a new interest in intra-regional economic relationships. Viewed from South Africa, four aspects are particularly relevant. These are (not necessarily in order of importance) economic assistance, investment, trade, and labour movements. All four are closely interlinked. This should be borne in mind where—as is done here—attention is focussed on only one of them. To illustrate the point. The earnings of migrant workers in the Republic finance a substantial portion of Lesotho’s imports from the Republic; the rates of investment in, say, Mozambique and Malawi, bear on the supply of labour to South African mines and other industries, and so on. 
The incipient study and debate of the issues involved in strengthening—or perhaps disturbing—intra-regional economic links in Southern Africa is hampered by a dearth of factual information. The present article is an effort to provide some such information as far as the Republic’s force of foreign Bantu workers is concerned, and also to arrive at a few conclusions relating to wider issues of policy. Apart from incomplete statistical data, the measurement of the foreign labour force is seriously hampered by conceptual difficulties arising from the composition of the country’s Bantu population. These problems are discussed in Part I. In Part II, the available information concerning employment, distribution, origin and earnings of foreign workers is reviewed, and certain estimates made where full data are lacking. In Part III, attention is focussed on the economic implication of the Republic’s foreign workers in the wider context of the Southern African region. Average earnings and the employment position are compared in respect of the countries concerned; estimates concerning remittances from South Africa by Bantu workers are presented, and generally an attempt made to indicate the significance of foreign labour to South Africa and the countries of origin. Part IV, Summary and Conclusions, rounds off the body of the article.</t>
  </si>
  <si>
    <t>Equal subjects, unequal rights: indigenous peoples in British settler colonies, 1830-1910</t>
  </si>
  <si>
    <t>Evans, Julie</t>
  </si>
  <si>
    <t>ISBN: 9780719060038</t>
  </si>
  <si>
    <t>This book focuses on the ways in which the British settler colonies of Australia, Canada, New Zealand and South Africa treated indigenous peoples in relation to political rights, commencing with the imperial policies of the 1830s and ending with the national political settlements in place by 1910. Drawing on a wide range of sources, its comparative approach provides an insight into the historical foundations of present-day controversies in these settler societies.</t>
  </si>
  <si>
    <t>qbnlsa 2005,59,2 - Eyre.pdf</t>
  </si>
  <si>
    <t>A 1909 Cape Town Publication and its Author: A Puzzling Mystery Solved</t>
  </si>
  <si>
    <t>Quarterly Bulletin of the National Library of South Africa</t>
  </si>
  <si>
    <t>Eyre, L. Alan</t>
  </si>
  <si>
    <t>ISSN: 1562-9392</t>
  </si>
  <si>
    <t>This article presents information on the book "Ethical Side Light on the South African Convention: A White South Africa," and its writer J. Edmestone Barnes. Barnes was born in Jamaica, West Indies, in 1857, of Jewish-African ancestry, university-educated in Jamaica and Germany, a naturalized citizen of the Republic of Liberia from 1890, and legally resident in Cape Colony, South Africa in the period 1905 to 1909. During his tenure as mine manager somewhere in South Africa, Barnes authored a short work on economic and political geography. Entitled "The Economic Value of the Native Races of Africa in Relation to the Development of the Resources of That Continent," it was published in London by Watts and Co. He vigorously opposed the mass immigration of Chinese labour into southern Africa, protesting that the portrayal of African natives as lazy and unreliable was a racist myth. Although the date of publication of the book was February 1909, in fact the author's introduction is by-lined March 1909.</t>
  </si>
  <si>
    <t>as 2008,67,3 - Taylor.pdf</t>
  </si>
  <si>
    <t>Post-Apartheid 'Tribalism'? Land, Ethnicity and Discourses on San Subversion in West Caprivi, Namibia</t>
  </si>
  <si>
    <t>The article describes and analyses the conflicts over land, authority and natural resources among the non-governmental organisations (NGOs) and the ethnic groups in West Caprivi in Namibia. It also offers information on the tribalism, tradition and ethnicity in South Africa, and also presents and analysis on the multi-layered political nature of identities. The ethnic groups, namely Khwe and Mbukushu, were also discussed, as well as their contested authority in relation to the state and how the people of each group were constructed.</t>
  </si>
  <si>
    <t>47499825.pdf</t>
  </si>
  <si>
    <t>tvg 2009,49,4 - de Klerk.pdf</t>
  </si>
  <si>
    <t>Was the Great Trek really great? A historiographical inquiry into the consequences and significance of the Great Trek</t>
  </si>
  <si>
    <t>Language: Afrikaans</t>
  </si>
  <si>
    <t>Tydskrif Vir Geesteswetenskappe</t>
  </si>
  <si>
    <t>658-673</t>
  </si>
  <si>
    <t>de Klerk, Pieter</t>
  </si>
  <si>
    <t>ISSN: 0041-4751</t>
  </si>
  <si>
    <t>Some statements on the long term consequences of the Great Trek are speculative and cannot be proved or disproved Among these are the proposition of several Afrikaner historians that the descendants of the Voortrekkers would have been completely anglicized if they had remained in the Cape Colony; and the statement by De Kiewiet that the Great Trek had prevented the development of separate white and black states in Southern Africa. The Great Trek was an important phase in the Western colonisation of South Africa. Early historians such as Theal saw the colonisation process as a positive development. For African nationalist writers, however colonisation meant primarily the oppression of the indigenous peoples. Political decolonisation did not bring an end to the process of westernisation and modernisation in Africa, and the dominant political and economic system in South Africa today is mainly of Western origin. The Great Trek was a key event in the history of South Africa, comparable with events such as the British conquest of the Cape Colony in 1806 and the transfer of political power to the black majority in 1994.</t>
  </si>
  <si>
    <t>jbe 2002,39,3 - Kapelus.pdf</t>
  </si>
  <si>
    <t>Mining, corporate social responsibility and the "community": The case of Rio Tinto, Richards Bay Minerals and the Mbonambi</t>
  </si>
  <si>
    <t>275-297</t>
  </si>
  <si>
    <t>Kapelus, Paul</t>
  </si>
  <si>
    <t xml:space="preserve">Mining companies have long had a questionable reputation for social responsibility, especially in developing countries. In recent years, mining companies operating in developing countries have come under increased pressure as opponents have placed them under greater public scrutiny. Mining companies have responded by developing global corporate social responsibility strategies as part of their larger global business strategies. In these strategies, a prominent place is given to their relationship with local communities. For business ethics, one basic issue is whether such an approach to corporate responsibility is likely to effectively address the development concerns of local communities in developing countries. This paper addresses this question by investigating how the corporate social responsibility agenda of a major minor company has been implemented by one of its subsidiaries in South Africa. </t>
  </si>
  <si>
    <t>ssm 2002,54,3 - Cocks and Møller.pdf</t>
  </si>
  <si>
    <t>Use of indigenous and indigenised medicines to enhance personal well-being: a South African case study</t>
  </si>
  <si>
    <t>Social Science and Medicine</t>
  </si>
  <si>
    <t>Cocks, Michelle; Møller, Valerie</t>
  </si>
  <si>
    <t>An estimated 27 million South Africans use indigenous medicines (Mander, 1997, Medicinal plant marketing and strategies for sustaining the plant supply in the Bushbuckridge area and Mpumalanga Province. Institute for Natural Resources, University of Natal, Pietermaritzburg, South Africa). Although herbal remedies are freely available in amayeza stores, or Xhosa chemists, for self-medication, little is known about the motivations of consumers. According to African belief systems, good health is holistic and extends to the person's social environment. The paper makes a distinction between traditional medicines which are used to enhance personal well-being generally and for cultural purposes, on the one hand, and medicines used to treat physical conditions only, on the other. Drawing on an eight-month study of Xhosa chemists in Eastern Cape Province, South Africa, in 1996, the paper identifies 90 medicines in stock which are used to enhance personal well-being. Just under one-third of all purchases were of medicines to enhance well-being. Remedies particularly popular included medicines believed to ward off evil spirits and bring good luck. The protection of infants with medicines which repel evil spirits is a common practice. Consumer behaviours indicate that the range of medicines available is increased by indigenisation of manufactured traditional medicines and cross-cultural borrowing. Case studies confirm that self- and infant medication with indigenous remedies augmented by indigenised medicines plays an important role in primary health care by allaying the fears and anxieties of everyday life within the Xhosa belief system, thereby promoting personal well-being.</t>
  </si>
  <si>
    <t>jsas 2003,29,1 - Manson and Mbenga.pdf</t>
  </si>
  <si>
    <t>"The Richest Tribe in Africa": Platinum-Mining and the Bafokeng in South Africa's North West Province, 1965-1999</t>
  </si>
  <si>
    <t>25-47</t>
  </si>
  <si>
    <t>Manson, Andrew; Mbenga, Bernard</t>
  </si>
  <si>
    <t>The Bafokeng are a Setswana-speaking community long settled near present-day Rustenburg. This article focuses on their protracted legal battle with Impala Platinum in recent times to improve their royalties. It also analyses the interconnection of this struggle in the 1980s with the political consequences of Bafokeng incorporation into the apartheid 'homeland' of Bophuthatswana under Mangope. The injustices of the Mangope era endured by the Bafokeng are detailed extensively here. Subsequent Bafokeng court action against the powerful mining conglomerates made legal history. The final outcome in 1999, very favourable to the Bafokeng, changed forever the relationship between mineral owners and holders of mining rights in South Africa.</t>
  </si>
  <si>
    <t>jsas 2006,32,3 - Everingham and Jannecke.pdf</t>
  </si>
  <si>
    <t>Land restitution and democratic citizenship in South Africa</t>
  </si>
  <si>
    <t>545-562</t>
  </si>
  <si>
    <t>Everingham, Mark; Jannecke, Crystal</t>
  </si>
  <si>
    <t>Democratisation in South Africa empowered racial, religious, and linguistic groupings and indigenous peoples with the right to land restitution. The main purpose of this article is to evaluate the implications of communal property ownership for the restoration of land rights and the exercise of democratic citizenship. Has restored land in communal form enabled returnee members of dispossessed communities to receive justice for past abuses and to enjoy the benefits of property ownership? The new government's approach to communal restitution produced satisfactory legal results, but perpetuated perceptions of unified communities. Fieldwork illustrates how contemporary communal arrangements affected Elandskloof of the Cedarberg in the Western Cape, the Tsitsikamma Mfengu and the village of Clarkson in the Eastern Cape, and the Richtersveld in the Northern Cape. These cases magnify similarities and differences in the reconstitution of community and the outcomes of restoration of land beyond the legal transfer of ownership in post-apartheid South Africa. South Africa's institutional framework for land restitution provides a comparative lens through which to view how other new democracies grappled with the extension of citizenship and the definition of property rights in the 1990s into the 21st century.</t>
  </si>
  <si>
    <t>cqhe 2009,18,2 - Chennells.pdf</t>
  </si>
  <si>
    <t>Vulnerability and Indigenous Communities: Are the San of South Africa a Vulnerable People?</t>
  </si>
  <si>
    <t>Cambridge Quarterly of Healthcare Ethics</t>
  </si>
  <si>
    <t>147-154</t>
  </si>
  <si>
    <t>Chennells, Roger</t>
  </si>
  <si>
    <t>ISSN: 0963-1801</t>
  </si>
  <si>
    <t>The San Peoples of Southern Africa (also known as Bushmen)3 are one of the few indigenous populations who have concluded a major benefit sharing agree- ment with the biotechnology industry to date. Their traditional knowledge of the Hoodia succulent was used to obtain a patent on the plant’s appetite suppressant properties, currently being developed into a food product for a dietary range.
The overall aim of the paper is to examine the notion of the San’s collective vulnerability, with reference to potential exploitation rather than fair benefit sharing. This task will be undertaken in the light of the following definition: "To be vulnerable means to face a significant probability of incurring an identifiable harm while substantially lacking ability and/or means to protect oneself."
I start by giving a brief history leading to the modern San setting. This will illuminate how harm was imposed on the San by other peoples. Second, I summarize the benefit sharing case briefly. Third, I discuss the hunter–gatherer origins and culture of the San peoples in relation to the collective trauma they have undergone. Fourth, I examine how lack of access to land and resources could contribute to a situation of collective vulnerability. The paper ends by summarizing the factors that make the San vulnerable to being harmed in the light of the above definition while aiming to provide some thoughts on how such harm could be avoided in the future.</t>
  </si>
  <si>
    <t>jiclt 2009,4,3 - Saurombe.pdf</t>
  </si>
  <si>
    <t>The Protection of Indigenous Traditional Knowledge through the Intellectual Property System and the 2008 South African Intellectual Property Law Amendment Bill</t>
  </si>
  <si>
    <t>Journal of International Commercial Law and Technology</t>
  </si>
  <si>
    <t>196-202</t>
  </si>
  <si>
    <t>Saurombe, Amos</t>
  </si>
  <si>
    <t>ISSN: 1901-8401</t>
  </si>
  <si>
    <t>The discussion of Traditional Knowledge as a subject of intellectual property protection continues to take centre stage at different fora. It is particularly relevant for developing and least developing countries whose Traditional Knowledge mechanisms continue to be exploited without accruing any benefits. The situation in South Africa is not different. The South African Department of Trade and Industry (Dti) is spearheading efforts to create a legal framework that seeks to protect and promote Traditional Knowledge using existing intellectual property law mechanisms. Through this Bill, South Africa is seeking to protect Traditional Knowledge beyond the area of patents. The challenge for the Bill is to cover all aspects of Traditional Knowledge. This has already proven to be difficult as indicated by the outcomes of one of the consultation workshops with various stakeholders (University professionals and indigenous communities). Furthermore the Bill will have to be mindful of the manifestations of intellectual property at regional (SADC, SACU and AU) as well as the international position (WIPO, TRIPS and WTO). This paper seeks to measure the extent to which the Bill will protect Traditional Knowledge and the possibility of its use as a model for the region and the developing world.</t>
  </si>
  <si>
    <t>aer 2010,7,1 - Botha.pdf</t>
  </si>
  <si>
    <t>Indigenous knowledge as culturally-centred education in South Africa</t>
  </si>
  <si>
    <t>Africa Education Review</t>
  </si>
  <si>
    <t>34-50</t>
  </si>
  <si>
    <t>Botha, Louis Royce</t>
  </si>
  <si>
    <t>ISSN: 1753-5921</t>
  </si>
  <si>
    <t>Despite recognition in various educational and related policies, the knowledge and worldviews of indigenous people of South Africa continue to play a marginal role in the country's education (Breidlid, 2003, 2004). While acknowledging the importance of formal western education in providing the skills needed for negotiating a variety of roles in life, this article questions its alienating effect on the majority of the country's black population. It contends that Curriculum 2005 (C2005), South Africa's dominating western education system, ignores and even negates important aspects of the learning processes of its traditionally-based communities.
The article highlights the contradictions between the local and spiritual nature of indigenous knowledges, on the one hand, and the global and material tendencies of modern western knowledge production, on the other, calling for a dual-mode model of schooling for indigenous communities. In doing so it rejects ‘universal’ approaches to education as insufficiently situated in the worldviews and day to day activities of indigenous people and draws from Molefi Asante's ideas of Afrocentricity and Michael Cole's (1996) arguments for a cultural psychology to suggest culture-centred learning as an alternative.</t>
  </si>
  <si>
    <t>icg 2010,72,4 - Last.pdf</t>
  </si>
  <si>
    <t>Language, Cultural and Communication Rights of Ethnic Minorities in South Africa: A Human Rights Approach</t>
  </si>
  <si>
    <t>International Communication Gazette</t>
  </si>
  <si>
    <t>425-440</t>
  </si>
  <si>
    <t>Moyo, Last</t>
  </si>
  <si>
    <t>ISSN: 1748-0493</t>
  </si>
  <si>
    <t>This article focuses on ethnic and linguistic minorities and radio broadcasting in South Africa. It examines the country’s language, cultural and broadcasting policies and their potential impact on the participation of ethnic minorities in radio broadcasting. In particular, special focus is given to community and public radio. The study is broadly theoretical and exploratory, and examines how such policies influenced institutional changes in broadcasting and the communication rights of ethnic minorities. The critique of policy is done within the broader context of international human rights law which the South African government has ratified. Some of these treaties clearly put an obligation on state parties to support the rights of ethnic and linguistic minorities. These obligations are not only discussed within a rights framework, but also the country’s specific social and historical context.</t>
  </si>
  <si>
    <t>pg 2010,29,8 - Andreasson.pdf</t>
  </si>
  <si>
    <t>South Africa, Zimbabwe</t>
  </si>
  <si>
    <t>Confronting the settler legacy: Indigenisation and transformation in South Africa and Zimbabwe</t>
  </si>
  <si>
    <t>424-433</t>
  </si>
  <si>
    <t>Andreasson, Stefan</t>
  </si>
  <si>
    <t>ISSN: 0962-6298</t>
  </si>
  <si>
    <t>This article examines attempts to negotiate a perceived residual dominance of settler populations in South Africa and Zimbabwe by means of developmental and cultural policies deemed necessary to restore sovereignty to Africans. Indigenisation has become a preferred strategy for reconstructing post-colonial states in Africa: indigenisation of the economy as part of a Third Chimurenga in Zimbabwe and Black Economic Empowerment in the socio-cultural context of Ubuntu in South Africa. These are issues arising from the regional legacy of contested and uneven transitions to majority rule. Identifying how governments frame the ‘settler problem’, and politicise space in doing so, is crucial for understanding post-colonial politics. Indigenisation in Zimbabwe allows the government to maintain a network of patronage and official rhetoric is highly divisive and exclusivist although couched in terms of reclaiming African values and sovereignty. Revival of Ubuntu as a cultural value system in South Africa facilitates a more positive approach to indigenisation, although Black Economic Empowerment displays elitist tendencies and cultural transformation remains controversial and elusive. The perceived need to anchor policy in socially acceptable (i.e., ostensibly indigenous/traditional) contexts has become a prominent feature of post-colonial politics and is indicative of an indigenous turn in Southern African politics.</t>
  </si>
  <si>
    <t>Green Diamonds of the South: An Overview of the San-Hoodia Case</t>
  </si>
  <si>
    <t>89-124</t>
  </si>
  <si>
    <t>Wynberg, Rachel; Chennells, Roger</t>
  </si>
  <si>
    <t xml:space="preserve">Economics of Minorities and Races; Non-labor Discrimination </t>
  </si>
  <si>
    <t>The Bantu-speaking peoples of Southern Africa</t>
  </si>
  <si>
    <t>1-525</t>
  </si>
  <si>
    <t>Hammond-Tooke, William David</t>
  </si>
  <si>
    <t>ISBN: 0710077483</t>
  </si>
  <si>
    <t>RIPP,Bangkok,public.pdf</t>
  </si>
  <si>
    <t>undp 2005 - RIPP (brief).pdf</t>
  </si>
  <si>
    <t>Southeast Asia</t>
  </si>
  <si>
    <t>Regional Initiative on Strengthening Policy Dialogue on Indigenous, Highland and Tribal Peoples Rights and Development (RIPP)</t>
  </si>
  <si>
    <t>Project documentation
Project No: RAS/04/001</t>
  </si>
  <si>
    <t>The Regional Initiative on Strengthening Policy Dialogue on Indigenous, Highland and Tribal Peoples’ Rights and Development (RIPP) is a new UNDP programme on indigenous peoples in the Asia-Pacific region. It builds on and expands UNDP’s previous work on indigenous peoples in South-East Asia - through the Highland Peoples Programme - to encompass the Asia-Pacific region.</t>
  </si>
  <si>
    <t>RIPPProdoc.pdf</t>
  </si>
  <si>
    <t>undp 2005 - RIPP.pdf</t>
  </si>
  <si>
    <t>Regional Initiative on Strengthening Policy Dialogue on Indigenous, Highland and Tribal Peoples’ Rights and Development (RIPP)</t>
  </si>
  <si>
    <t>The objectives of the project are to strengthen the policy dialogue and coordination on Indigenous, Highland and Tribal Peoples' rights and sustainable development at all levels. In line with this, the project aims to enhance inter-country sharing of experiences on priority issues, particularly with regard to reducing the incidence of poverty among indigenous peoples. It further aims to build capacity among all stakeholders, strengthen information networks and knowledge management systems particularly among indigenous peoples, to support their full and effective participation in policy dialogue at all levels.</t>
  </si>
  <si>
    <t>34193984.pdf</t>
  </si>
  <si>
    <t>jpas 2008,2,5 - Ajuok.pdf</t>
  </si>
  <si>
    <t>Response of Southern Sudanese Intellectuals to African Nationalism</t>
  </si>
  <si>
    <t>130-141</t>
  </si>
  <si>
    <t>Ajuok, Albino Deng</t>
  </si>
  <si>
    <t>This paper provides an overview of the journey of the African intellectual within a globalised world community, juxtaposing neo-colonialism in Africa and its inability to achieve self-sustaining development, except for reluctant agreements on the need for economic unity. Next, the presentation correspondingly detail how intellectuals have become part of the national elite, and have thus distancing themselves from the masses when they can provide solutions, beyond their own self interests, by virtue of their education, and suggest that they can/should contribute to national development consistent with the goals of African nationalism and Pan-Africanism. Lemelle (1992) states in Pan-Africanism for Beginners that the struggle of Africans for a place and an ideological frame in the modern world began when Antam Goncalvez took twelve Africans from the continent of Africa as slave labourers in 1441. More has been published about the European-led Atlantic slave trade than Arab-led slavery, which continues to up until today. It is only fairly recently that Africans have begun to research Arab-led slavery and its impact on Africa, from the African perspective. Arab-led slavery of Africans represents the largest and, in time, the longest involuntary removal of any indigenous people in the history of humanity. To understand the impact of this slavery, the victims of that slavery, in this instance, the Black people of Sudan, will have to write their own history. This is the work that research organizations, such as the Kush Institution in Juba, will have to undertake.</t>
  </si>
  <si>
    <t>displayPage.pdf</t>
  </si>
  <si>
    <t>e 2011,40,19 - Laylin.pdf</t>
  </si>
  <si>
    <t>South Sudan, Kenya, Ethiopia</t>
  </si>
  <si>
    <t>Chinese-backed Kenyan 'super port' could devastate UNESCO island</t>
  </si>
  <si>
    <t>Ecologist</t>
  </si>
  <si>
    <t>13-16</t>
  </si>
  <si>
    <t>Laylin, Tafline</t>
  </si>
  <si>
    <t>The article discusses the Chinese-backed Lamu-Southern Sudan Ethiopia Transport Plan (LAPSSET), a plan for development of a port and oil refinery and other infrastructure in Kenya that reportedly would adversely affect the Lamu archipelago. Lamu is described as a Swahili enclave that received heritage status from the United Nations Educational, Scientific, and Cultural Organization (UNESCO) in 1991. Lamu is reported to provide habitat for mangrove forests, coral reefs, reportedly-endangered marine dugongs and turtles, and indigenous peoples.</t>
  </si>
  <si>
    <t>3998053.pdf</t>
  </si>
  <si>
    <t>rape 1983,26 - Ali.pdf</t>
  </si>
  <si>
    <t>The road to Jouda</t>
  </si>
  <si>
    <t>4-14</t>
  </si>
  <si>
    <t>Ali, Taisier Mohamed</t>
  </si>
  <si>
    <t>From the early 1950s, tenant farmers in Sudan sought to alter the arrangements governing their contributions to and returns from agricultural operations in government and private schemes. The main vehicle through which they hoped to realise this change was collective union activity. Repeated attempts by tenant farmers to gain formal recognition for their organisations from the colonial government, however, proved unsuccessful. Following the election of a transitional government in 1953, tenant farmers’ hopes were raised and they intensified their efforts to obtain the new government's endorsement of their unions. As events were to show, however, the government was neither able nor willing to grant any group (least of all the farmers) the immediate fruits of its victory. It was preoccupied at the time, moreover, by pressure from indigenous agricultural capitalists in Egypt for and against negotiating the Nile Waters Agreement. In the meantime the tenant farmers’ movement, with support from Sudanese workers and other radical forces within society continued to strive for its members goals. The collision of the conflicting forces of the tenant farmers and agricultural capitalists led to an incident of horrific proportions. Here Taisier Ali describes that tragedy and the events leading up to it, placing the crisis in the wider context of the relation between class conflict and the state.</t>
  </si>
  <si>
    <t>gj 1995,36,1 - Mohamed Salih.pdf</t>
  </si>
  <si>
    <t>Resistance and Response: Ethnocide and Genocide in the Nuba Mountains, Sudan</t>
  </si>
  <si>
    <t>71-78</t>
  </si>
  <si>
    <t>Mohamed Salih, Mohamed A.</t>
  </si>
  <si>
    <t>The Nuba claim that they are the indigenous inhabitants of the Nuba Mountains of the Sudan. Indigenous peoples here refers to pre-existence, non-dominance, cultural difference and self-identification as indigenous. As such the Nuba are politically and economically marginalized and suffered persecution and dominance under external and internal colonialism. Human rights abuses, including genocide and ethnocide (or cultural genocide) have persisted and the Nuba are increasingly under pressure to give up their traditional way of life, and lose access to their lands and other natural resources for immigrant Baggara and Jellaba ethnic groups are supported by the state. This paper traces the origins of Nuba abuse and oppression, and delineates their uneasy and turbulent relationship with the Sudanese state.</t>
  </si>
  <si>
    <t>art%3A10.1007%2FBF00812531.pdf</t>
  </si>
  <si>
    <t>gj 1995,36,1 - El-Tom and Osman.pdf</t>
  </si>
  <si>
    <t>The Informal Channels of Indigenous Tenants in Coping with the Inefficient Bureaucracy of the Gezira Scheme, Sudan</t>
  </si>
  <si>
    <t>79-85</t>
  </si>
  <si>
    <t>El-Tom, Abdullahi O.; Osman, Nur El-Dayem</t>
  </si>
  <si>
    <t>This paper examines the management of irrigation in the Gezira Scheme, Sudan. It focuses on the tenants' management of water at the farm level. The authors argue that despite several decades of top-down instructions, Gezira Scheme tenants still retain their indigenous agricultural calendar. The calendar contains description of weather, rain, pests and possible yields and accordingly prescribes specific agricultural activities. This gives rise to informal channels of action which often contradict official instructions. Unlike the management of the Gezira Scheme, the authors do not take the informal channels as indicative of the tenants' lack of discipline, laziness or ignorance. Rather, they constitute innovative and practical response to Scheme inefficiency and bureaucratic rigidity. Most importantly, the adoption of these informal channels renders agricultural operations both practical and economically viable.</t>
  </si>
  <si>
    <t>3450298.pdf</t>
  </si>
  <si>
    <t>a 2000,70,2 - Jedrej.pdf</t>
  </si>
  <si>
    <t>Ingessana and the Legacy of the Funj Sultanate: The Consequences of Turkish Conquest on the Blue Nile</t>
  </si>
  <si>
    <t>278-297</t>
  </si>
  <si>
    <t>Jedrej, M.C.</t>
  </si>
  <si>
    <t>ISSN: 0001-9720</t>
  </si>
  <si>
    <t>From a perspective based in ethnographic research this article reviews the historical evidence relating to the social organisation of the southern Funj in the Sudan dusring the nineteenth century. It goes beyond a characterisation of the region as one of pagan 'tribes' more or less successful in resisting subordination by a sophisticated Islamic state to discern a complexity of varied political relations radiating from an elite in a few regional centres and traversing all the communities of the region. The appearance of distinct ethnic groups under the colonial regime of the Anglo-Egyptian Sudan was preceded by a transnational geo-political division of the population into defiant highlanders and variously servile lowlanders under the Turco-Egyptian government which succeeded the Funj sultanate in the region.</t>
  </si>
  <si>
    <t>Lund University Libraries The Nuba.htm</t>
  </si>
  <si>
    <t>ng 2003,203,2 - Lange.htm</t>
  </si>
  <si>
    <t>The Nuba</t>
  </si>
  <si>
    <t>203</t>
  </si>
  <si>
    <t>60-68</t>
  </si>
  <si>
    <t>Lange, Karen E.</t>
  </si>
  <si>
    <t>ISSN: 0027-9358</t>
  </si>
  <si>
    <t>Branded as infidels by Sudan's Islamic rulers, the Nuba traditional people fight for their lives. Hunger and sickness caused by government attack and blockade in Sudan's civil war have shrunk the Nuba's physiques. Yet they have endured to see a ceasefire in the Nuba Mountains--and fragile hope for their culture's survival. In 1985 the rebel Sudan People's Liberation Army (SPLA), based in the south, infiltrated the Nuba Mountain, the Nuba homeland in central Sudan. Long discriminated against by the north's Arabized, Islamic majority many Nubas--members of a minority that clings to indigenous traditions--joined the rebels. In response the government declared all Nuba the enemy; militias surrounded the mountains, occupied the towns, and terrorized the plains, burning villages and farms and raping killing, and abducting civilians. More than a million survive, 350,000 in rebel areas. The battle for the Nuba Mountains is strategic--they border Sudan's oil pipeline. Most Nubas speak Arabic, and about half are Muslim, yet Sudanese Arabs despise their continued faith in traditional healers and ritual customs like nudity, beer drinking, and female wrestling. In 2002, a U.S-brokered cease-fire ended fighting in the Nuba Mountains, brought United Nations relief flights, and led to negotiations for peace for all of Sudan.</t>
  </si>
  <si>
    <t>19780704.pdf</t>
  </si>
  <si>
    <t>aj 2004,30,4 - Penz.pdf</t>
  </si>
  <si>
    <t>Dams, Guns and Refugees</t>
  </si>
  <si>
    <t>8-12</t>
  </si>
  <si>
    <t>Penz, Peter</t>
  </si>
  <si>
    <t>ISSN: 1205-7398</t>
  </si>
  <si>
    <t>The article states that every year million of people are displaced around the world because of industrial development projects and finally they become homeless forever. Development-induced displacement not just takes the form of building dams, but it also includes logging in forests, setting up tree plantations, introducing cattle ranching, opening mines, building transportation corridors and establishing industrial plants. In 1980s, in the Indonesian part of New Guinea, an indigenous-peoples insurgent force, declared that the World Wildlife Fund as an enemy because the latter cut off traditional access to forest resources for Papuans and led to the removal of 102 Papuan families. If compared with the extent of displacement in the civil war in Sudan, these numbers are quite small. Afterwards, the new homes of these displaced people take many forms. In case of Sudan, the predominant forms are refugee camps and urban shantytowns. Refugees from the Chittagong Hill Tracts headed to state-run camps in India that had been known for being particularly wretched.</t>
  </si>
  <si>
    <t>ijcs 2005,46,1 - Jalata.pdf</t>
  </si>
  <si>
    <t>Sudan, Ethiopia</t>
  </si>
  <si>
    <t>State Terrorism and Globalization: The Cases of Ethiopia and Sudan</t>
  </si>
  <si>
    <t>International Journal of Comparative Sociology</t>
  </si>
  <si>
    <t>ISSN: 0020-7152</t>
  </si>
  <si>
    <t xml:space="preserve">This article compares the essence and effects of Ethiopian and Sudanese state terrorism by focusing on the commonalities between the two states. These peripheral African states have used global and regional connections and state terrorism as political tools for creating and maintaining the confluence of identity, religion, and political power. Ethiopia primarily depends on the West, and Sudan on the Middle East, since Christianity and Islam are the dominant religions in these African states respectively. While the Ethiopian state was formed by the alliance of Abyssinian (Amhara-Tigray) colonialism and European imperialism, the Sudanese state was created by British colonialism known as the Anglo Egyptian condominium. Massive social and cultural destruction and violence have produced and maintained these colonial political structures. These structures, in turn, have racialized identities by facilitating the processes of Abyssinianization and Christianization in Ethiopia, Arabization and Islamization in Sudan, and Africanization and marginalization of indigenous Africans in both states. Furthermore, each state has been involved in ethnonational cleansing, which has been disguised rhetorically as a move toward national self-determination and democracy. Consequently, the racialization and ethnicization of these states, external dependency, and domestic terrorism have prevented the implementation of national self-determination and the construction of legitimate multinational democracies that could solve the political, social, cultural, and economic crises in Sudan and Ethiopia. </t>
  </si>
  <si>
    <t>War or Water Humanitarian Assistance Must Get Through  Cultural Survival.htm</t>
  </si>
  <si>
    <t>csq 2005,29,1 - Lutz.htm</t>
  </si>
  <si>
    <t>War or Water: Humanitarian Assistance Must Get Through</t>
  </si>
  <si>
    <t>Lutz, Ellen L.</t>
  </si>
  <si>
    <t>Calls for the inclusion of the traditional knowledge of indigenous peoples into the development plans and programs of the international community for the provision of humanitarian assistance worldwide. Description of the humanitarian response to the tsunami disaster in Asia; Criticisms against the attitude of several wealthy nations toward the civil strife in Darfur, Sudan; Lesson that can be learned by modern science from the traditional knowledge of indigenous peoples.</t>
  </si>
  <si>
    <t>155.full.pdf</t>
  </si>
  <si>
    <t>aaaps 2006,603 - Deng.pdf</t>
  </si>
  <si>
    <t>Sudan: A Nation in Turbulent Search of Itself</t>
  </si>
  <si>
    <t>603</t>
  </si>
  <si>
    <t>155-162</t>
  </si>
  <si>
    <t>Sudan has been intermittently at war with itself since independence on June 1, 1956, with only ten years of precarious peace between 1972 and 1983. At the heart of the conflict is a crisis of national identity. Those who have been in control of the country define themselves as Arabs and also Muslims, and identify more with the Middle East than with black Africa, though they are essentially Arab-Africans. Their physical features are similar to other African groups in the region, and their cultures and even Islamic practices are an amalgam of Arab and Islamic culture with indigenous belief systems and cultures. The outcome of Sudan's struggles is difficult to predict. Three questions are worth probing: What is the conflict about? To what extent does the comprehensive peace agreement address the root causes of the conflict? What are the prospects for a truly comprehensive and lasting peace in the Sudan?</t>
  </si>
  <si>
    <t>20212942.pdf</t>
  </si>
  <si>
    <t>jgr 2006,8,1 - Vehnamaki.pdf</t>
  </si>
  <si>
    <t>Darfur Scorched: looming genocide in Western Sudan</t>
  </si>
  <si>
    <t>51-82</t>
  </si>
  <si>
    <t>Vehnämäki, Mika</t>
  </si>
  <si>
    <t>ISSN: 1462-3528</t>
  </si>
  <si>
    <t>This article presents an analysis of the conflict between the Arab subpopulation and the African indigenous peoples in Darfur, Sudan from the perspective of international humanitarian law. The article aims to conclude whether the conflict can legitimately be declared genocide and a crime against humanity.</t>
  </si>
  <si>
    <t>Beyond Indigeneity  Cultural Survival.htm</t>
  </si>
  <si>
    <t>csq 2006,30,2 - Lutz.htm</t>
  </si>
  <si>
    <t>Beyond Indigeneity</t>
  </si>
  <si>
    <t>The article discusses the complex issue of indigeneity among the indigenous people in Africa as well as the measures employed by the respective agencies towards the crisis, mainly the United Nations. Among these problems are the burning of crops, genocide, rape of women and the incident of driving two million innocent civilians into the desert. A concrete example for this is the perpetrating atrocities in Sudan against its own people. In this wake, the United Nations Security Council is urged to authorize and employ an effective force to protect the civilians living throughout the region. The African Union also proposed peace deal that is hoped to be agreed by Sudan's government.</t>
  </si>
  <si>
    <t>annurev.anthro.36.081406.pdf</t>
  </si>
  <si>
    <t>ara 2007,36,1 - Edwards.pdf</t>
  </si>
  <si>
    <t>The Archaeology of Sudan and Nubia</t>
  </si>
  <si>
    <t>221-228</t>
  </si>
  <si>
    <t>Edwards, David N.</t>
  </si>
  <si>
    <t>This review explores recent research within the territory of the modern Sudan and Nubia. One special interest of this region's history and archaeology lies in its role as a zone of interaction between diverse cultural traditions linking sub-Saharan Africa, Egypt, the Mediterranean world, and beyond. The exceptionally early development of large-scale polities in the Middle Nile also offers remarkable opportunities for exploring the archaeology of the development of political power as well as for exploring research topics of a wide significance, both within and beyond African archaeology, such as the development of agriculture, urbanism, and metallurgy. The unique opportunities offered by the Nile corridor for trans-Saharan contacts have also ensured that the region's archaeology provides an extraordinary scope for exploring the interplay and interaction of indigenous and external cultural traditions, often very obviously manifested in the material worlds of the region: from their encounters with Pharaonic Egypt to the incorporation of Nubian kingdoms into medieval Christendom and the creation of new Arab and Muslim identities in the postmedieval world.</t>
  </si>
  <si>
    <t>31204801.pdf</t>
  </si>
  <si>
    <t>aa 2008,107,426 - Johnson.pdf</t>
  </si>
  <si>
    <t>Why Abyei Matters: The Breaking Point of Sudan's Comprehensive Peace Agreement?</t>
  </si>
  <si>
    <t>The Abyei Area, straddling the North-South border of Sudan, was the subject of a separate protocol in the Comprehensive Peace Agreement signed between the Sudan government and the Sudan People's Liberation Movement in January 2005. One provision of that protocol was the establishment of a boundaries commission to define the territory to be included in the special administration of the area. The commission's decision was to be implemented 'with immediate effect' on the submission of its report in July 2005, but implementation has been blocked by the National Congress Party, which still controls the central government in Sudan. The conduct of war in Abyei established many precedents for the conduct of war in Darfur in the use of tribal militias and the forcible displacement of non-Arab peoples. The failure to implement the Abyei Protocol has implications not only for determining the North-South border (as stipulated by the CPA), but for the implementation of any Darfur peace agreement</t>
  </si>
  <si>
    <t>31730279.pdf</t>
  </si>
  <si>
    <t>ers 2008,31,5 - Komey.pdf</t>
  </si>
  <si>
    <t>The denied land rights of the indigenous peoples and their endangered livelihood and survival: the case of the Nuba of the Sudan</t>
  </si>
  <si>
    <t>991-1008</t>
  </si>
  <si>
    <t>Komey, Guma Kunda</t>
  </si>
  <si>
    <t>The current situation of indigenous peoples in the Sudan is the result of the independent state's adoption of land and other policies identical to those introduced by colonialists more than a century ago. The Sudanese state has not only unwittingly maintained some colonial coercive institutions and policies but it has introduced more aggressive ones and brutally deployed them against its indigenous peoples, particularly the Nuba. In the light of this, this paper attempts to demonstrate analytically how some historical and contemporary socio-political dynamics have continued systematically to deprive these indigenous Nuba peoples of their customary land, and to assess to what extent the recently concluded Comprehensive Peace Agreement (CPA) has been successful in addressing the land question as one of the root causes of the recurring civil wars in the Sudan in general and in the Nuba Mountains in particular.</t>
  </si>
  <si>
    <t>32744808.pdf</t>
  </si>
  <si>
    <t>pr 2008,20,2 - Adam.pdf</t>
  </si>
  <si>
    <t>Why Has Darfur's Indigenous Population Been Put at Risk?</t>
  </si>
  <si>
    <t>158-165</t>
  </si>
  <si>
    <t>Adam, Gamal A.</t>
  </si>
  <si>
    <t>The article presents an overview of relations between Arab and indigenous populations in Darfur, Sudan. The relationship of Sudanese Arabs to other Arab countries and populations, the emergence of the term "Zurga," and the subsequent marginalisation of the culturally indigenous Africans that the term refers to is discussed. The author considers the social, political, and cultural structure of Sudan in light of possible immediate and long-term solutions for the situation in Darfur and advocates for the rights of all Sudanese people.</t>
  </si>
  <si>
    <t>50379304.pdf</t>
  </si>
  <si>
    <t>np 2009,13,1 - Ati.pdf</t>
  </si>
  <si>
    <t>Conflict Management and Resolution Among Beja Pastoralists: Elements and Procedures of the (Salif) Customary Law</t>
  </si>
  <si>
    <t>Ati, Hassan Abdel</t>
  </si>
  <si>
    <t>ISSN: 0822-7942</t>
  </si>
  <si>
    <t>Sudan has recently been plagued with conflicts, particularly in pastoral areas, mostly due to competition over resources. Many of these conflicts have developed into civil wars, resulting in the disintegration of the social fabric and disruption of the coexistence among those societies. Peace agreements were signed, reconciliation conferences held and models for conflict transformation tried, but all failed. This paper provides a model for the indigenous patterns of conflict prevention, management and resolution. Despite the scarcity of natural resources, the adverse environmental conditions and the heterogeneity of the inhabitants of Eastern Sudan, the frequency of conflict was the lowest in the country. The main reason seems to be the commitment to the salif (code of behaviour), which constitutes the reference for settling disputes and is the measure for belonging to the group. The merits of the Beja customary system and the reasons for its success in preventing and resolving conflicts is, unlike the formal justice system, its valuing of human life, its preference for compensation as opposed to revenge and retaliation, and its acceptance by all pastoral Beja communities.</t>
  </si>
  <si>
    <t>ahss 2009,64,4 - Lefebvre.pdf</t>
  </si>
  <si>
    <t>Itinéraires de sable. Parole, geste et écrit au Soudan central au XIXe siècle</t>
  </si>
  <si>
    <t>Lefebvre, Camille</t>
  </si>
  <si>
    <t>ISSN: 0395-2649</t>
  </si>
  <si>
    <t>The article discusses maps and other geographical literature created by the indigenous peoples of the central Sudan region of West Africa, and collected by European explorers in the 19th century. The documents are of interest both as examples of indigenous conceptions of geographic space, and as rare examples of secular writing in Muslim Africa, where most extant written culture is related to political or religious topics. The documents are also situated in the context of the European project of scientific discovery and mapping the world.</t>
  </si>
  <si>
    <t>3.5-5newRestorative.pdf</t>
  </si>
  <si>
    <t>jpas 2010,3,5 - Booker.pdf</t>
  </si>
  <si>
    <t>Restorative Justice Sudanese Style: How African Spirituality Impacts Notions of Right and Wrong</t>
  </si>
  <si>
    <t>78-92</t>
  </si>
  <si>
    <t>Booker, Teresa A.</t>
  </si>
  <si>
    <t xml:space="preserve">Religion was a source of tension in Sudan long before the British colonized it. While Islam and Christianity receive the most attention when it comes to the coverage of religious issues in the country, there are, indeed, many indigenous religions observed by the Sudanese. Also, there are hybrid variations of Islam and Christianity, as well. For most Sudanese religion permeates all aspects of life. This paper discusses how various Sudanese ethnic groups' notions of right and wrong result from their religious beliefs. Using examples from the indigenous religions of the Nuer, Shilluk, Atout, and Dinka, this article seeks to elaborate on belief in God, the concept of justice and, where possible, how victims and offenders should be treated. </t>
  </si>
  <si>
    <t>53772587.pdf</t>
  </si>
  <si>
    <t>ijars 2010,5,1 - Kalo.pdf</t>
  </si>
  <si>
    <t>The Comprehensive Peace Agreement and the questions of identity, territory and political destiny of the indigenous Nuba of the Sudan</t>
  </si>
  <si>
    <t>International Journal of African Renaissance Studies</t>
  </si>
  <si>
    <t>48-64</t>
  </si>
  <si>
    <t>Kalo, Guma Kunda Komey</t>
  </si>
  <si>
    <t>ISSN: 1818-6874</t>
  </si>
  <si>
    <t>The Sudan Comprehensive Peace Agreement (CPA) of 2005 was successful in ending the longest war in contemporary Africa. However, its implementation has been below the expectations of several communities, particularly in the war-torn regions of the Nuba Mountains, the Southern Blue Nile and the Abyei Area, widely referred to as 'contested', 'marginalised', 'transitional' areas or 'border territories'. While many interwoven causes were behind the eruption of the protracted civil wars in the Sudan (Elnur 2009; Johnson 2006; Khalid 1987), the political question of sub-national identities and their intrinsic link with specific territories (Murphy 1991; William and Smith 1993) is hypothesised here as a prime factor in extending the civil war into these three areas. Taking the Nuba and their claimed territory of the Nuba Mountains as an example, this article will, first, trace the political striving of the Nuba people and their shift from peaceful political movement to armed struggle; second, it will examine their political status during the peace negotiation process; and third, it will analyse their political responses to the outcome of the CPA and its impact on their future political choices in view of the April 2010 election results, and the projected right to self-determination for the people of Southern Sudan, to be exercised through the referenda in 2011.</t>
  </si>
  <si>
    <t>53772600.pdf</t>
  </si>
  <si>
    <t>ijars 2010,5,1 - Al Medani.pdf</t>
  </si>
  <si>
    <t>From assimilation to confrontation: Macro- and micro-level processes of acculturation and cultural pluralism in the Blue Nile Region, the Sudan</t>
  </si>
  <si>
    <t>111-122</t>
  </si>
  <si>
    <t>Al Medani, Khalil Abdalla</t>
  </si>
  <si>
    <t>It is difficult to understand the processes of assimilation and confrontation in the Blue Nile Region without placing them in the wider context of the peculiar conditions of the Sudan. This is because the conflict in the region is a manifestation of a broader national crisis, which is attributed to macro-level processes (i.e. historical events, colonial policies and post-colonial socio-economic and political developments) that caused the emancipation of a minority that was generally situated in the country's centre, claimed Arabic descent and was of the Islamitic faith. This minority was able to maintain a stronghold over political power and economic resources. As a result, the greater geographic parts of the Sudan and the millions of Sudanese who reside there have been condemned to political disempowerment and marginalisation. This article focuses on the Blue Nile Region, looking at the macro- and micro-level processes of acculturation that have historically, and in modern times, transformed from processes of assimilation to processes of confrontation.</t>
  </si>
  <si>
    <t>73314716.pdf</t>
  </si>
  <si>
    <t>aijip 2012,8,1 - El-Gack.pdf</t>
  </si>
  <si>
    <t>Development and Indigenous Systems</t>
  </si>
  <si>
    <t>99-111</t>
  </si>
  <si>
    <t>El-Gack, Nawal</t>
  </si>
  <si>
    <t>This article explores and examines the dynamics of indigenous approaches employed by local organizations in North Kordofan, Sudan. It demonstrates how these approaches have succeeded in achieving economic and human development. The article illustrates how people have been inspired by their own values and internal social relationships to create changes in their lives and the lives of others. The material is based on an empirical study conducted in 2006 and 2008, in which I used various qualitative research methods.</t>
  </si>
  <si>
    <t>4_132-52MANGER01b.pdf</t>
  </si>
  <si>
    <t>jais 2001/2002,4 - Manger.pdf</t>
  </si>
  <si>
    <t>2001/2002</t>
  </si>
  <si>
    <t>Religion, Identities, and Politics: Defining Muslim Discourses in the Nuba Mountains of the Sudan</t>
  </si>
  <si>
    <t>Journal of Arabic and Islamic Studies</t>
  </si>
  <si>
    <t>132-152</t>
  </si>
  <si>
    <t>Manger, Leif Ole</t>
  </si>
  <si>
    <t>ISSN: 1748-3328</t>
  </si>
  <si>
    <t>The author discusses the increased importance of Islam in religious and social life in the Sudan, exemplified by a discussion of the interplay between an indigenous, non- Arab, non-Islamized Sudanese people, the Lafofa Nuba, and their interaction with the Arab and Islamic traditions of Sudanese society at large. An understanding of this interaction will require types of analysis that deal with issues of belief as well as broader issues of identity management. People do not take over Islam as one unified system and in one process of conversion; rather they take up Muslim customs and practices that become symbols of such a conversion. The process of conversion must therefore be linked to the socio-economic and political status of the people involved. The author points out that theoretical contributions by Talal Asad on Islam as a ‘discursive tradition’ and Robert Launay on Muslim communities as ‘moral communities’ provide interesting avenues for exploring this complexity.</t>
  </si>
  <si>
    <t>aj 2001,18 - Sayed.pdf</t>
  </si>
  <si>
    <t>Socio-cultural aspects of Kala-azar among Masalit and Hawsa tribes</t>
  </si>
  <si>
    <t>Ahfad Journal</t>
  </si>
  <si>
    <t>51-59</t>
  </si>
  <si>
    <t>El Sayed, Sumaia M.; Ahmed, Sara E.</t>
  </si>
  <si>
    <t>ISSN: 0255-4070</t>
  </si>
  <si>
    <t>Sayed and Ahmed examine the socio-cultural aspects in relation to visceral leishmaniasis or Kala-azar. Their objective was to determine the social and cultural factors influencing knowledge, attitude and practices towards Kala-azar in two communities in the Eastern Sudan where Kala-azar is endemic and to assess the knowledge about the disease and its transmission, symptoms, complications and prevention.</t>
  </si>
  <si>
    <t>ijrl 2006,18,2 - Islam.pdf</t>
  </si>
  <si>
    <t>The Sudanese Darfur Crisis and Internally Displaced Persons in International Law: The Least Protection for the Most Vulnerable</t>
  </si>
  <si>
    <t>International Journal of Refugee Law</t>
  </si>
  <si>
    <t>354-385</t>
  </si>
  <si>
    <t>Islam, M. Rafiqul</t>
  </si>
  <si>
    <t>ISSN: 1464-3715</t>
  </si>
  <si>
    <t>The article examines the international legal position of internally displaced persons (IDPs) in the wake of the ongoing humanitarian crisis in the Darfur region of western Sudan. The innocent civilians of Darfur have become the primary target of an armed conflict in Sudan since 1983. The terrorised survivors fled their homes in search of safety, causing massive forced internal population displacement. The number of IDPs in the world has steadily been increasing, and has now outstripped the number of refugees. Yet there is no specific international legal and institutional apparatus for IDPs. This article highlights and addresses the problems of their legal identity, rights, humanitarian assistance, and protection in international law. It traces the development of international legal and institutional frameworks for IDPs and their current state of coverage and protection. It offers suggestions to overcome the inadequate legal coverage and uncertain protection. The marginalised plight of IDPs needs to be addressed in a holistic manner as an integral part of the international protection of human rights and the enforcement of humanitarian law.</t>
  </si>
  <si>
    <t>On economics and regional autonomy</t>
  </si>
  <si>
    <t>81-87</t>
  </si>
  <si>
    <t>Garang, Joseph U.</t>
  </si>
  <si>
    <t>In Sudan problems of establishing national unity have been particularly acute; with a considerable proportion of the post-independence period spent in civil war between the North – which is predominantly Arab and Islam – and the South. Cultural differences have assumed political salience because – as in many other instances – they have coincided with differing economic experience. From the early colonial period the South was differently treated from the North, being designated as a closed area. If ostensibly to ‘protect’ the indigenous population from external intrusion, this also served to retard its developmental progress relative to that of the North. Over time, regional disadvantage was to be coupled with political under-representation and the stage set for cleavage which has, at times, erupted into violent conflict. In the last few years, murmurings of discontent and threatened mutiny have again occurred. And the peoples of Sudan have had to confront more emphatically the issue which has never been far from the top of the list of national priorities: the very fact of nationhood itself and the integration of peoples in such a way that all regions gain an equitable share in development. Below are three items dealing with the question of the South. The first is drawn from an address given by Joseph Garang in 1970. A prominent member of the Sudan Communist Party, Garang was appointed Minister of Southern Affairs following the establishment of the Leftist regime of 1969 and was instrumental in the formulation of the 9th of June (1969) Declaration which supported the need for regional autonomy in the South. His speech, part of which is reproduced below, treats the South within the broader context of the national question and has an enduring theoretical relevance not just for Sudan but for the African continent as a whole. Garang was executed in 1971 along with many other members of the CPS when the regime took a right turn. The second item, a statement of the Student Union of Southern Sudanese in the UK and Ireland addressed to the President of Sudan and released in April 1983, makes an embittered plea that the problem of the South be effectively confronted by the government. While assessing the situation as grounded in differential rates of development, the view put forward remains, by its very nature, couched in the language of regionalism rather than that of solidarity among all those disadvantaged under the current regime. Finally, the third item is a general review of the problem of the South, tracing its historical background, examining the aftermath of the Addis Accord of 1972 which brought an end to the civil war, and evaluating prospects for the future. The piece refers us to the continuity of principles embodied in the position of the Left – and particularly of the CPS – on the South over the years. (The Court Statement of El Tigani El Tayyib Babikir, elsewhere in this issue, gives further detals concerning this point). Written by a Sudanise Leftist, the account ultimately affirms that the problem of the South can be solved only in the context of a programme giving full rights of democratic participation to the whole of the population and priority to the development of those areas ‘left behind’. Excerpts from an address by Joseph U. Garang, the then Minister of State for Southern Affairs of the Sudan Government, in 1970 and originally printed as No.6 of the series Revolution in Action, by the Public Relations Bureau, Ministry for Southern Affairs.</t>
  </si>
  <si>
    <t>Darfur's Genocide</t>
  </si>
  <si>
    <t>15729-15730</t>
  </si>
  <si>
    <t>Reports on the continued attacks of pro-government forces on indigenous groups in Sudan's Darfur region. African nation's government refusal of access to human rights investigators; Speeches warning of ethnic cleansing and genocide of the Fur; Government's signing of a cease-fire with two area rebel groups, the Sudan Liberation Army and the Justice and Equality Movement.</t>
  </si>
  <si>
    <t>Struggle for the South</t>
  </si>
  <si>
    <t>Focuses on the conflict around religious differences between the North and South of Sudan. Information on the establishment of rebel groups in the country; Statistics representing the level of Muslims, Christians and other indigenous beliefs in the country.</t>
  </si>
  <si>
    <t>Still Dying in Darfur</t>
  </si>
  <si>
    <t>Cullen, T. Tidwell</t>
  </si>
  <si>
    <t>Reports on the civil war in Darfur, Sudan as of March 2005. Impact of the civil war on indigenous peoples; Number of people displaced by the conflict; Crimes committed by the Janjaweed militia against civilians; Estimate of the number of people who died from the conflict..</t>
  </si>
  <si>
    <t>Qasr Ibrim and Christian Nubia</t>
  </si>
  <si>
    <t>Medieval Nubia: A Social and Economic History</t>
  </si>
  <si>
    <t>Ruffini, Giovanni R.</t>
  </si>
  <si>
    <t>ISBN: 9780199891634</t>
  </si>
  <si>
    <t>This chapter introduces the reader to Dotawo, the kingdom of medieval Nubia in southern Egypt and Sudan that remained independent from the seventh century to the fifteenth century ad. It introduces the reader to Qasr Ibrim, one of Dotawo’s major settlements in Lower Nubia, in southern Egypt, where archaeological excavations uncovered hundreds of texts from the later medieval period from the 1960s to the 1980s. It summarizes the key goals of the book: to identify the owner of one of Qasr Ibrim’s chief archives as Mashshouda the choiak-eikshil, to use Qasr Ibrim’s archives to demonstrate the existence of monetization and private land tenure in medieval Nubia, to show how Nubia’s legal tradition represented a fusion of Greco-Roman and indigenous practices, and to argue that medieval Nubia was a Mediterranean society in Africa.</t>
  </si>
  <si>
    <t>161849.pdf</t>
  </si>
  <si>
    <t>Along Ethiopia's Western Frontier: Gambella and Benishangul in Transition</t>
  </si>
  <si>
    <t>The lowland Ethiopian regions of Gambella and Benishangul, bordering Sudan, form a classic frontier zone. 'Modern' politics dates from the 1974 Ethiopian revolution, and has been shaped by developments on either side of the frontier, as well as by the complex relations among indigenous peoples, and between them and immigrants and officials from highland areas of Ethiopia. The implementation of the post-1991 Ethiopian government's programme of ethnic regionalism has intensified local rivalries, and regional governments remain weak, being highly dependent on professionals from highland Ethiopia. Education, transport links, and other indicators of development remain poor. None the less, local political power, in sharp contrast to earlier periods, has to an appreciable extent passed into the hands of indigenous leaders.</t>
  </si>
  <si>
    <t>1-s2.0-S0016718505000084-main.pdf</t>
  </si>
  <si>
    <t>ggfclg 2006,37,1 - Hares et al.pdf</t>
  </si>
  <si>
    <t>Sudan, Thailand</t>
  </si>
  <si>
    <t>Environmental literacy in interpreting endangered sustainability - Case studies from Thailand and the Sudan</t>
  </si>
  <si>
    <t>128-144</t>
  </si>
  <si>
    <t>Hares, Minna; Eskonheimo, Anu; Myllyntaus, Timo; Luukkanen, Olavi</t>
  </si>
  <si>
    <t>This paper examines how people explain reasons and impacts of environmental change in the low-rain savanna of the central Sudan and mountainous forest lands of northern Thailand. The explanations are analyzed by using the concept of environmental literacy, which refers to the people's ability to grasp the environment and its interactions. The paper aims to study people's conceptions of the environment, which compose one factor in directing their behavior. For the study, rural inhabitants in the State of North Kordofan, the Sudan, and the Chiang Mai Province in Thailand were interviewed.  It was noted that an individual's capability to understand the environment is alone insufficient to address environmental problems because the efficient alleviation of the problems requires collective actions at all levels, and because of factors beyond an individual's control. However, the results supported the assumption that the local people have knowledge of their environment that may help in developing sustainable environmental management practices. The main advantages of using the environmental literacy concept are argued to be its dynamic and synthetic essence, its link to sustainable behavior, and wide applicability in various contexts within heterogeneous communities.</t>
  </si>
  <si>
    <t>Lund University Libraries Landlessness and Imperial Response in Swaziland 1938-1950.htm</t>
  </si>
  <si>
    <t>jsas 1991,17,4 - Simelane.htm</t>
  </si>
  <si>
    <t>Landlessness and imperial response in Swaziland 1938-1950</t>
  </si>
  <si>
    <t>717-742</t>
  </si>
  <si>
    <t>Simelane, Hamilton Sipho</t>
  </si>
  <si>
    <t>Focuses in the manner in Great Britain as a colonial power responded to Swazi demands for more land to solve the problem of landlessness. Struggle for land in Swaziland; Britain's responsibility for transferring large portions of land from indigenous owners to Europeans; Restoration of land to indigenous owners.</t>
  </si>
  <si>
    <t>36875149.pdf</t>
  </si>
  <si>
    <t>jsps 2009,2,1 - Xolile and Tofa.pdf</t>
  </si>
  <si>
    <t>The Position and Role of Women in Swazi Indigenous Religion</t>
  </si>
  <si>
    <t>Journal of Social and Psychological Sciences</t>
  </si>
  <si>
    <t>24-41</t>
  </si>
  <si>
    <t>Xolile, Zandamela; Tofa, Eliot</t>
  </si>
  <si>
    <t>ISSN: 1756-7483</t>
  </si>
  <si>
    <t>This article explores the status of women and men in Swazi Indigenous Religion. It establishes positions and duties of both sexes at birth, adolescence, marriage and important religious ceremonies celebrated perennially by the Swazis. As in most African Indigenous Religion, the paper argues that Swazi Indigenous Religion is sexist and highly patriarchal. However, inasmuch as women are evidently oppressed in Swazi indigenous religion, this write-up appreciates those cultural tenets that elevate women in general. In brief, the article concludes by arguing that Swazi Indigenous Religion is, by and large paternalistic than maternal.</t>
  </si>
  <si>
    <t>17532523.2011.pdf</t>
  </si>
  <si>
    <t>ahr 2011,43,1 - Simelane.pdf</t>
  </si>
  <si>
    <t>Colonial Policy, Male Opposition, and the Integration of Swazi Women into Wage Employment, 1935–1955</t>
  </si>
  <si>
    <t>African Historical Review</t>
  </si>
  <si>
    <t>48-72</t>
  </si>
  <si>
    <t>ISSN: 1753-2523</t>
  </si>
  <si>
    <t>Colonialism entailed numerous changes in Swazi socio-economic configurations, including a growing recourse to waged employment. Yet little is known about the dynamics that drove indigenous Swazi women to work for wages. This article argues that colonial policy, by adversely impacting areas of production involving Swazi people, drove women to seek wage employment. Moreover, this was not a smooth process, but a contested issue. Swazi men, chiefs, the monarchy and colonial administrators all attempted to frustrate female participation in wage employment. In spite of such barriers, as oral interviews with mid-twentieth century working women show, women continued to take up wage employment, and eventually secured the implicit support of colonial administrators in the service of the colonial economy.</t>
  </si>
  <si>
    <t>Real Estate Practices among Indigenous Peoples in Southern Africa: A Clash of Real Estate Systems on the Urban Fringe</t>
  </si>
  <si>
    <t>Collective Volume Article</t>
  </si>
  <si>
    <t>39-61</t>
  </si>
  <si>
    <t>Simons, Robert A.; Viruly, Francois M.</t>
  </si>
  <si>
    <t>ISBN: 978-0-387-77937-9</t>
  </si>
  <si>
    <t>je 2009,8,2 - Müller and Kuoljok Huuva.pdf</t>
  </si>
  <si>
    <t>Sweden</t>
  </si>
  <si>
    <t>Limits to Sami tourism development: the case of Jokkmokk, Sweden</t>
  </si>
  <si>
    <t>Journal of Ecotourism</t>
  </si>
  <si>
    <t xml:space="preserve">115-127 </t>
  </si>
  <si>
    <t>Müller, Dieter K.; Kuoljok Huuva, Stina</t>
  </si>
  <si>
    <t xml:space="preserve">ISSN: 1472-4049 </t>
  </si>
  <si>
    <t>Indigenous populations are frequently used in tourism promotion and marketing. This is also true for the Sami people in northern Europe. In the area, sometimes called Europe's last wilderness, the Sami and their culture are epitomised as a main asset for a growing tourism industry. Previously this has caused problems and irritation among the Sami. Nevertheless, tourism development is indeed also seen as a potential solution to problems affecting the Sami society, offering new sources of income and future employment in situ. Against this background, it is an interesting notion that only few Swedish Sami choose to make a living within tourism. Instead, tourism appears to be a complementary activity to reindeer herding only. Hence, the purpose of this article is to analyse constraints preventing Sami from getting more involved in tourism development. The article mainly draws on a study conducted in Jokkmokk, Sweden. Here, interviews were carried out with Sami tourism entrepreneurs who were also members of local cooperatives for reindeer husbandry. The results of the study indicate that cultural norms and legal obstacles form the main limitation for Sami tourism development.</t>
  </si>
  <si>
    <t>tl 2009,374 - Morris.pdf</t>
  </si>
  <si>
    <t>Loss of land could threaten health of Sámi people</t>
  </si>
  <si>
    <t>374</t>
  </si>
  <si>
    <t>15-16</t>
  </si>
  <si>
    <t>Morris, Kelly</t>
  </si>
  <si>
    <t>ISSN: 0140-6736</t>
  </si>
  <si>
    <t>According to international human rights law, Indigenous people have the right to specific measures to improve their access to culturally appropriate health services and care, as well as the underlying determinants of health, says Hunt. Data from the Centre for Sámi Research and the Southern Lapland Research Department, Sweden, reveal high er rates of symptoms of depression and anxiety than reference groups, and "identifies reindeerherding Sámi men to be at particular risk of developing mental health problems", reports coauthor Per Sjölander.</t>
  </si>
  <si>
    <t>ssm 1997,44,2 - Sunquist and Johansson.pdf</t>
  </si>
  <si>
    <t>Long-term Illness Among Indigenous and Foreign-born People in Sweden</t>
  </si>
  <si>
    <t>189-198</t>
  </si>
  <si>
    <t>Sundquist, Jan; Johansson, Sven-Erik</t>
  </si>
  <si>
    <t>This study shows the influence on self-reported health of ethnicity, operationalised as Swedes and foreign-born people from Finland, Western countries (Western Europe--except for Finland and South Europe--the United States, Canada, Australia, New Zealand and Japan), South Europe and all other countries (East Europe and non-European, non-Western countries). A simple random sample of 23,864 Swedes and foreign-born people were interviewed in 1980-1981 and 1988-1989 by Statistics Sweden. In successive models starting with only ethnicity and age, one variable at a time was included in the two main models, one with material and economic factors and another with lifestyle factors as independent variables, in order to study how the importance of ethnicity changed. The age-adjusted relations between male and female Finns and severe long-term illness were reduced from an odds ratio of 2.37 and 1.86, respectively, to 1.90 and 1.70 after including educational status, marital status, exercise, smoking, and body mass index in the final model. The high odds ratios for males and females born in South Europe or born in non-Western countries decreased with the inclusion of lifestyle factors but were still high 2.26 and 2.50 in South Europeans and 1.94 and 1.81 in non-Westerners. Males and females born in Finland, South Europe or in non-Western countries had high odds ratios for severe long-term illness when education, material standard, economic resources, leisure opportunities and social network were simultaneously controlled for. People born in Western countries showed no association to limiting long-term illness. The conclusion of the present study is that ethnicity, defined as foreign-born people, was strongly associated with limiting long-term illness when controlling for social, material and lifestyle factors.</t>
  </si>
  <si>
    <t>10900804.pdf</t>
  </si>
  <si>
    <t>sjht 2001,1,1 - Müller and Pettersson.pdf</t>
  </si>
  <si>
    <t>Access to Sami Tourism in Northern Sweden</t>
  </si>
  <si>
    <t>5-18</t>
  </si>
  <si>
    <t>Müller, Dieter K.; Pettersson, Robert</t>
  </si>
  <si>
    <t>In recent years, there has been increased development of indigenous tourism as part of the tourism industry. Even the Sami of Northern Sweden are now engaging in tourism, not least because the restructuring of reindeer herding has forced them into taking up other occupations. The purpose of this article is to analyse the potential of the emerging Sami tourism in Sweden, with special emphasis on access to Sami tourism products. The analysis uses the four H approach outlined by V. L. Smith – habitat, heritage, history and handicraft. The article starts with a short description of the Sami and their culture, followed by a discussion of the relationship between the Sami and tourism in northern Sweden. Smith’s concept is then introduced, modified and applied in relation to the new Sami tourism development in the area. The analysis is based on a survey of all 68 Sami tourist attractions and projects in Swedish Lapland in 1999.</t>
  </si>
  <si>
    <t>20573576.pdf</t>
  </si>
  <si>
    <t>sjht 2006,6,1 - Müller and Pettersson.pdf</t>
  </si>
  <si>
    <t>Sámi Heritage at the Winter Festival in Jokkmokk, Sweden</t>
  </si>
  <si>
    <t>54-69</t>
  </si>
  <si>
    <t>Indigenous tourism is an expansive sector in the growing tourism industry. However, the tourist experience of the indigenous heritage is often delimited to staged culture in museums, exhibitions and festivals. In this paper, focus is put on the annual Sámi winter festival in Jokkmokk, Sweden. It is discussed to what extent this festival truly is an indigenous event. This is accomplished by scrutinizing the Sa´mi representation at the festival regarding its content and its spatial location. It is argued that the available indigenous heritage is highly staged, although backstage experiences are available for the Sámi and for the curious tourists.</t>
  </si>
  <si>
    <t>16095504.pdf</t>
  </si>
  <si>
    <t>me 2004,10,1-3 - Lindkvist.pdf</t>
  </si>
  <si>
    <t>The Making of a European Society. The Example of Sweden</t>
  </si>
  <si>
    <t>Medieval Encounters</t>
  </si>
  <si>
    <t>167-183</t>
  </si>
  <si>
    <t>Lindkvist, Thomas</t>
  </si>
  <si>
    <t>ISSN: 1570-0674</t>
  </si>
  <si>
    <t>In this article the transformations in Sweden during the period 1000-1300 are discussed as forms of Europeanization. The transformation was carried out and promoted by indigenous elites and entailed the establishment of a Christian monarchy. Christianization meant gradual assimilation to the wider cultural context. The clergy and the ecclesiastical organizations introduced new economic and cultural institutions as well as new concepts. All this took place in tandem with a transition from an economy based pardy on plunder and extemal appropriation to a feudal economy. The changes to social and economic structures, such as the establishment of a manorial economy and the disappearance of slavery, were Swedish variants of a general European change. The particular role of the Cistercians in Sweden is noted. Due to the later development of Church and Christian monarchy , in comparison with the other two Scandinavian monarchies., administrative and cultural literacy was mainly introduced by this order.</t>
  </si>
  <si>
    <t>1683510.pdf</t>
  </si>
  <si>
    <t>s 1980,208,4444 - Lönnroth et al.pdf</t>
  </si>
  <si>
    <t>Sweden Beyond Oil: Nuclear Commitments and Solar Options</t>
  </si>
  <si>
    <t>Science</t>
  </si>
  <si>
    <t>208</t>
  </si>
  <si>
    <t>4444</t>
  </si>
  <si>
    <t>557-563</t>
  </si>
  <si>
    <t>Lönnroth, M.; Johansson, T.B.; Steen, P.</t>
  </si>
  <si>
    <t>ISSN: 0036-8075</t>
  </si>
  <si>
    <t>The project "Energy and Society," sponsored by the Swedish Secretariat for Future Studies, has studied different indigenous energy sources as alternatives to imported oil in Sweden. One alternative is nuclear energy, another is renewable energy. Large uncertainties are associated with both alternatives today. The main characteristics of an energy policy for the rest of the century that does not foreclose either of these options have been identified. Such a policy will have to be based on an understanding of similarities and differences between the alternatives. A nuclear and a solar energy system have been outlined as a basis for an analysis of technical, economic, and institutional issues.</t>
  </si>
  <si>
    <t>263_ftp.pdf</t>
  </si>
  <si>
    <t>bw 2010,33,3 - Axelsson.pdf</t>
  </si>
  <si>
    <t>Abandoning “the Other”: Statistical Enumeration of Swedish Sami, 1700 to 1945 and Beyond</t>
  </si>
  <si>
    <t>Berichte zur Wissenschaftsgeschichte</t>
  </si>
  <si>
    <t>263-279</t>
  </si>
  <si>
    <t>Axelsson, Per</t>
  </si>
  <si>
    <t>ISSN: 1522-2365</t>
  </si>
  <si>
    <t>Sweden has one of the world’s most eminent and exhaustive records of statistical information on its population. As early as the eighteenth century, ethnic notations were being made in parish registers throughout the country, and by the early nineteenth century a specific category for the Sami population had been added to the forms used to collect data for the Tabellverket (National Population Statistics). Beginning in 1860, the Sami were also counted in the first official census of the Swedish state. Nonetheless – and in contrast to many other countries – Sweden today lacks separate statistical information not only about its sole recognized indigenous population but also about other ethnic groups. The present paper investigates Sweden’s attempts to enumerate its indigenous Sami population prior to World War II and the cessation of ethnic enumeration after the war. How have the Sami been identified and enumerated? How have statistical categories been constructed, and how have they changed over time? The aim of this essay is not to assess the validity of the demographic sources. Instead the paper will explore the historical, social, and cultural factors that have had a bearing on how a dominant administrative structure has dealt with the statistical construct of an indigenous population.</t>
  </si>
  <si>
    <t>31120617.pdf</t>
  </si>
  <si>
    <t>e 2008,55,1 - Bergman et al.pdf</t>
  </si>
  <si>
    <t>Värro Muorra: The Landscape Significance of Sami Sacred Wooden Objects and Sacrificial Altars</t>
  </si>
  <si>
    <t>Bergman, Ingela; Östlund, Lars; Zackrisson, Olle; Liedgren, Lars</t>
  </si>
  <si>
    <t>Prior to Christianization, initiated by the Swedish Crown and Church during the seventeenth century, the religion of the native Sami people of northern Scandinavia included animistic beliefs centered on animal ceremonialism. The Sami religion evolved in the framework of hunter-gatherer subsistence, and landscapes were laden with religious significance. The authors of this essay seek to highlight the significance of sacrificial sites as ethnic and religious demarcations in times of conflict between Swedish society and the Sami. We focus especially on sacrificial wooden objects as representations of religious space, discussing three sacrificial sites from different periods and representing a geographical gradient. We conclude that wooden sacrificial sites were still frequent and prominent features of the Sami landscape during the seventeenth century and the first half of the eighteenth century in northern Sweden. However, in the following century, the indigenous religion was forced into secrecy. Today, elements of indigenous religious space, as indicated by place names and oral traditions, reflect but fragments of a landscape that was once a coherent whole.</t>
  </si>
  <si>
    <t>3180788.pdf</t>
  </si>
  <si>
    <t>jch 2002,37,3 - Berggren.pdf</t>
  </si>
  <si>
    <t>Swedish Fascism: Why Bother?</t>
  </si>
  <si>
    <t>Journal of Contemporary History</t>
  </si>
  <si>
    <t>395-417</t>
  </si>
  <si>
    <t>Berggren, Lena</t>
  </si>
  <si>
    <t>ISSN: 1469-2171</t>
  </si>
  <si>
    <t>4315440.pdf</t>
  </si>
  <si>
    <t>a 2003,32,8 - Sandström et al.pdf</t>
  </si>
  <si>
    <t>Conflict Resolution by Participatory Management: Remote Sensing and GIS as Tools for Communicating Land-Use Needs for Reindeer Herding in Northern Sweden</t>
  </si>
  <si>
    <t>557-567</t>
  </si>
  <si>
    <t>Sandström, Per; Granqvist Pahlén, Tina; Edenius, Lars; Tømmervik, Hans; Hagner, Olle; Hemberg, Leif; Olsson, Håkan; Baer, Karin; Stenlund, Thomas; Brandt, Lars Göran; Egberth, Mikael</t>
  </si>
  <si>
    <t>ISSN: 0044-7447</t>
  </si>
  <si>
    <t>When seeking to resolve complex land-management issues, geographical assessment of resources that are in short supply or in dispute can aid the communication of knowledge and the understanding among and between different stakeholders. In this paper, we illustrate how remote sensing and GIS can be used to gather and compile information regarding land-use activities and patterns among reindeer herders and other land users (forestry, mining, tourism, etc) in northern Sweden. The project represents a novel user-oriented effort largely based on the work carried out by the principal end user, i.e. the reindeer herders themselves. The basis for development of land-use plans for reindeer husbandry, was the following: to collect and digitally systemize traditional ecological and landscape knowledge of reindeer habitat use; to integrate this information with results from field inventories and satellite-based vegetation classifications; to map activities of other land users. The resulting land-use plans provide information that can facilitate consultation between the reindeer herders and other stakeholders and can facilitate operational work in reindeer management. This project can serve as a model for participatory involvement and planning, bringing indigenous knowledge and advanced remote-sensing techniques together in an interactive process.</t>
  </si>
  <si>
    <t>782739860.pdf</t>
  </si>
  <si>
    <t>sjh 2008,33,1 - Lantto and Mörkenstam.pdf</t>
  </si>
  <si>
    <t>Sami Rights and Sami Challenges: The modernization process and the Swedish Sami movement, 1886–2006</t>
  </si>
  <si>
    <t>26-51</t>
  </si>
  <si>
    <t>Lantto, Patrik; Mörkenstam, Ulf</t>
  </si>
  <si>
    <t>In this article the authors analyse the conflict in contemporary Sami politics in Sweden. To understand this conflict a historical perspective is necessary, and the authors reconstruct the ideas and beliefs in the public debate that has legitimized a system of Sami rights over more than a century, and analyze the challenges to these by the Sami movement. Two parallel themes are discussed: the first deals with the continuity and change of the Swedish Sami policy, where the authors show how ideas and beliefs concerning the Sami have limited the possibilities of political action. The second theme focuses on the political mobilization of the Sami in Sweden and their challenges of the established view of the Sami in official policy. One of the conclusions made is that it is of importance to grant indigenous peoples, like the Sami, some kind of secure political platform from which they could participate in the democratic procedure and legitimately counter-act the power of the nation states in which they live.</t>
  </si>
  <si>
    <t>786931366.pdf</t>
  </si>
  <si>
    <t>crispp 2007,10,4 - Hobson et al.pdf</t>
  </si>
  <si>
    <t>Recognition Struggles in Trans-national Arenas: Negotiating Identities and Framing Citizenship</t>
  </si>
  <si>
    <t>Critical Review of International Social and Political Philosophy</t>
  </si>
  <si>
    <t>443-470</t>
  </si>
  <si>
    <t>Hobson, Barbara; Carson, Marcus; Lawrence, Rebecca</t>
  </si>
  <si>
    <t>ISSN: 1369-8230</t>
  </si>
  <si>
    <t>The purpose of this article is to incorporate trans-national actors and institutions into citizenship theory both theoretically and empirically. We analyze three cases of recognition movements promoting gender, ethnic/minority and indigenous rights. Using one societal context, Sweden, we map the processes and mechanisms of power and agency (boundary-making and brokering) that shape how trans-national institutions and actors offer new forms of leverage politics to recognition movements as well as constrain their agency. These mechanisms of power are formalized in a model showing the multi-level effects of leverage politics on recognition movements. Our three cases of recognition politics demonstrate the increasingly complex links between actors in policy communities across regional, national, European and international levels. They also reveal the processes implicit in our model: that policy imports are reframed when translated into specific national political cultures; and more broadly, that national citizenship frames of membership and inclusion are not easily dislodged.</t>
  </si>
  <si>
    <t>917160136.pdf</t>
  </si>
  <si>
    <t>ab 2009,26,2 - Mulk.pdf</t>
  </si>
  <si>
    <t>Conflicts Over the Repatriation of Sami Cultural Heritage in Sweden</t>
  </si>
  <si>
    <t>194-215</t>
  </si>
  <si>
    <t>Mulk, Inga-Maria</t>
  </si>
  <si>
    <t>More than 400 years of colonization and assimilation policy by the Nordic states has created a new situation for Sami culture. Over this long period the Sami heritage has become thoroughly marginalized, but today the more overt conflicts that we find elsewhere in the world between colonizing states and indigenous peoples have diminished. Such conflicts are, perhaps, more characteristic of an earlier stage of the colonial frontier, and they have been replaced by post-colonial forms of consensus. Despite the shared experiences of the Sami in their recent history, some important differences have emerged between Nordic states in how the Sami heritage is perceived and how it is managed. Much more than in Norway, the dominant attitudes of the Swedish state continue to echo the discriminatory attitudes of the past, but in a more restrained way. This continuity of attitudes is demonstrated here using examples of current policies and practices. Particularly in Sweden, there are continuing conflicts between nationalism and the Sami world view, but I argue that these old conflicts are no longer the main problem in Scandinavia. Instead, scholars, Sami leaders, and others concerned with heritage in the north are finding common cause in opposing what we might call the ‘wilderness assumptions’ of policy makers in the south, especially within the neo-liberal Swedish state. These assumptions have been reinforced by the restructuring of state finances, and they are now leading towards neglect of northern cultural heritage and its associated institutions, particularly museums. These assertions are supported using examples from various museums and through case studies of the repatriation of Sami cultural objects such as drums and siejdde-stones, and the continuing problems with Sami skeletal remains.</t>
  </si>
  <si>
    <t>ere 2002,21,3 - Parks et al.pdf</t>
  </si>
  <si>
    <t>An Integrated System for Management and Policy Analysis</t>
  </si>
  <si>
    <t>Environmental and Resource Economics</t>
  </si>
  <si>
    <t>203-220</t>
  </si>
  <si>
    <t>Parks, Peter J.; Bostedt, Göran; Kriström, Bengt</t>
  </si>
  <si>
    <t>ISSN: 0924-6460</t>
  </si>
  <si>
    <t>This paper develops an analytical framework to simulate management- and policy-driven environmental changes in Swedish mountain environments. The framework is based on a dynamic model that includes economic connections between timber and reindeer. Economic beneﬁts are obtained in the timber sector and the reindeer sector, by harvesting forest and reindeer stocks and selling the harvests in markets. Unharvested forest and reindeer stocks provide beneﬁts outside of markets. Reindeer stocks provide beneﬁts by supporting the reindeer husbandry lifestyle for members of the indigenous Saami population. The paper analyzes decisions made by a hypothetical planner of a geographical area corresponding to a Swedish sameby (Saami village). Decision outcomes are measured using the present value of net beneﬁts measured in economic terms, and are obtained both inside and outside of economic markets. The ﬁnal section gives examples of management and policy decisions that might be simulated for Swedish mountain environments, such as market-based policies to increase the economic welfare derived from private timber and reindeer harvests.</t>
  </si>
  <si>
    <t>Int. J. Epidemiol.-2005-Hassler-623-9.pdf</t>
  </si>
  <si>
    <t>ije 2005,34,3 - Hassler et al.pdf</t>
  </si>
  <si>
    <t>Causes of death in the Sami population of Sweden, 1961-2000</t>
  </si>
  <si>
    <t>International Journal of Epidemiology</t>
  </si>
  <si>
    <t>623-629</t>
  </si>
  <si>
    <t>Hassler, Sven; Johansson, Robert; Sjölander, Per; Grönberg, Henrik; Damber, Lena</t>
  </si>
  <si>
    <t>ISSN: 0300-5771</t>
  </si>
  <si>
    <t>Indigenous people often have a pattern of mortality that is disadvantageous in comparison with the general population. The knowledge on causes of death among the Sami, the natives of northern Scandinavia, is limited. The aim of the present study was to compare gender and cause specific mortality patterns for reindeer herding Sami, non-herding Sami, and non-Sami between 1961 and 2000.
A Sami cohort was constructed departing from a group of index-Sami identified as either reindeer herding Sami or Sami eligible to vote for the Sami parliament. Relatives of index-Sami were identified in the National Kinship Register and added to the cohort. The cohort contained a total of 41 721 people (7482 reindeer herding Sami and 34 239 non-herding Sami). A demographically matched non- Sami reference population four times as large, was compiled in the same way. Relative mortality risks were analysed by calculating standardized mortality ratios (SMRs).
The differences in overall mortality and life expectancy of the Sami, both reindeer herding and non-herding, compared with the reference population were relatively small. However, Sami men showed significantly lower SMR for cancers but higher for external causes of injury. For Sami women, significantly higher SMR was found for diseases of the circulatory system and diseases of the respiratory system. An increased risk of dying from subarachnoid haemorrhage was observed among both Sami men and women.
The similarities in mortality patterns are probably a result of centuries of close interaction between the Sami and the non-Sami, while the observed differences might be due to lifestyle, psychosocial and/or genetic factors.</t>
  </si>
  <si>
    <t>J Econ Geogr-2002-Ivarsson-221-47.pdf</t>
  </si>
  <si>
    <t>jeg 2002,2,2 - Ivarsson.pdf</t>
  </si>
  <si>
    <t>Transnational corporations and the geographical transfer of localised technology: a multi-industry study of foreign affiliates in Sweden</t>
  </si>
  <si>
    <t>Journal of Economic Geography</t>
  </si>
  <si>
    <t>221-247</t>
  </si>
  <si>
    <t>Ivarsson, Inge</t>
  </si>
  <si>
    <t>ISSN: 1468-2702</t>
  </si>
  <si>
    <t>Based on unique firm-level data from 323 majority-owned foreign affiliates (MOFAs) located in West Sweden in the beginning of 2000, we show that foreign-located affiliates of transnational corporations (TNCs) generate technological competencies, both internally as well as through organised cooperation with external business partners in the host country. This seems true not only for manufacturing affiliates, but also for wholesale affiliates supplying industrial products, as well as professional service affiliates providing technical services. In addition, all three categories of affiliates are engaged in `dynamic technological integration', i.e. a geographical transfer to parent and sister firms of technological competence that MOFAs have developed in cooperation with external business partners in Sweden. This indicates that not only the technological competence of MOFAs themselves, but even the geographical context in which they are embedded is a relational asset that is crucial for the overall technological competitiveness of TNCs. Above all, technological linkages were established with host country customers. Important technological linkages were established both with local business partners in West Sweden, as well as business partners in the Rest of Sweden.
Using a logistic regression analysis, we found that technological integration is especially associated with affiliates operating in competitive host country clusters, indicating that a large pool of indigenous technological competence acts as an important pull-factor for inward asset-seeking FDI. However, technological linkages between foreign TNCs and host country partners does not come automatically, instead they need substantial and long-term investments in personal and non-personal resources.</t>
  </si>
  <si>
    <t>sdarticle, 3.pdf</t>
  </si>
  <si>
    <t>jem 2008,87,1 - Zachrisson.pdf</t>
  </si>
  <si>
    <t>Who should manage protected areas in the Swedish mountain region? A survey approach to co-management</t>
  </si>
  <si>
    <t>Journal of Environmental Management</t>
  </si>
  <si>
    <t>154-164</t>
  </si>
  <si>
    <t>Zachrisson, Anna</t>
  </si>
  <si>
    <t>ISSN: 0301-4797</t>
  </si>
  <si>
    <t>This article investigates attitudes towards co-management of protected areas in Sweden, at the national, county and local level. In Sweden, protected areas are still primarily designated and managed hierarchically—a practice increasingly contested by people living close to them, including indigenous Sa´mi reindeer herders whose economic activities are located within protected areas. The general view could, on the contrary, be anticipated to be pro-state since protected areas are considered to be of national interest. For democratic reasons, however, the opinions of the whole population should be considered. In order to measure both local and general views, this study is based on a two-sample survey of 8868 respondents. The objectives are to map and explain attitudes regarding who should manage protected areas in Sweden, and to test the usefulness of a multi-level quantitative method. Such an approach is unusual in co-management literature that is empirically mainly based on local case studies. The explanatory ambition sets out to test three hypotheses drawn from common-pool resource theory; resource dependency, common understanding, and trust. Perhaps surprisingly, the results show that a considerable majority of the respondents (at all levels) wish to see self- or co-management. All three hypotheses are important to understand attitudes toward the management of protected areas, but not always in the way that the theory anticipates.</t>
  </si>
  <si>
    <t>ConservatSoc83209-2880258_080002.pdf</t>
  </si>
  <si>
    <t>cs 2010,8,3 - Dahlberg et al.pdf</t>
  </si>
  <si>
    <t>Sweden, South Africa, Scotland</t>
  </si>
  <si>
    <t>National Parks and Environmental Justice: Comparing Access Rights and Ideological Legacies in Three Countries</t>
  </si>
  <si>
    <t>209-224</t>
  </si>
  <si>
    <t>Dahlberg, Annika; Rohde, Rick; Sandell, Klas</t>
  </si>
  <si>
    <t>ISSN: 0972-4923</t>
  </si>
  <si>
    <t>National parks are often places where people have previously lived and worked—they have been formed by a combination of natural and human processes that embody an identifiable history of cultural and political values. Conservation of protected areas is primarily about how we perceive such landscapes, how we place differential values on different landscape components, and who gets to decide on these values. Thus, conservation has been and still is very much about issues of power and environmental justice. This paper analyses the social, political and environmental histories of three national park regimes (South Africa, Sweden and Scotland) through the lens of public access rights. We examine the evolving status of access rights—in a broad sense that includes access to land, resources and institutions of governance—as a critical indicator of the extent to which conservation policies and legislation realise the aims of environmental justice in practice. Our case studies illustrate how access rights are contingent on the historical settings and ideological contexts in which the institutions controlling national park management have evolved. Dominant cultural, political and scientific ideologies have given rise to historical precedents and institutional structures that affect the promotion of environmental justice in and around national parks today. In countries where national parks were initially created to preserve perceived ‘wilderness’, with decisions taken by powerful elites and central authorities, this historical legacy has prevented profound change in line with new policy directives. The comparative analysis of national park regimes, where historical trajectories both converge and diverge, was useful in improving our understanding of contemporary issues involving conservation, people and politics.</t>
  </si>
  <si>
    <t>Cooperation and Conflict-1984-Nyberg-59-82.pdf</t>
  </si>
  <si>
    <t>cc 1984,19 - Nyberg.pdf</t>
  </si>
  <si>
    <t>Sweden, Norway, Finland, Russia</t>
  </si>
  <si>
    <t>Security Dilemmas in Scandinavia. Evaporated Nuclear Options and Indigenous Conventional Capabilities</t>
  </si>
  <si>
    <t>59-82</t>
  </si>
  <si>
    <t>Nyberg, René</t>
  </si>
  <si>
    <t>’Nordic stability’ constitutes a political dissuasion against increased superpower involvement. So long as nuclear weapons have not been used, a conventional area denial capability provides Sweden the ability to withstand nuclear blackmail. A mix of deterrence and assurances vis-à-vis the Soviet Union characterizes Danish and Norwegian security policies. The evaporation of Norwegian and Danish nuclear options has resulted in a complex defence posture of ’maybe-no-first-use’ of tactical nuclear weapons with the goal of raising the nuclear threshold. This has enhanced Finnish security by diminishing the possibility that nuclear weapons would be deployed in areas adjacent to the Soviet north-west. The basic challenge of Finnish security policy is to avoid a conflict of interests with her superpower neighbour. It is vital for Finland that Moscow’s ’Swedish assumption’ does not change.</t>
  </si>
  <si>
    <t>5093740.pdf</t>
  </si>
  <si>
    <t>jis 2001,22,2 - Jones-Bamman.pdf</t>
  </si>
  <si>
    <t>Sweden, Norway, Finland</t>
  </si>
  <si>
    <t>From ‘I’m a Lapp’ to ‘I am Saami’: popular music and changing images of indigenous ethnicity in Scandinavia</t>
  </si>
  <si>
    <t>Journal of Intercultural Studies</t>
  </si>
  <si>
    <t>189-210</t>
  </si>
  <si>
    <t>Jones-Bamman, Richard</t>
  </si>
  <si>
    <t>ISSN: 0725-6868</t>
  </si>
  <si>
    <t>Beginning in the late 1950s and continuing into the present, Saami (formerly Lapp) musicians in Norway, Sweden and Finland have created a sizeable amount of popular music aimed primarily at Saami audiences. The results of these efforts range from simple rock’n’roll performed in Saami dialects, to complex, syncretic productions featuring Saami musical elements intermixed with instrumentation and concepts gleaned from other cultures. Much of this music is clearly created for entertainment purposes, but there is compelling evidence that some of the most prominent Saami musicians have also consciously manipulated musical resources either to support or confront issues lying at the core of contemporary Saami culture. In this article, the activities of a selected group of Saami musicians and recordings from the latter half of the 20th century are examined within the socio-political context of their respective eras. Both the musicians and their products reflect the obvious influence of popular music idioms, but the more significant factor is the degree to which each has contributed to the forging of a new, positive Saami ethnic identity. The information conveyed in this article was garnered from interviews and archival sources, during several periods of fieldwork in Scandinavia between 1990 and 2000.</t>
  </si>
  <si>
    <t>4313351.pdf</t>
  </si>
  <si>
    <t>a 1987,16,4 - Petersen et al.pdf</t>
  </si>
  <si>
    <t>Sweden, Denmark, The Netherlands, Jamaica, Zimbabwe, United States</t>
  </si>
  <si>
    <t>Stream Management: Emerging Global Similarities</t>
  </si>
  <si>
    <t>166-179</t>
  </si>
  <si>
    <t>Petersen Jr., Robert C.; Madsen, Bent Lauge; Wilzbach, Margaret A.; Magadza, Chris H.D.; Paarlberg, Alfred; Kullberg, Anders; Cummins, Kenneth W.</t>
  </si>
  <si>
    <t>Stream management throughout the world requires a holistic, ecosystem approach, that is partly centered on stream riparian zones, but also involves fisheries management and factors exogenous to the stream. The importance of the riparian zone as a buffer between the stream and watershed is illustrated by examples from Denmark and The Netherlands where agricultural use of the watershed threatens surface-water quality. Additional examples from western Jamaica, Zimbabwe and the United States illustrate the ecological value as well as historical mismanagement of streams. The economic value of riparian zones as nutrient filters is discussed, with examples from agricultural lands in Sweden. The importance of a holistic approach is illustrated by the oncho (river blindness disease) program in western Africa where disease control may threaten riparian zones and the worldwide introduction of exotic fishes which threatens indigenous species. The holistic approach is extended to a global perspective where factors wholly outside the watershed may affect streams. Examples are deforestation in western Africa that causes desertification in Zimbabwe and long-range transport of air pollutants that causes acidification of running waters in Scandinavia.</t>
  </si>
  <si>
    <t>cpcs 2007,40,2 - Korostelina.pdf</t>
  </si>
  <si>
    <t>Tajikistan</t>
  </si>
  <si>
    <t>The system of social identities in Tajikistan: Early warning and conflict prevention</t>
  </si>
  <si>
    <t>Communist and Post-Communist Studies</t>
  </si>
  <si>
    <t>223-238</t>
  </si>
  <si>
    <t>Korostelina, Karina</t>
  </si>
  <si>
    <t>ISSN: 0967-067X</t>
  </si>
  <si>
    <t>The paper aims to explore the interconnections between social identities (ethnic, national, regional and religious) and conflict intentions in Tajikistan. Based on the analysis of the dynamics of identity-based conflicts, the paper emphasizes the importance of an early warning system that centers on social identity and shows what impact such factors as national identity building, religious identity revival, and regional identity reinforcement have on processes of conflict prevention, resolution, and reconciliation. Through the examination of the components of the model, including such factors as intergroup prejudice, outgroup threat, identity salience, ingroup primacy, forms of social identity, and modes of identity meaning, the author shows the main threats to peaceful co-existence in Tajikistan.</t>
  </si>
  <si>
    <t>eas 2007,59,4 - Fumagalli.pdf</t>
  </si>
  <si>
    <t>Tajikistan, Kyrgyzstan</t>
  </si>
  <si>
    <t>Framing ethnic minority mobilisation in Central Asia: The cases of Uzbeks in Kyrgyzstan and Tajikistan</t>
  </si>
  <si>
    <t>Europe – Asia Studies</t>
  </si>
  <si>
    <t>567</t>
  </si>
  <si>
    <t>Fumagalli, Matteo</t>
  </si>
  <si>
    <t>ISSN: 1465-3427</t>
  </si>
  <si>
    <t>This article seeks to understand why, although widely predicted, very little ethnically motivated political mobilisation has occurred in post-Soviet Central Asia. Building on the contribution of frame analysis, the article examines the case of Uzbek communities in Kyrgyzstan and Tajikistan. Different frames have been articulated by the elites and have been used to mobilise and demobilise the community. The more successful ones (those that resonated) were less confrontational, and ultimately led the Uzbek communities towards a non-confrontational path with the authorities. The article concludes that frame analysis sheds important insights on the process of the mobilisation of ethnic minorities in Central Asia, and also contributes to the literature on ethnic mobilisation.</t>
  </si>
  <si>
    <t>he 2010,38 - Kassam et al.pdf</t>
  </si>
  <si>
    <t>Medicinal Plant Use and Health Sovereignty: Findings from the Tajik and Afghan Pamirs</t>
  </si>
  <si>
    <t>817-829</t>
  </si>
  <si>
    <t>Kassam, Karim-Aly; Karamkhudoeva, Munira; Ruelle, Morgan; Baumflek, Michelle</t>
  </si>
  <si>
    <t>Medicinal plants are indicators of indigenous knowledge in the context of political volatility and socio-cultural and ecological change in the Pamir Mountains of Afghanistan and Tajikistan. Medicinal plants are the primary health care option in this region of Central Asia. The main objective of this paper is to demonstrate that medicinal plants contribute to health security and sovereignty in a time of instability. We illustrate the nutritional as well as medicinal significance of plants in the daily lives of villagers. Based on over a decade and half of research related to resilience and livelihood security, we present plant uses in the context of mountain communities. Villagers identified over 58 cultivated and non-cultivated plants and described 310 distinct uses within 63 categories of treatment and prevention. Presence of knowledge about medicinal plants is directly connected to their use.</t>
  </si>
  <si>
    <t>art%3A10.1007%2FBF01117455.pdf</t>
  </si>
  <si>
    <t>aar 1985,3,1 - Schmidt and Childs.pdf</t>
  </si>
  <si>
    <t>Innovation and Industry during the Early Iron Age in East Africa: The KM2 and KM3 Sites of Northwest Tanzania</t>
  </si>
  <si>
    <t>53-94</t>
  </si>
  <si>
    <t>Schmidt, Peter R.; Childs, S. Terry</t>
  </si>
  <si>
    <t>ISSN: 0263-0338</t>
  </si>
  <si>
    <t>Both developmental and diffusionist models for the growth and spread of iron technology in Africa are characterized by a surprising absence of scientific understanding of how that technology developed. Heretofore there has been no basis for an assessment of the cultural and ecological factors that led to technical innovation in Iron Age Africa, for archaeological studies rarely go beyond descriptions of isolated smelting furnaces. Given the complex interaction of human labor, specialized cultural and technological knowledge, raw materials, and thermodynamics involved in smelting, it is not surprising that archaeologists have been slow to develop regional perspectives on iron technology. This paper provides a number of ways to redress past neglect by the study of iron production and innovation in an African region over which there is close chronological control. The new perspectives stress important indigenous innovations, analytical approaches applied to artifacts and structures, experiments on materials, and ethnoarchaeological observations. These are applicable throughout Africa and provide a foundation for understanding African technological innovation and the development and impact of a significant technology on Early Iron Age peoples</t>
  </si>
  <si>
    <t>aeq.1996.27.4.05x1143y.pdf</t>
  </si>
  <si>
    <t>aeq 1996,27,4 - Stambach.pdf</t>
  </si>
  <si>
    <t>"Seeded" in the market economy: Schooling and social transformation on Mount Kilimanjaro</t>
  </si>
  <si>
    <t>545-567</t>
  </si>
  <si>
    <t>Stambach, Amy</t>
  </si>
  <si>
    <t>ISSN: 0161-7761</t>
  </si>
  <si>
    <t>Examines the social transformation brought by social, educational and development programs to the Chaga people inhabiting the slopes of Tanzania's Mount Kilimanjaro. Changes on the Chagas' ideas on land use and livestock; Description of the agricultural science syllabus used in the programs; Implications of the findings on the anthropology of education on indigenous peoples.</t>
  </si>
  <si>
    <t>1015384.pdf</t>
  </si>
  <si>
    <t>ajiai 1998,68,2 - Sanders.pdf</t>
  </si>
  <si>
    <t>Making Children, Making Chiefs: Gender, Power and Ritual Legitimacy</t>
  </si>
  <si>
    <t>238-262</t>
  </si>
  <si>
    <t>Sanders, Todd</t>
  </si>
  <si>
    <t>This article explores indigenous notions of power and chiefly legitimacy among the Ihanzu, a relatively small Bantu-speaking community located in north central Tanzania. Particular attention is paid to local ideas and ideals of gender--that is, the cultural categories 'male' and 'female', as well as the relationship between them--in an effort to show the complex ways in which gender categories, when combined, are powerful and capable of effecting transformations of different sorts. Men and women, by combining male and female fertilising fluids, create children. Similarly, male and female chiefs, through royal incest, bring forth male and female rains. It is suggested that the strategic combination of the cultural categories 'male' and 'female' provides the underlying transformative model both for sexual reproduction and for rainmaking. And it is through the combination of gender categories that chiefs legitimise their own positions, first by producing rain and, second, by metaphorically giving birth to all Ihanzu people each season. But whether for chiefs or commoners, it is argued that power frequently comes in gendered pairs.</t>
  </si>
  <si>
    <t>Lund University Libraries Who Are the Indigenous Tanzanians Competing Conceptions of Tanzanian Citiz___.htm</t>
  </si>
  <si>
    <t>at 1998,45,3-4 - Heilman.htm</t>
  </si>
  <si>
    <t>Who are the indigenous Tanzanians? Competing conceptions of Tanzanian citizenship in the business community</t>
  </si>
  <si>
    <t>369-388</t>
  </si>
  <si>
    <t>Heilman, Bruce</t>
  </si>
  <si>
    <t>ISSN: 0001-9887</t>
  </si>
  <si>
    <t>Focuses on the indigenization debate in Tanzania. Ethnic groups; Interaction with people from other places; Approaches to organizing a national community; Sources of the problem of modern citizenship; Rise of ethnic tensions; Liberalization and citizenship practice.</t>
  </si>
  <si>
    <t>4642408.pdf</t>
  </si>
  <si>
    <t>ajiai 2001,71,1 - Snyder.pdf</t>
  </si>
  <si>
    <t>Being of 'One Heart': Power and Politics among the Iraqw of Tanzania</t>
  </si>
  <si>
    <t>128-148</t>
  </si>
  <si>
    <t>Snyder, Katherine A.</t>
  </si>
  <si>
    <t>This article explores local understandings of and experience with democracy in an Iraqw community in northern Tanzania. At independence, President Julius Nyerere in his development of a one-party state, argued that democracy in this new nation state would be modelled on that which is found in indigenous, pre-colonial political systems. In the Iraqw homeland, pre-colonial 'democracy' was expressed in elders' councils in which male elders made decisions on behalf of the rest of the community. Differences of opinion were voiced but eventually the group would come to one opinion to achieve the state of being of 'one heart' before decisions could be put into effect. While Nyerere claimed that this practice of democracy and achieving consensus would provide the model for the post-colonial state, in actuality the state drew more on colonial models characterised by top-down decision-making and autocratic governance. Overlaying both the pre-colonial and post-colonial political systems is an ideological emphasis on 'unity'. This article explores how the central notion of unity is expressed and perceived among the Iraqw in Tanzania and how it forms the screen through which people view democratisation.</t>
  </si>
  <si>
    <t>7295254.pdf</t>
  </si>
  <si>
    <t>a 2002,72,1 - Pels.pdf</t>
  </si>
  <si>
    <t>Creolisation in Secret. The Birth of Nationalism in Late Colonial Uluguru, Tanzania</t>
  </si>
  <si>
    <t>Pels, Peter</t>
  </si>
  <si>
    <t>Restudies assumptions about the nature of nationalism in Africa on the basis of the moment when African nationalism emerged in the mountain area of Uluguru in eastern Tanzania. Narrow focus of prevailing concept of nationality; Multiplicity of coexisting colonial and indigenous political discourses in terms of creolization; Directions for rethinking of African politics in modernity.</t>
  </si>
  <si>
    <t>aa.2002.104.4.1086.pdf</t>
  </si>
  <si>
    <t>aa 2002,104,4 - Hodgson.pdf</t>
  </si>
  <si>
    <t>Precarious Alliances: The Cultural Politics and Structural Predicaments of the Indigenous Rights Movement in Tanzania</t>
  </si>
  <si>
    <t>1086-1095</t>
  </si>
  <si>
    <t>Since 1990, over one hundred indigenous nongovernmental organizations (INGOs) have emerged in predominantly Maasai areas in Tanzania, attempting to organize people around diverse claims of a common "indigenous" identity based on ethnicity, mode of production, and a long history of political and economic disenfranchisement. Despite attempts to foster unity and promote common political agendas, the indigenous rights movement has been fractured by sometimes quite hostile disagreements over priorities, competition over resources, and tensions over membership and representation. This article explores the complicated causes and consequences of these tensions by focusing on the discussions, disagreements, and silences that occurred during a recent attempt to reconcile indigenous groups in Tanzania. The workshop offers a unique window on the cultural, political, and historical dynamics of the indigenous rights movement in northern Tanzania, the principles and practices of inclusion and exclusion that have defined and shaped the movement, and the internal and external stresses that have made alliances within and among the INGOs, donors, and the government precarious, at best.</t>
  </si>
  <si>
    <t>10800209.pdf</t>
  </si>
  <si>
    <t>ajiai 2003,73,2 - Kelsall.pdf</t>
  </si>
  <si>
    <t>Rituals of Verification: Indigenous and Imported Accountability in Northern Tanzania</t>
  </si>
  <si>
    <t>174-201</t>
  </si>
  <si>
    <t>Kelsall, Tim</t>
  </si>
  <si>
    <t>Holding people to account for their actions is a feature of all societies. This article examines two different mechanisms of accountability, both of which are used in the Arumeru District of Tanzania. The first is a form of ritual cursing called 'breaking a po'; the second is the local government financial audit. By placing both practices in the same frame the article aims to unsettle the conceptual divide between the rational and the irrational, the modern and traditional, the scientific and the occult. It also asks whether imported forms of local government, such as are represented by Arumeru District Council, might be made responsible via indigenous and indexical mechanisms of accountability, or whether imported institutions are best rendered accountable by 'universal' means.</t>
  </si>
  <si>
    <t>17884890.pdf</t>
  </si>
  <si>
    <t>ire 2005,51,2 - Ishengoma.pdf</t>
  </si>
  <si>
    <t>African Oral Traditions: Riddles Among the Haya of Northwestern Tanzania</t>
  </si>
  <si>
    <t>139-153</t>
  </si>
  <si>
    <t>Ishengoma, Johnson M.</t>
  </si>
  <si>
    <t>This study argues for the integration of African oral traditions and other elements of traditional learning into the modern school curriculum. It thus contributes to supporting the increased relevance of education to local communities. In particular, using the example of riddles collected from one of the main ethnic groups in Northwestern Tanzania, the Haya people, the present study challenges the views of those social and cultural anthropologists who hold that African riddles have no substantially meaningful educational value. Instead, it is maintained that riddles make an important contribution to children's full participation in the social, cultural, political, and economic life of African communities, especially by fostering critical thinking and transmitting indigenous knowledge.</t>
  </si>
  <si>
    <t>17GeoIntlEnvtlLRev481.pdf</t>
  </si>
  <si>
    <t>gieler 2005,17,3 - Goldstein.pdf</t>
  </si>
  <si>
    <t>The Legal System and Wildlife Conservation: History and the Law's Effect on Indigenous People and Community Conservation in Tanzania</t>
  </si>
  <si>
    <t>Case Law analysis</t>
  </si>
  <si>
    <t>481-516</t>
  </si>
  <si>
    <t>Goldstein, Gregg</t>
  </si>
  <si>
    <t>ISSN:1042-1858</t>
  </si>
  <si>
    <t>399-420</t>
  </si>
  <si>
    <t>Although the term ‘indigenous’ implies a state preceding that which is foreign or acquired, indigenous movements in Africa are a recent phenomenon. Drawing from the author's research of the Tanzanian indigenous peoples' movement in the 1990s, this article argues that indigenous identity in Tanzania does not represent miraculously preserved pre-colonial traditions or even a special sort of marginalization. Rather, it reflects the convergence of existing identity categories with shifting global structures of development and governance. Specifically, it reflects a combination of ‘cultural distinctiveness’ and effective strategies of extraversion in the context of economic and political liberalization. The Maasai, who are ‘culturally distinct’, and who have a long tradition of enrolling outsiders in their causes naturally dominate this movement.</t>
  </si>
  <si>
    <t>52287323.pdf</t>
  </si>
  <si>
    <t>asq 2006,9,1 - Tsuruta.pdf</t>
  </si>
  <si>
    <t>African Imaginations of Moral Economy: Notes on Indigenous Economic Concepts and Practices in Tanzania</t>
  </si>
  <si>
    <t>African Studies Quarterly</t>
  </si>
  <si>
    <t>103-121</t>
  </si>
  <si>
    <t>Tsuruta, Tadasu</t>
  </si>
  <si>
    <t>ISSN: 1093-2658</t>
  </si>
  <si>
    <t>In response to economic influences emanating from abroad, African people have always created unique socioeconomic relationships and ideas. Examining four well-known Swahili words, utani, chama, ujamaa, and ujanja, this paper offers some tentative and exploratory comments on 'indigenous' moral-economic concepts in Tanzania. These terms convey not only notions about social relations but also relations, which one could consider economic, along with unique cultural connotations. Various things Westerners consider separate are impossible to disentangle in these concepts; joking and mutual aid, dance and politics, wit and cunning, all related to people's subsistence economy. These phenomena cannot easily be put into pre-arranged Western categories nor should they be disregarded from a modernist perspective, because these concepts and practices reflect a rich tradition of self-help solutions in Africa, thereby serving as a source of imagination for alternative visions of economic development.</t>
  </si>
  <si>
    <t>26976479.pdf</t>
  </si>
  <si>
    <t>sq 2007,48,4 - Larson and Aminzade.pdf</t>
  </si>
  <si>
    <t>Nation-States Confront the Global: Discourses of Indigenous Rights in Fiji and Tanzania</t>
  </si>
  <si>
    <t>801-831</t>
  </si>
  <si>
    <t>Larson, Eric W.; Aminzade, Ronald</t>
  </si>
  <si>
    <t>How do global issue constructions serve as resources for actors engaged in domestic political contention, and what does the appropriation of global ideas by domestic actors imply about the spread of global culture? To contribute to knowledge about conflict-based diffusion of global ideas, we examine the histories of global constructions of indigenous rights and national debates about indigenous rights in Fiji and Tanzania. While global models of indigenous rights emphasize self-determination for nondominant, culturally distinct groups at risk from the nation-state, advocates for indigenization policies in Fiji and Tanzania have argued for state policies to entrench political and economic rights for majority or near-majority groups that were well integrated into the nation-state. Although transnationally connected indigenous rights organizations have a greater presence in Tanzania than in Fiji, actors in Fiji remain more engaged with changes in international indigenous rights discourse than their counterparts in Tanzania. This difference reflects variations in the leverage global culture offered in the two cases because of its externality to national political debates. In Fiji, actors appropriated global culture as a means to internationalize a domestic dispute, while in Tanzania the impetus for indigenization came from global economic pressures. Our findings imply that conflict-based diffusion concentrates agency with respect to the use of global legal discourses in domestic actors rather than the globally connected actors and experts who carry global culture in consensus-based diffusion</t>
  </si>
  <si>
    <t>29434710.pdf</t>
  </si>
  <si>
    <t>ijmgr 2007,14,4 - Maina Peter.pdf</t>
  </si>
  <si>
    <t>Human Rights of Indigenous Minorities in Tanzania and the Courts of Law</t>
  </si>
  <si>
    <t>455-487</t>
  </si>
  <si>
    <t>Maina Peter, Chris</t>
  </si>
  <si>
    <t>Tanzania has several indigenous minorities. They include the Maasai, Barbaig, Hadzabe, Ndorobo and others. Some are still engaged in hunting and gathering, while others are pastoralists. The government is unhappy about their way of life and believes that it has a duty to “emancipate” these “backward” people by “civilising” them through bringing “modern development” to areas they live in. This is through the building of schools and hospitals, the provision of running water, etc. In the process of undertaking this mission, it has negatively affected the lives of these groups. It has destroyed their property, and displaced them from their traditional living areas. This has been done in total disregard to their ways of life, traditions, beliefs and above all the right to own property which is guaranteed by the Constitution. Some of the indigenous minorities whose rights have been violated by the government have decided to challenge the violation of their fundamental rights in the courts of law. This paper examines the handling of the cases related to the rights of indigenous minorities by the higher judiciary in Tanzania, particularly the High Court and the Court of Appeal. Experience indicates that, like the government, the judiciary has been sympathetic toward indigenous minorities.</t>
  </si>
  <si>
    <t>31502981.pdf</t>
  </si>
  <si>
    <t>jaar 2008,76,1 - Vähäkangas.pdf</t>
  </si>
  <si>
    <t>Ghambageu Encounters Jesus in Sonjo Mythology: Syncretism as African Rational Action</t>
  </si>
  <si>
    <t>Journal of the American Academy of Religion</t>
  </si>
  <si>
    <t>111-137</t>
  </si>
  <si>
    <t>Vähäkangas, Mika</t>
  </si>
  <si>
    <t>ISSN: 0002-7189</t>
  </si>
  <si>
    <t>Christian missions have worked among the Sonjo of North Tanzania for six decades. In spite of this, there are very few converts to Christianity. However, teachings of Christianity have been largely absorbed into Sonjo traditional religion. The apotheosized Sonjo cultural hero Ghambageu has gained an ever-increasing importance in Sonjo religion to the extent that it seems to be on a way towards a peculiar monotheism. The personality of Ghambegeu has transformed increasingly into the image of Jesus. Eventually, these two religious figures are on the way to being fused together. In this process, Sonjo traditional leaders have played an active role. Their action can be considered rational from the point of view of preserving the Sonjo social and cultural stability. At the same time, in spite of the meager visible success of Christian mission, Christianity has had a profound effect on the Sonjo through their traditional religion.</t>
  </si>
  <si>
    <t xml:space="preserve"> Journal of Peace Research-2010-Bender Shetler-639-50</t>
  </si>
  <si>
    <t>jpr 2010,47,5 - Shetler.pdf</t>
  </si>
  <si>
    <t>Tanzania, Kenya</t>
  </si>
  <si>
    <t>Historical memory as a foundation for peace: Network formation and ethnic identity in North Mara, Tanzania</t>
  </si>
  <si>
    <t>Journal of Peace Research</t>
  </si>
  <si>
    <t>639-650</t>
  </si>
  <si>
    <t>Shetler, Jan Bender</t>
  </si>
  <si>
    <t>ISSN: 1460-3578</t>
  </si>
  <si>
    <t>While ethnic identity formulated by historical memory is often understood as the cause of violent conflict in Africa, this qualitative historical study of interethnic relations between Luo and Bantu-speaking communities on the borderlands of Tanzania and western Kenya demonstrates just the opposite. In fact, migration and violent conflicts over land in the late 19th century were the basis for oral traditions that established new microethnic identities. It was only in the colonial era that the modern macroethnicities of Luo and Suba (Bantu), as rigid oppositional identities, began to solidify around land disputes. Historical memory constructs these dynamic microethnic identities around interethnic reciprocal networks that were necessary for gaining security and access to land in the past. During these late 19th-century conflicts, interethnic alliances and marriages were the norm, resulting in many Bantu-speaking communities becoming Luo, to one degree or another. Historical memory, as the central tool for constructing ethnicity, can be used to promote either violence or peace, depending on how it is deployed. In western Kenya, an oppositional Luo identity resulted from the colonial construction of macroethnicity, while in North Mara, Tanzania, a different national narrative has resulted in relative peace. In his collection of oral traditions from North Mara, Zedekia Oloo Siso makes a case for these still salient microethnicities, based on regional networks that cross-cut ethnic boundaries, as the indigenous networks necessary for peace.</t>
  </si>
  <si>
    <t>52041815.pdf</t>
  </si>
  <si>
    <t>ijahs 2010,43,1 - Schmidt.pdf</t>
  </si>
  <si>
    <t>(Re)Negotiating Marginality: The Maji Maji War and Its Aftermath in Southwestern Tanzania, ca. 1905-1916</t>
  </si>
  <si>
    <t>27-62</t>
  </si>
  <si>
    <t>Schmidt, Heike</t>
  </si>
  <si>
    <t>The article discusses the social effects of the 1905 Maji Maji Rebellion against German colonial rule in the Ungoni or Songea region of southwestern Tanzania (then known as Tanganyika, part of German East Africa). The violent counterinsurgency campaign waged by the colonial forces of Germany against the local Ngoni people is shown to have had lasting effects on the indigenous social system, especially for women, male youths, and slaves. Changes in Ngoni ethnic identity and notions of masculinity and social power are also discussed, and developments in guerrilla warfare are compared to the later wars of colonial liberation in Africa.</t>
  </si>
  <si>
    <t>1-s2.0-S0738059310000696-main</t>
  </si>
  <si>
    <t>ijed 2011,31,1 - Aikman.pdf</t>
  </si>
  <si>
    <t>This article examines the way in which some of the most discriminated against, disadvantaged and marginalised groups on the African continent, are re-defining education through strategies aimed at recognition of rights and social justice. It uses Fraser's analysis of social justice--distribution, recognition and participation--to examine the demands of the indigenous movement in Africa for rights to education. Over the past 10 years the concept of "indigenous" has become embedded in African regional resolutions and reports while communities self-identifying as indigenous have been shaping new political and educational spaces for their participation and decision making about their development and their education. Taking the example of the East African pastoralists and the Maasai of Ngorongoro District in Tanzania, it looks at indigenous communities' initiatives to define and achieve a qualitative education which is relevant and meaningful for their lives today. It concludes with a discussion of the potential for the indigenous movement in Africa to "reframe" education for the benefit of not only indigenous communities but for all learners.</t>
  </si>
  <si>
    <t>ConservatSoc9165-2990566_081825</t>
  </si>
  <si>
    <t>cs 2011,9,1 - Goldman.pdf</t>
  </si>
  <si>
    <t>Strangers in Their Own Land: Maasai and Wildlife Conservation in Northern Tanzania</t>
  </si>
  <si>
    <t>65-79</t>
  </si>
  <si>
    <t>Goldman, Mara J.</t>
  </si>
  <si>
    <t>Despite dramatic transformations in conservation rhetoric regarding local people, indigenous rights, and community-oriented approaches, conservation in many places in Tanzania today continues to infringe on human rights. This happens through the exclusion of local people as knowledgeable active participants in management, policy formation, and decision-making processes in land that 'belongs' to them and on which their livelihoods depend. In this paper, I focus on a relatively new conservation area designed on the Conservation Trust Model-Manyara Ranch in Monduli district in northern Tanzania. I present this case as a conservation opportunity lost, where local Maasai who were initially interested in utilising the area for conservation, have come to resent and disrespect the conservation status of the area, after having lost it from their ownership and control. I illustrate how the denial of Maasai memories, knowledge, and management practices in Manyara Ranch threaten the future viability of the place both for conservation and for Maasai use. The paper contributes to a growing literature as well as a set of concerns regarding the relationship between conservation and human rights.</t>
  </si>
  <si>
    <t>hi 2011,35,1 - Kusiluka et al.pdf</t>
  </si>
  <si>
    <t>The negative impact of land acquisition on indigenous communities’ livelihood and environment in Tanzania</t>
  </si>
  <si>
    <t>66-73</t>
  </si>
  <si>
    <t>Kusiluka, Moses Mpogole; Kongela, Sophia; Kusiluka, Moses Ayoub; Karimuribo, Esron D.; Kusiluka, Lughano J.M.</t>
  </si>
  <si>
    <t>This paper examines the negative impact of land acquisition programmes on the indigenous communities’ livelihood and environment. The paper presents the key findings of a study which was carried out in Morogoro Municipality in Tanzania. The study was carried out in four wards covering the peripheries of Morogoro Municipality and some sections of Uluguru Mountains forest reserve. A combination of Participatory Urban Appraisal (PUA) techniques and direct researchers’ observations were used to collect primary data for the study. Published and grey literature was the main source of secondary data. Findings show that land acquisition programmes in the study area have a negative impact on the livelihood of indigenous people and the environment. Some of the problems noted include loss of land, loss of means of livelihood, disruption of economic activities, persistent land-related conflicts, and relocations to poorly developed areas, inadequate and late compensation, and environmental degradation. Disagreement over the implementation of the provisions of the land acquisition legislation was noted to be one of the main sources of land acquisition related disputes. Low level of education and ignorance of the law by the majority of the indigenous people was another cause of land-related disputes. To address the problems, the paper advances some recommendations. These include the carrying out of adequate consultation and sensitization prior to land acquisition exercises, payment of full, fair and prompt compensation to the affected people, promoting conservation agriculture on the mountain slopes, strengthening awareness programmes on the land laws and policies, and improving ordinary people’s access to formal institutions responsible for the provision of justice.</t>
  </si>
  <si>
    <t>3997988.pdf</t>
  </si>
  <si>
    <t>rape 1979,6,15 - Hedlund.pdf</t>
  </si>
  <si>
    <t>Contradictions in the peripheralization of a pastoral society: the Maasai</t>
  </si>
  <si>
    <t>15-34</t>
  </si>
  <si>
    <t>Hedlund, Hans</t>
  </si>
  <si>
    <t>Focusing on the Kaputiei, one section of the Maasai, pastoralists who straddled the Kenya‐Tanzania border, this case study examines first the relations of production in pastoral societies. It suggests the notion of a ‘cattle complex’ must be understood not as an ‘explanation’ but as an ideology rooted in a social structure based on an age‐class system. It locates the economic backwardness of such areas, and the observed conservatism of their people in their incorporation as peripheries of the colonial‐capitalist system, and argues that this process has in fact been accompanied by an actual deterioration in the forces of production. It finally charts how new processes of class formation have evolved on the base preferred by the indigenous structure, as a result of ranching schemes and other inappropriate ‘development’ strategies that government has pursued among the Maasai.</t>
  </si>
  <si>
    <t>Critical Interventions: Dilemmas of Accountability in Contemporary Ethnographic Research</t>
  </si>
  <si>
    <t>201-224</t>
  </si>
  <si>
    <t>Explores issues about the cultural politics of indigenous development among Maasai in Tanzania. Critical interventions that could be used to undermine both the emerging indigenous development organizations and their international sponsors; Political and ethical dimensions of accountability.</t>
  </si>
  <si>
    <t>gr 1991,81,4 - Dearden.pdf</t>
  </si>
  <si>
    <t>Thailand</t>
  </si>
  <si>
    <t>Tourism and Sustainable Development in Northern Thailand</t>
  </si>
  <si>
    <t>400-413</t>
  </si>
  <si>
    <t>Dearden, Philip</t>
  </si>
  <si>
    <t>Tourist trekking is expanding among the hill tribes of northern Thailand. These tribes are chronically poor, contribute to deforestation and soil erosion, and have been a focal point of past insurgency. Development schemes have been initiated, but none has been totally successful in solving these problems. Trekking annually now attracts more than 100,000 persons to the region and accounts for the influx of approximately U.S.$2,000,000. This benefit must be weighed against the cultural and social effects on the native groups. Tourism, properly managed, could both facilitate changes advantageous to the hill tribes and minimize environmental degradation.</t>
  </si>
  <si>
    <t>gj 2000,52,1 - Buergin and Kessler.pdf</t>
  </si>
  <si>
    <t>Intrusions and exclusions: Democratization in Thailand in the context of environmental discourses and resource conflicts</t>
  </si>
  <si>
    <t>71-80</t>
  </si>
  <si>
    <t>Buergin, R.; Kessler, Chr.</t>
  </si>
  <si>
    <t>This article sketches the process of democratization in Thailand, focusing on shifting relations between civil society and state actors. Environmental discourse and conflicts about natural resources, specifically forests, during the last two decades, have been one of the main fields of social controversy and change. In the context of these controversies, civil society actors, in resistance to and alliance with state agencies, drove forward democratization by intruding into power domains of the state. State agents, increasingly forced to justify their actions according to democratic norms in the expanding space of public debate, had to search for allies and majorities within civil society. The successful establishment of public debate as an integral part of political decision making, on the one hand, resulted in a diversification of civil society, on the other hand, forced powerful segments of society to organize and defend their interests within the new public political space. Strategies of exclusion, referring to nationalism and ethnicism, have become an important instrument to secure positions and power, threatened in the process of democratization and emancipation of discriminated social groups.</t>
  </si>
  <si>
    <t>gtd 2001,5,1 - Satyawadhana.pdf</t>
  </si>
  <si>
    <t>Appropriation of Women's Indigenous Knowledge: The Case of the Matrilineal Lua in Northern Thailand</t>
  </si>
  <si>
    <t>91-111</t>
  </si>
  <si>
    <t>Satyawadhana, Cholthira</t>
  </si>
  <si>
    <t>The Lua, according to their mythology, are the original inhabitants of northern Thailand. Today, however, they are regarded as ethnic minorities who inhabit this region. A study of their myths and legends reveals the importance of spirit cults, matriclans, and women's role in the discovery, production, and trade of salt. The matriclan system is also estab lished in the longhouses and their social structure. However, with the entry of the Thai state, power has shifted from the Lua women to Thai men who represent the state. This has also resulted in the appropriation of women's traditional knowledge about the tech nology and rituals surrounding forest conservation and sustainable use of resources. Further, there has been a shift in gender relations in favor of men among the Lua people.</t>
  </si>
  <si>
    <t>jsas 2003,34,2 - Tomforde.pdf</t>
  </si>
  <si>
    <t>The global in the local: Contested resource-use systems of the Karen and Hmong in Northern Thailand</t>
  </si>
  <si>
    <t>347-360</t>
  </si>
  <si>
    <t>Tomforde, Maren</t>
  </si>
  <si>
    <t>ISSN: 0022-4634</t>
  </si>
  <si>
    <t>The Karen and Hmong in Thailand have been significantly impacted by global and national environmentalist discourses. The Karen, traditionally viewed as conservationists, have had to abandon much of their local knowledge. Conversely, the Hmong – long stigmatised for their allegedly destructive swidden practices – have made significant modifications in their use of resources.</t>
  </si>
  <si>
    <t>wpsa 2005,1 - Granbom.pdf</t>
  </si>
  <si>
    <t>Urak Lawoi - A Field Study of an Indigenous People in Thailand and their Problems with Rapid Tourist Development</t>
  </si>
  <si>
    <t>Working Papers in Social Anthropology (Lund University)</t>
  </si>
  <si>
    <t>3-98</t>
  </si>
  <si>
    <t>Granbom, Ann-Charlotte</t>
  </si>
  <si>
    <t>ISSN: 1652-442X</t>
  </si>
  <si>
    <t>This essay is about Urak Lawoi, an indigenous people in the Andaman Sea outside the West Coast of Thailand. The study shows what has happened to them when being deprived of their territory and forced to abandon their culture, lifestyle and traditional economic subsistence. Urak Lawoi have until recently maintained a culture, language and life style set apart from that of the rest of Thai society. During the last one and a half decades, rapid tourist development, with large-scale hotels and bungalow resorts, has impacted significantly on the nomadic life style of the Urak Lawoi. They have been pushed farther from the shore and into unproductive areas. Powerful global forces linked to the world market economy result in a situation that is not favorable to the Urak Lawoi and their ecosystem. My intention is to find out how the Urak Lawoi act in response to a rapid change of life style, increasing contacts with outsiders, forced relocation due to the establishment of national parks and integration into the global market economy. My essay will also show how the inferiority complex of an ethnic community increases under circumstances of social, political and economic pressure. I have focused on the situation of the Urak Lawoi in Ko Lanta, an island outside the West Coast of Thailand.</t>
  </si>
  <si>
    <t>ejeas 2006,5,1 - Korff et al.pdf</t>
  </si>
  <si>
    <t>Patronage, Activists and Repression: A Comparison of Minority Conflicts in Northern and Southern Thailand</t>
  </si>
  <si>
    <t>European Journal of East Asian Studies</t>
  </si>
  <si>
    <t>71-100</t>
  </si>
  <si>
    <t>Korff, Rüdiger; Korff, Valeska; Manakit, Peerapong</t>
  </si>
  <si>
    <t>ISSN: 1568-0584</t>
  </si>
  <si>
    <t>This paper compares the ethnic (indigenous) movements in northern Thailand with the violent conflict in the southernmost provinces of the country, and considers how these movements relate to both the state and the local population. The construction of the nation as an 'imagined community' is a project of the national political elites. Similarly, the construction of an ethnic identity emerges from the local elites. This implies that national integration and minority formation are simultaneous processes, in which national elites enforcing a national identity confront local elites constructing minority identities. The potential conflict is reduced through co-opting the local elites into the ruling system. This has not been the case for the ethnic minorities of the north. There they either define themselves as representatives of the minorities, or monopolise administrative positions established through decentralisation policies. In the south the conflict in which the local elites lost their power positions dates back decades, if not centuries. There too co-optation did not take place until the 1980s. Then a relative pacification set in, when possibilities for political participation for these elites improved. The conflict escalated again when these possibilities were reduced after the election in 2001 with a new government policy.</t>
  </si>
  <si>
    <t>mrd 2006,26,2 - Delang and Wong.pdf</t>
  </si>
  <si>
    <t xml:space="preserve">The livelihood-based forest classification system of the Pwo Karen in western Thailand </t>
  </si>
  <si>
    <t>138-145</t>
  </si>
  <si>
    <t>Delang, Claudio O.; Wong, Theresa</t>
  </si>
  <si>
    <t>The present article details a system of forest cover classification used by the Pwo Karen, an ethnic minority group living in Thung Yai Naresuan Wildlife Sanctuary in western Thailand. It considers the ways in which local communities sort forest cover types into classes that are meaningful to their livelihood practices, but are at the same time embedded in conservation priorities. Rather than constituting a threat to maintaining the park's integrity, the Karen's forest classification suggests priorities that are aligned with conservation goals. It is hoped that this account will stimulate further investigations into particular, localized land cover classification systems that offer an alternative lens through which forests and their conservation and livelihood meanings can be viewed.</t>
  </si>
  <si>
    <t>jwip 2009,11,5-6 - Robinson and Kuanpoth.pdf</t>
  </si>
  <si>
    <t>The Traditional Medicines Predicament: A Case Study of Thailand</t>
  </si>
  <si>
    <t>The Journal of World Intellectual Property</t>
  </si>
  <si>
    <t>375-403</t>
  </si>
  <si>
    <t>Robinson, Daniel; Kuanpoth, Jakkrit</t>
  </si>
  <si>
    <t>ISSN: 1747-1796</t>
  </si>
  <si>
    <t>The ongoing use and protection of traditional medicines presents unique challenges for authorities, practitioners and stakeholders. With changes in the international intellectual property environment and biodiversity regulation, the Thai government has responded to ensure that traditional medicines, texts, traditional medical formulas, medicinal plants and herbs are protected through the development of a sui generis law. Drafted in 1999, the Act on Protection and Promotion of Thai Traditional Medicinal Intelligence is now being implemented in stages. Recent incidents, including controversies surrounding local and foreign patents over a Thai medicinal herb named kwao krua (Pueraria mirifica), have given impetus to traditional medicines protection, but have also tested the utility and implementation of the act by the Thai Department of Public Health. This article discusses the issues and implications in Thailand, while also reflecting on the approaches for traditional medicines protection internationally and in other countries.</t>
  </si>
  <si>
    <t>em 2009,43,3 - Hares.pdf</t>
  </si>
  <si>
    <t>Forest Conflict in Thailand: Northern Minorities in Focus</t>
  </si>
  <si>
    <t>381-395</t>
  </si>
  <si>
    <t>Hares, Minna</t>
  </si>
  <si>
    <t>ISSN: 0364-152X</t>
  </si>
  <si>
    <t>This paper aims at exploring the local background of and solutions to the forest conflict in upland areas inhabited by ethnic minorities, who are called hill tribes, in northern Thailand. A so-called hill tribe problem has been officially identified as a result of the slash-andburn cultivation and other perceived problems, such as opium poppy cultivation, illegal immigration, and the suspicion of disloyalty to the state. This has created distrust and tension between the groups and authorities. The local conflict has recently been related to the dilemma of conserving the forest from all human interference, while many people live and make their livelihood within and adjacent to the protected areas. Furthermore, as the results imply, strictly protected areas and reforestation have also increased the competition over land and natural resources and, thereby, the likelihood of local conflicts. The scarcity and pollution of water, illegal logging, and poor fire control have contributed to the conflicts between local communities. The conflicts between the local communities and officials have been nourished by political and public discussions. Using definitions and terms with negative connotations and ignoring the heterogeneity between the groups or labeling some groups as malevolent have increased distrust and strengthened existing stereotypical images. Conflict resolution starts with efforts toward better mutual understanding, and changes in structures and attitudes are necessary. Local cooperation, utilization of traditional methods, and local institutions are central to conflict solving.</t>
  </si>
  <si>
    <t>atr 2012,39,1 - Ishii.pdf</t>
  </si>
  <si>
    <t>The impact of ethnic tourism on hill tribes in Thailand</t>
  </si>
  <si>
    <t>290-310</t>
  </si>
  <si>
    <t>Ishii, Kayoko</t>
  </si>
  <si>
    <t>This research examines how the economic benefits of working in the ethnic tourism industry affect households in the local minority community, with a special focus on the division of labor and power dynamics of gender complementarity. Household income data gathered from the inner-city communities of the Akha tribal people in Thailand are the primary data used in a linear regression framework. The results show that ethnic tourism provides income to the local minority community. This income, however, is higher for young people and women than for older men, a disparity that disrupts the community’s traditional patriarchal social system. This study contributes to a nested model of multiple marginalization based on ethnicity, gender, and legal status. This case shall contribute to tourism planning and local policymaking in areas where ethnic tourism prospers.</t>
  </si>
  <si>
    <t>g 2005,90,1 - Hill and Woodland.pdf</t>
  </si>
  <si>
    <t>Globalisation and Culture: A case study of two subterranean communities in southern Tunisia</t>
  </si>
  <si>
    <t>Geography</t>
  </si>
  <si>
    <t>Hill, Jenny; Woodland, Wendy</t>
  </si>
  <si>
    <t>ISSN: 0016-7487</t>
  </si>
  <si>
    <t>This article highlights impacts of globalisation on local indigenous communities. The methodology of time-geography is linked with elements of humanism to describe cultural impacts from foreign tourism, migration and government modernisation. The changing choreography and lifeworlds of two communities that inhabit subterranean settlements in southern Tunisia are described, based on field observations and interviews with local residents. Fieldwork shows that tourism has promoted constricted movement within the two communities and frontstage/backstage division of living space. Movement of women within the villages has been particularly restricted by the presence of tourists and provision of modern facilities. Social interactions have fragmented and expanded, and this has impacted upon the local environments and communities. A synthetic way of life is taking over from traditional living, reflecting commodification of culture. The research provides as many questions as answers, notably how such marginal communities will continue to react to external forces.</t>
  </si>
  <si>
    <t>meq 2008,19,6 - Dłuzewska.pdf</t>
  </si>
  <si>
    <t>Direct and indirect impact of the tourism industry on drylands: the example of Southern Tunisia</t>
  </si>
  <si>
    <t>661-669</t>
  </si>
  <si>
    <t>Dłuzewska, Anna</t>
  </si>
  <si>
    <t>The purpose of the paper is to attempt to answer the question of how tourism influences the behaviours connected with natural environment. Design/methodology/approach The research is based on the example of the attitude towards water usage among indigenous inhabitants of the Douz, Tozeur and Nefta oases in southern Tunisia. The research was conducted on the basis of the methodology of cultural anthropology, such as indirect and direct observation, verified in the time period between 1983 and 2006, partially categorized questionnaire interviews with natives of Douz, Tozeur and Nefta oases (43 people altogether). A supplement to the questionnaire interviews with natives was the research conducted in a group of hotel managers and tourists. As far as the information on water economy is concerned the author's work is grounded on research conducted simultaneously in the same area by another team as well as on a research conducted in similar environmental conditions. Findings The development of the tourism sector in the south of Tunisia started simultaneously with investments in artesian wells and pipelines transporting water to irrigate the oases. Therefore, it is difficult to estimate explicitly to what extent the behaviours concerning water economy were influenced by the investments and to what extent by tourism. Tourism has, however, undoubtedly the function of a "starting factor" which initiated a change in the traditional attitude towards water. As a result, the behaviours of indigenous inhabitants of the dry areas are subject to violent transformation the highest water usage (often water waste) is observable in the agricultural sector, not in the tourism sector. It is worth emphasizing that the fatal consequences are often provoked not by the tourists' behaviours, but by the behaviour of the hotel staff frequent filling of swimming pools, excessive watering of hotel gardens which is being observed by indigenous inhabitants. Practical implications The lack restrictions concerning water consumption may undoubtedly lead to "self-destruction of tourism". Tunisian Government should definitely intervene in these matters (e.g. through the introduction of water usage restrictions for hoteliers). Originality/value Showing the interconnections between the development of the tourism sector specializing in mass tourism services and increased water consumption in the agricultural sector in dry areas.</t>
  </si>
  <si>
    <t>asq 1966,11,3 - Fleming.pdf</t>
  </si>
  <si>
    <t>Authority, Efficiency, and Role Stress: Problems in the Development of East African Bureaucracies</t>
  </si>
  <si>
    <t>Administrative Science Quarterly</t>
  </si>
  <si>
    <t>386-404</t>
  </si>
  <si>
    <t>Fleming, William G.</t>
  </si>
  <si>
    <t>ISSN: 0001-8392</t>
  </si>
  <si>
    <t>East African colonial officers were confronted with several alternatives in developing local political bureaucracies which could exercise external authority over their clientele and operate efficiently by bureaucratic standards. In tribal systems with articulated political roles (e.g., Uganda) attempts to adapt the traditional roles to modern usage frequently resulted in decreased bureaucratic efficiency. In acephalous societies similar policies led to similar results (Tanganyika), but attempts to graft on efficient roles resulted in decreased authority, as in Kenya. The maximization of one goal seemed to minimize the achievement of the other.</t>
  </si>
  <si>
    <t>5389610.pdf</t>
  </si>
  <si>
    <t>jsp 1978,105,5 - Opolot.pdf</t>
  </si>
  <si>
    <t>Social Distance Between Three Cultural Groups in Uganda</t>
  </si>
  <si>
    <t>Journal of Social Psychology</t>
  </si>
  <si>
    <t>145-146</t>
  </si>
  <si>
    <t>Opolot, Jethro A.</t>
  </si>
  <si>
    <t>ISSN: 0022-4545</t>
  </si>
  <si>
    <t>The present study investigated the extent to which the Baganda (one of the largest indigenous groups in Uganda) are willing to accept two immigrant groups—Rwandese (from Rwanda) and Nubis (from Sudan)—into their own social group. These outgroups have lived in Uganda for more than 50 years, they number about 2.78 percent of the population of the country, and they are concentrated mainly in the western, central, eastern, and northern parts. The Baganda live along the northwestern shore of Lake Victoria in the now central, south, and north Buganda Provinces of Uganda.</t>
  </si>
  <si>
    <t>9508103667.pdf</t>
  </si>
  <si>
    <t>sct 1995,18,2 - Rubongoya.pdf</t>
  </si>
  <si>
    <t>The Bakonjo-Baamba and Uganda: Colonial and Postcolonial Integration and Ethnocide</t>
  </si>
  <si>
    <t>Studies in Conflict and Terrorism</t>
  </si>
  <si>
    <t>Rubongoya, Joshua B.</t>
  </si>
  <si>
    <t>ISSN: 1057-610X</t>
  </si>
  <si>
    <t xml:space="preserve">Since the colonial days of the nineteenth century, there has been an extended campaign by regionally dominant peoples to integrate and assimilate the Bakonjo and Baamba peoples of the Ruwenzori Mountains of Uganda. The Bakonjo and Baamba have reacted to this statist policy with a variety of responses ranging from resistance to cooperation. This article discusses the interaction of Uganda with the Bakonjo and Baamba--the struggle between an indigenous people seeking autonomy and a state attempting to usurp indigenous political power in the context of a broad "nation-building" process and sometimes under the pretext of a national security crisis. An examination of the historical background, precolonial political structure, and stages of colonial conquest in the Ruwenzori Mountains serves to illustrate the long-term relationship that has resulted in the steady erosion of Bakonjo-Baamba identity and power. </t>
  </si>
  <si>
    <t>183476.pdf</t>
  </si>
  <si>
    <t>jah 2000,41,3 - Doyle.pdf</t>
  </si>
  <si>
    <t>Population Decline and Delayed Recovery in Bunyoro, 1860-1960</t>
  </si>
  <si>
    <t>429-458</t>
  </si>
  <si>
    <t>Doyle, Shane</t>
  </si>
  <si>
    <t>Discusses reasons why population decline among the Nyoro people in Bunyoro was more severe than anywhere else in colonial Uganda. Demographic transitions that have marked Bunyoro's modern population history; How Nyoro demography was shaped to an exceptional extent by venereal disease, conquest, malnutrition and marital instability.</t>
  </si>
  <si>
    <t>9772056.pdf</t>
  </si>
  <si>
    <t>a 2002,72,3 - Mogensen.pdf</t>
  </si>
  <si>
    <t>The Resilience of Juok: Confronting Suffering in Eastern Uganda</t>
  </si>
  <si>
    <t>420-436</t>
  </si>
  <si>
    <t>Mogensen, Hanne O.</t>
  </si>
  <si>
    <t>It all comes down to juok' is the recurrent answer to enquiries about suffering and misfortune among the Nilotic Jop'Adhola of eastern Uganda. Understanding what it means to 'believe' in juok requires a theoretical approach that recognises culture as a battleground between conflicting voices. This article explores the multiple and often contradictory ways to talk about, practise and believe in juok and how the notion of juok intersects with Christianity and biomedicine in ever changing constellations. Juok, it is suggested, can be seen as an image of intersubjective experience that allows the anthropologist insight into ways in which people in Eastern Uganda engage with each other and with the 'other world'. Juok is one of the things people use when trying to activate events and overcome obstacles in life. As such it reflects the resilience of people confronted with suffering.</t>
  </si>
  <si>
    <t>jgr 2003,5,4 - Huttenbach.pdf</t>
  </si>
  <si>
    <t>From the Editor: earlier early warning</t>
  </si>
  <si>
    <t>501-502</t>
  </si>
  <si>
    <t>Huttenbach, Henry R.</t>
  </si>
  <si>
    <t>Genocide studies could easily slide into a purely academic exercise, consisting of monographs, conferences, and grants. That in itself is not inadvisable. The study of genocide needs an objective base of solid data and methodological analysis. But, to validate itself, it must not stop there. Looking only at genocides of yesteryear and yesterday is not enough. As scholars of an international crime, our work is only partially grappling with genocides past. Our professional ethical obligation must include the search for ways and means of preventing genocides-to-come by means of knowledgeable anticipation that allows one to look ahead, informed by the past so as to evade a conflict in the making. Work on early warning goes back a decade or so. It has so far little to show for itself. It is largely an untested discipline, if only because too much emphasis is placed on predicting genocide, when prediction necessarily is a blind alley. Instead, the emphasis should be on anticipation by means of monitoring pre-crisis dangers in the context of overarching frames of reference, such as the volcanic stresses endured by virtually all post-colonial states in Africa and Asia. National disintegration is a potential source of extreme violence, especially when the crisis has an ethnic dimension that can be mobilized by manipulating demagogues such as Idi Amin (Uganda), Slobodan Milosevic (Serbia) and Sadam Hussein (Iraq). The most obvious conflict comes in the form of secession movements which can generate ferocious violence: Biafra (in the 1960s), East Timor (1975-2000), Chechnya (1992-1994 and 1999-) and, of course, Bosnia (in the 1990s). It is safe to say there will be more, especially in post-colonial states. These were cobbled together regardless of the wishes of indigenous ethnic groups. They are products of external imperial will, the last legacy of colonialism in retreat, leaving behind an untenable patchwork of international borders, drawn without regard for ethno-demographic distribution. Back in post-World War I, the then major powers pasted and glued together states with no regard for the people involved. Thus, there was born overnight, by the undemocratic will of Versailles and Sèvres, multi-ethnic states such as Czechoslovakia and Yugoslavia. Both have since collapsed along with the Soviet Union which was also, when everything is said, an anti-democratic, multi-ethnic conglomerate that, in the end, lacked a viable and morally authentic center.</t>
  </si>
  <si>
    <t>Wasting time with people _ BMJ</t>
  </si>
  <si>
    <t>bmj 2004,328,7455 - Challand.pdf</t>
  </si>
  <si>
    <t>Review: Wasting time with people</t>
  </si>
  <si>
    <t>BMJ: British Medical Journal (International Edition)</t>
  </si>
  <si>
    <t>328</t>
  </si>
  <si>
    <t>7455</t>
  </si>
  <si>
    <t>1573-1576</t>
  </si>
  <si>
    <t>Challand, Simon</t>
  </si>
  <si>
    <t>ISSN: 0959-8146</t>
  </si>
  <si>
    <t>Offers a firsthand look at public health initiatives in Africa. Discussion of the management of health centers in Uganda; Comparison of Western cultural values to the cultural values of Uganda; Statement that traditional medicine in Uganda contains knowledge of plants and an understanding of their medical uses; Claim that traditional medicine in Uganda is holistic.</t>
  </si>
  <si>
    <t>sr 2008,40,308 - Batungi and Ruther.pdf</t>
  </si>
  <si>
    <t>Land Tenure Reform in Uganda – Some Reflections on the Formalisation of Customary Tenure</t>
  </si>
  <si>
    <t>Survey Review</t>
  </si>
  <si>
    <t>308</t>
  </si>
  <si>
    <t>116-128</t>
  </si>
  <si>
    <t>Batungi, N.; Ruther, H.</t>
  </si>
  <si>
    <t>ISSN: 0039-6265</t>
  </si>
  <si>
    <t>The paper provides an overview of the history of land tenure reform in Uganda from 1900 to 2000. Methods, which were used to formalise customary tenure in Uganda, are reviewed and the effects of the first reform, which formalised customary tenure through negotiations with local leaders are reported. The subsequent reform in which the colonial administration, relying on the power of the law, formalised customary land into freehold and leasehold without any consultations with the local population, is described. The land distribution policy enshrined in the Crown Lands (Adjudication) Rules, 1958 is related: the reactions of the indigenous people to the reforms in Uganda are highlighted; and the contribution of the independent Uganda government in the land tenure reform is discussed The study concludes that both the negotiated and the enforced non-negotiated approaches successfully formalised customary tenure and that the negotiated approach was much better and preferable within the African context. It further concludes that the theory purporting that the indigenous people were incapable of adapting to the western forms of individual ownership was a political gimmick aimed at supporting and justifying the mandatory acquisition and formalisation of customary land for exclusive use of non-Africans. Finally the study proposes criteria, which should be followed by any country wanting to formalise customary land.</t>
  </si>
  <si>
    <t>41998241.pdf</t>
  </si>
  <si>
    <t>jeas 2009,3,2 - Doyle.pdf</t>
  </si>
  <si>
    <t>Immigrants and indigenes: the Lost Counties Dispute and the evolution of ethnic identity in colonial Buganda</t>
  </si>
  <si>
    <t>284-302</t>
  </si>
  <si>
    <t>This is a study of ethnic politics in colonial Buganda, one of East Africa's largest and oldest kingdoms. It compares two strategies of ethnic integration: one designed to discipline the enormous, disparate body of economic migrants who sought to share in Buganda's cash-cropping wealth; the other aimed at undermining the irredentism of the Nyoro population of the “Lost Counties”, territory that had been conquered by the British and transferred to their Ganda allies during the 1890s conquest of Bunyoro. Some mechanisms - the requirement to acknowledge the authority of Buganda's king, the universal insistence on Luganda as the language of public life, and the use of the court system as a means of coercion and education - were employed in both contexts. But in Buganda's heartland, most Ganda wanted immigrants primarily for their labour, and viewed the prospect of their integration as landholders, in-laws and chiefs with some alarm. By contrast, in the Lost Counties, the need to assimilate the local Nyoro majority was almost universally accepted by Ganda. Here, customary law was used to suppress Nyoro culture, Ganda names and clans were imposed on Nyoro subjects, and Nyoro were counted as Ganda in censuses. As the colonial period wore on the greater power of the Ganda state was employed in increasingly complex ways to secure the loyalty of the amenable Nyoro elite, and repress the dissident minority. A number of factors explain this divergence. The structure of colonial politics focused Ganda ethnic identity more on territoriality than had previously been the case; Buganda's historic rivalry with Bunyoro encouraged this relatively extreme policy of absorption; the loss of the Lost Counties would weaken Buganda's physical and demographic pre-eminence within Uganda; and Nyoro irredentism, by securing the support of political elites across Uganda, heightened Ganda fears of encirclement by hostile nationalist forces.</t>
  </si>
  <si>
    <t>S0021853709990065a</t>
  </si>
  <si>
    <t>jah 2009,50,2 - Hanson.pdf</t>
  </si>
  <si>
    <t>Mapping Conflict: Heterarchy and Accountability in the Ancient Capital of Buganda</t>
  </si>
  <si>
    <t>179-202</t>
  </si>
  <si>
    <t>Hanson, Holly</t>
  </si>
  <si>
    <t>Multiple, overlapping, and competing forms of authority contributed to the highly centralized Buganda kingdom. Their enduring salience, commonly considered characteristic of heterarchy, challenges our understanding of the early history of the kingdom. A map that specifies the location of 292 chiefs and authority figures in the capital reveals not only the critical importance of multiple forms of authority but also the development of those forms over several centuries. The allocation of space in the capital and other historical sources indicate that compromise and co-optation characterized the practice of power in the ancient kingdom: the king was surrounded, literally and figuratively, by others who curbed his authority.</t>
  </si>
  <si>
    <t>Indigenous Adaptation: Uganda's Village Schools, ca. 1880-1937</t>
  </si>
  <si>
    <t>Comparative Education Review</t>
  </si>
  <si>
    <t>155-174</t>
  </si>
  <si>
    <t>Hanson, Holly Elisabeth</t>
  </si>
  <si>
    <t>ISSN: 0010-4086</t>
  </si>
  <si>
    <t>In Uganda, the implementation of universal primary education (UPE) in 1997 and universal secondary education (USE) in 2005 have led educational policy makers, teachers, parents, and students to seek creative solutions to the problem of ensuring educational quality as schools incorporate 4 million more students. Some Ugandans worry about overcrowded classrooms and express concern that the children of the poor, who cannot escape into the private school system, will be disadvantaged in the end by the short-term decline in outcomes that UPE must inevitably entail. As educators in Uganda search for strategies that will yield a high-quality education for all, it is instructive to look back to a time, early in the twentieth century, when Uganda had an educational system that provided rudimentary education to equal numbers of girls and boys, and large numbers of adults, but turned away from it. This article explores how the Phelps-Stokes Commissions' recommendations led to a turn away from literary education toward a focus on "adapted education," discusses the role of missionaries as the primary promoters of education in colonized Africa and their "selective lending" of nineteenth-century school practices, and tackles the application of the European and American ideas regarding education by missionaries, colonial policymakers, and a very small number of well-educated Africans. It discusses how Africans used indigenous practices of education to spread the skill of mother-tongue literacy: they did the adapting of what they already knew about education</t>
  </si>
  <si>
    <t>rc 1997,39,1 - Kawczynski.pdf</t>
  </si>
  <si>
    <t>Ukraine, Bulgaria, Hungary</t>
  </si>
  <si>
    <t xml:space="preserve">Roma: Persecution in the East </t>
  </si>
  <si>
    <t>100-106</t>
  </si>
  <si>
    <t>Kawczynski, Rudko</t>
  </si>
  <si>
    <t>These words are taken from the opening statement, by Rudko Kawczynski, to Roma Rights (published by the European Roma Rights Centre). The extracts that follow, taken from Roma Rights, give some indication of the day-to-day discrimination and persecution throughout Europe (ERRC) that Roma still suffer. Such persecution - often officially meted out - is particularly severe and brutal in the countries of eastern Europe.</t>
  </si>
  <si>
    <t>np 1998,26,4 - Shulman.pdf</t>
  </si>
  <si>
    <t>Ukraine</t>
  </si>
  <si>
    <t>Competing versus complementary identities: Ukrainian-Russian relations and the loyalties of Russians in Ukraine</t>
  </si>
  <si>
    <t>615-632</t>
  </si>
  <si>
    <t>Shulman, Stephen</t>
  </si>
  <si>
    <t>The huge Russian diaspora created in the wake of the Soviet Union's collapse creates a great challenge to nation builders throughout the "near abroad." Especially in Lithuania, Kazakhstan, Moldova, Ukraine, by virtue of their size, Russian populations must be integrated into new political communities where they now have minority status. The building of cohesive, unified nation states requires that the identities and loyalties of these Russians be directed toward their new states. If Russians can identify with the broader community dominated by the titular ethnic group and simultaneously maintain a strong ethnic consciousness and loyalty toward the Russian Federation, then national integration can proceed in a relatively straight-forward manner. But if creating a state-wide, national identity entails the weakening of Russian ethnic identity and the breaking of emotional and physical attachments to Russia, then national integration will be a much more conflictual and difficult process. Unfortunately, social scientists have paid little theoretical and empirical attention to the question of whether ethnic and national identities complement one another or compete with one another. Likewise, we do not know how a diaspora's relations with its homeland affects its ability to adopt loyalties to its host state. And if scholars are uncertain about these issues, then so likely are ethnic groups themselves; logically the political consequences of this uncertainty also merit study.
This article analyzes the relationship between Ukrainian and Russian identities in Ukraine and how that state's ties with Russia affect the identifications of its ethnic Russians. In Ukraine, the Russian minority constitutes about 20-25% of the population and is concentrated in the most economically developed and productive regions of the country—the east (especially the Donbas-Donetsk and Luhansk oblasts) and the south. The economic, and hence political, muscle of ethnic Russians is thus great, rendering their patterns of identification particularly important for national integration and stability in Ukraine.</t>
  </si>
  <si>
    <t>jemie 2008,1 - Protsyk.pdf</t>
  </si>
  <si>
    <t>Majority-Minority Relations in the Ukraine</t>
  </si>
  <si>
    <t>Journal on Ethnopolitics and Minority Issues in Europe</t>
  </si>
  <si>
    <t>1-42</t>
  </si>
  <si>
    <t>Protsyk, Oleh</t>
  </si>
  <si>
    <t>ISSN: 1617-5247</t>
  </si>
  <si>
    <t>Majority–minority relations in Ukraine, as in any other country, are a complex phenomenon. What differentiates the Ukrainian case from many old polities and from some recently established ones is that the identities of both majority and minority groups probably have been settled to a much lesser degree than is usually the case in Europe. The process of defining what it means to be a majority or a minority group in Ukraine goes along with all the other identity-related processes that a newly independent country has to face. The fact that the identity of both majority and minority is still =in the making‘ has numerous implications for how the Ukrainian state positions itself with regard to various international standards and mechanisms of minority protection and how international bodies—both intergovernmental and nongovernmental—approach the issue of Ukraine‘s adherence to these standards and mechanisms.</t>
  </si>
  <si>
    <t>isw 2011,54,2 - Holtzhausen.pdf</t>
  </si>
  <si>
    <t>United Arab Emirates</t>
  </si>
  <si>
    <t>When values collide: Finding common ground for social work education in the United Arab Emirates</t>
  </si>
  <si>
    <t>191-208</t>
  </si>
  <si>
    <t>Holtzhausen, Leon</t>
  </si>
  <si>
    <t>In this article the periphery between indigenous cultural beliefs and values of Emirate social work students in the United Arab Emirates and the often cited default Western social work values and beliefs used to teach social work to others is explored. The aim is to contribute to a better understanding of the significance of indigenous belief and value systems in the formulation of social work education approaches and discourse situated in local cultural beliefs and values rather than the Western or Eurocentric approach.</t>
  </si>
  <si>
    <t>art%3A10.1007%2Fs00267-012-9814-9.pdf</t>
  </si>
  <si>
    <t>em 2012,49,3 - Pinel and Pecos.pdf</t>
  </si>
  <si>
    <t>United States</t>
  </si>
  <si>
    <t>Generating Co-Management at Kasha Katuwe Tent Rocks National Monument, New Mexico</t>
  </si>
  <si>
    <t>593-604</t>
  </si>
  <si>
    <t>Pinel, Sandra Lee; Pecos, Jacob</t>
  </si>
  <si>
    <t>Collaborative planning theory and co-management paradigms promise conflict prevention and the incorporation of indigenous knowledge into plans. Critics argue that without devolved power to culturally legitimate institutions, indigenous perspectives are marginalized. Co-management practice in North America is largely limited to treaty-protected fish and wildlife because federal agencies cannot devolve land management authority. This paper explores why the Pueblo de Cochiti, a federally recognized American Indian Tribe, and the U.S. Bureau of Land Management sustained an rare joint management agreement for the Kasha-Katuwe Tent Rocks National Monument in New Mexico despite a history of conflict over federal control of customary tribal lands that discouraged the Pueblo from working with federal agencies. Based on the participant interviews and documents, the case suggests that clear agreements, management attitudes, and the direct representation of indigenous forms of government helped achieve presumed co-management benefits. However, parties enter these agreements strategically. We should study, not assume, participant goals in collaborative processes and co-management institutions and pay special attention to the opportunities and constraints of federal laws and institutional culture for collaborative resource management with tribal and local communities.</t>
  </si>
  <si>
    <t>775.full.pdf</t>
  </si>
  <si>
    <t>aerj 2012,49,4 - Chávez et al.pdf</t>
  </si>
  <si>
    <t>Clan, Sage, and Sky: Indigenous, Hispano, and Mestizo Narratives of Learning in New Mexico Context</t>
  </si>
  <si>
    <t>American Educational Research Journal</t>
  </si>
  <si>
    <t>775-806</t>
  </si>
  <si>
    <t>Chávez, Alicia Fedelina; Ke, Fengfeng; Herrera, Felisha A.</t>
  </si>
  <si>
    <t>ISSN: 0002-8312</t>
  </si>
  <si>
    <t>Colleges and universities retain Native American and Latino college students at lower rates than other ethnic groups even when culturally based services, financial assistance, and support are provided. College teaching and conceptions of learning have yet to evolve on a widespread basis toward culturally diverse epistemologies and practice. This narrative inquiry explores meaning making of 50 Native, Hispano, and Mestizo American students about their learning in a variety of contexts including face-to-face and online college courses as well as learning at home, in extended family and tribal contexts. The study also explores teaching practices students identified as most helpful to their learning and success. Underlying cultural constructs emerged from narrative analysis in eight areas of learning.</t>
  </si>
  <si>
    <t>wcms_100796.pdf</t>
  </si>
  <si>
    <t>ilo 1997 - Barsh and Bastien.pdf</t>
  </si>
  <si>
    <t>United States, Canada</t>
  </si>
  <si>
    <t>Effective Negotiation by Indigenous Peoples: An Action Guide with Special Reference to North America</t>
  </si>
  <si>
    <t>Published by the International Labour Organization (ILO)</t>
  </si>
  <si>
    <t>1-150</t>
  </si>
  <si>
    <t>Barsh, Russel Lawrence; Bastien, Krisma</t>
  </si>
  <si>
    <t>ISBN: 92-2-110535-0</t>
  </si>
  <si>
    <t>Indigenous and tribal peoples' rights and aspirations have acquired growing recognition nationally and internationally. The nature and extent of such recognition vary significantly across regions and countries. Nonetheless, it is widely acknowledged that equality of development opportunities, in their case, depends heavily on them keeping control and managing in a sustainable fashion their lands and natural resources. This involves, inter alia, consulting indigenous and tribal communities, in good faith and in a meaningful way, with a view to seeking their consent, on the content and economic, social and environmental implications of any project which is envisaged by public or private companies in their territories. It may also entail, if and when the approval of these communities has been obtained, granting the latter an equitable share of the profits or revenues generated by the use and/or eploitation of the surface and/or sub-soil resources existing in their territories, as well as adequate and just compensation for any project-related losses or injuries.
Meaningful consultation and equitable participation in the sharing of development benefits is contingent upon the existence of an enabling regulatory framework, as well as on the capacity of indigenous and tribal peoples to negotiate, with the State and/or the private sector, fair and adequate terms and conditions. This, in turn, depends on the existence of representative, stong anf technically-equipped indigenous and tribal organizations and/or communities.
The present book seeks to analyse the factors and conditions, as well as the tactics and strategies which permitted a number of North American indigenous nations to engage successfully in negotiated agreements with public agencies concerning, inter alia, the use and/or conservation of their forest and water resources.</t>
  </si>
  <si>
    <t>lap 2003,30,1 - Van Cott.pdf</t>
  </si>
  <si>
    <t>Andean indigenous movements and constitutional transformation: Venezuela in comparative perspective</t>
  </si>
  <si>
    <t xml:space="preserve">Van Cott, Donna Lee </t>
  </si>
  <si>
    <t>b 2002,3,3 - Van.pdf</t>
  </si>
  <si>
    <t>Vietnam</t>
  </si>
  <si>
    <t>Indigenous Peoples in Viet Nam and their knowledge of biodiversity in traditional health care</t>
  </si>
  <si>
    <t>Biodiversity</t>
  </si>
  <si>
    <t>22-23</t>
  </si>
  <si>
    <t>Van, Dang Nghiem</t>
  </si>
  <si>
    <t>bc 2009,18,10 - Boissière et al.pdf</t>
  </si>
  <si>
    <t>Can engaging local people's interests reduce forest degradation in Central Vietnam?</t>
  </si>
  <si>
    <t>2743-2757</t>
  </si>
  <si>
    <t xml:space="preserve">Boissière, M.; Sheil, D.; Basuki, I.; Wan, M.; Le, H. </t>
  </si>
  <si>
    <t xml:space="preserve">ISSN: 0960-3115 </t>
  </si>
  <si>
    <t>Governments in tropical countries are still responding to increasing forest degradation by implementing different types of protected areas. In general, due to their negative image as causes of deforestation, local communities are being excluded from any management role in these conservation areas. However, in Vietnam, since 1986 various incentives have been proposed for alternative conservation models. Our surveys used a multidisciplinary combination of methods to work with one Pahy ethnic minority around the degraded forests of the proposed Phong Dien Nature Reserve in Central Vietnam. From the results of these surveys we obtained clear indication that conservation can be enhanced if local priorities, perspectives and wishes are better identified and taken into account. The local communities identified the need for, at least, limited extractive activities in the protected area. They also frequently stressed their willingness to participate in the monitoring and control of the area, and in the selection of local species for reforestation programmes. Communities can and should be actively involved in building a shared understanding of what the forest provides, how it can be conserved and the benefits to be obtained. Conservation in Vietnam has much to gain from local participation. However, suitable safeguards and incentives need to be in place to insure sustainable use of the forest resources.</t>
  </si>
  <si>
    <t>ejdr 2010,22,4 - Friederichsen and Neef.pdf</t>
  </si>
  <si>
    <t>Vietnam, Lao PDR</t>
  </si>
  <si>
    <t>Variations of Late Socialist Development: Integration and Marginalization in the Northern Uplands of Vietnam and Laos</t>
  </si>
  <si>
    <t>European Journal of Development Research</t>
  </si>
  <si>
    <t>564-581</t>
  </si>
  <si>
    <t>Friederichsen, Rupert; Neef, Andreas</t>
  </si>
  <si>
    <t>ISSN: 0957-8811</t>
  </si>
  <si>
    <t>This article analyzes the dynamics of integration and marginalization inherent in the development process experienced by the rural upland areas of Vietnam and Lao PDR. Focusing on the post-1980s reform period, we compare the two uplands areas along the three themes ethnic difference and hierarchy, development policies and market permeation. In both countries, the low and differential status of ethnic minorities is reflected in policy formulation and implementation, contradicting the official rhetoric and goal of unity and equality among ethnic groups. Market influences are increasingly permeating the uplands of both countries although to varying degrees, connecting them with not only national, but also global commodity markets, and leading to increasing differentiation within and between ethnic groups. These development trajectories integrate and marginalize ethnic minority groups and individuals simultaneously but differentially.</t>
  </si>
  <si>
    <t>179673.pdf</t>
  </si>
  <si>
    <t>jah 1969,10,3 - Fage.pdf</t>
  </si>
  <si>
    <t>Slavery and the Slave Trade in the Context of West African History</t>
  </si>
  <si>
    <t>393-404</t>
  </si>
  <si>
    <t>Fage, J.D.</t>
  </si>
  <si>
    <t>This paper examines three views which have been widely held about slavery and the slave trade in West Africa, and which have tended to mould interpretations of its history, especially for the period from the fifteenth to the nineteenth century. These are: (1) That the institution of slavery was endemic in, and a natural feature of, indigenous West African society, so that when foreigners arrived in West Africa with a demand for slaves, West Africans were able immediately to organize an export trade in slaves on an ever-increasing scale. (2) A contrary view, that it was the external demands for labour which led to a great growth of the institution of slavery in West Africa, and so corrupted its indigenous society. (3) A view which may or may not be combined with (2), namely that the external demand for slaves became so considerable that there was a disastrous effect on its population. Relevant evidence is touched upon from about the eleventh century onwards, and a fourth interpretation is developed which seems better to fit the economic and social realities which can be ascertained. In essence this is that economic and commercial slavery and slave-trading were not natural features of West African society, but that they developed, along with the growth of states, as a form of labour mobilization to meet the needs of a growing system of foreign trade in which, initially, the demand for slaves as trade goods was relatively insignificant. What might be termed a 'slave economy' was generally established in the Western and Central Sudan by about the fourteenth century at least, and had certainly spread to the coasts around the Senegal and in Lower Guinea by the fifteenth century. The European demand for slaves for the Americas, which reached its peak from about 1650 to about 1850, accentuated and expanded the internal growth of both slavery and the slave trade. But this was essentially only one aspect of a very wide process of economic and political development and social change, in West Africa. The data recently assembled and analysed by Curtin for the volume and distribution of the export slave trade do not suggest that the loss of population and other effects of the export of labour to the Americas need have had universally damaging effects on the development of West Africa. Rather, it is suggested, West African rulers and merchants reacted to the demand with economic reasoning, and used it to strengthen streams of economic and political development that were already current before the Atlantic slave trade began.</t>
  </si>
  <si>
    <t>a 1977,47,1 - McEvoy.pdf</t>
  </si>
  <si>
    <t>Understanding Ethnic Realities Among the Grebo and Kru Peoples of West Africa</t>
  </si>
  <si>
    <t>62-80</t>
  </si>
  <si>
    <t>McEvoy, Frederick D.</t>
  </si>
  <si>
    <t>This paper deals with certain implications of our 'conventional understandings' of the Kru and Grebo peoples of the Cape Palmas region of coastal West Africa. These 'traditional' political organization, when combined with misfocused questions about the nature of ethnicity, effectively preclude accurate knowledge not only of traditional polities but also of how a people's ethnic identity may be redefined with changing circumstances. Subjecting traditional perspectives as well as ethnographic data to re-examination may clarify the complex role of ethnicity among the Kru and Grebo.</t>
  </si>
  <si>
    <t>wd 2001,29,1 - Beck and Nesmith.pdf</t>
  </si>
  <si>
    <t>West Africa, India</t>
  </si>
  <si>
    <t>Building on Poor People's Capacities: The Case of Common Property Resources in India and West Africa</t>
  </si>
  <si>
    <t>119-133</t>
  </si>
  <si>
    <t>Beck, Tony; Nesmith, Cathy</t>
  </si>
  <si>
    <t>This article examines the relation between poor women and men and common property resources (cprs). It locates poor people's use of cprs within a wider focus on sustainable livelihoods, which argues that development initiatives need to build on people's assets and strengths, and identifies cprs as a crucial element of poor people's coping and adaptive strategies. The article considers evidence from India and West Africa with a particular focus on poverty reduction, equity, gender and management issues. Development agencies and governments which have re-focused their attention on poverty in recent years will find that cprs provide an entry point to understanding poor people's perceptions of poverty and for building on their capacities.</t>
  </si>
  <si>
    <t>gmi 2003,42 - Akiwumi.pdf</t>
  </si>
  <si>
    <t>Indigenous people, women and water: The importance of local knowledge for project planning in an African context</t>
  </si>
  <si>
    <t>Greener Management International</t>
  </si>
  <si>
    <t>67-75</t>
  </si>
  <si>
    <t>Akiwumi, Fenda A.</t>
  </si>
  <si>
    <t>ISSN: 0966-9671</t>
  </si>
  <si>
    <t>The policy of actively involving indigenous populations in decision-making processes on water reform is not being successfully implemented in African countries such as Sierra Leone. The concept of water as a marketable commodity promoted by the national government and global interests contrasts with the more holistic view of water in traditional society. Conflict arises where water sources on which communities depend are taken over for mining, hydroelectric power or agricultural schemes without adequate consultation. Traditional livelihoods are disrupted and questions of equity and the notion of water as a common good arise. Protests by indigenous people limit project success and account for loss of capital investments. This paper discusses: (1) three case studies that illustrate existing problems in the water sector of Sierra Leone; (2) issues and challenges involved in devising and administering a sustainable water policy; (3) a cross-cultural and interdisciplinary approach to planning that is essential for conflict resolution and prevention—key factors in the sustainable development process.</t>
  </si>
  <si>
    <t>jwh 2005,16,3 - Lindenfeld.pdf</t>
  </si>
  <si>
    <t>Indigenous Encounters with Christian Missionaries in China and West Africa, 1800-1920: A Comparative Study</t>
  </si>
  <si>
    <t>Lindenfeld, David</t>
  </si>
  <si>
    <t>ISSN: 1045-6007</t>
  </si>
  <si>
    <t>This article compares indigenous encounters with Christian missionaries in China and West Africa from 1800 to 1920. Comparison of the Chinese and West African cases yields a number of similarities: the initial appeal to relatively marginal groups in society, including women; the importance of Western education (and medicine) as engines of broadening that appeal; and the differing impacts on port cities and hinterlands. At the same time, the differences are more striking: the absence of large-scale resistance in the African case when compared to China and the differing conceptions of the secular and its relation to the sacred. Even the surface similarity of the prophetic movements in both cases masks a deeper difference. This suggests that the charismatic authority that drove such movements may have been due more to the chance appearance of extraordinary leaders than to any common set of political, social, economic, or religious conditions.</t>
  </si>
  <si>
    <t>ire 2006,52,5 - Ofori-Attah.pdf</t>
  </si>
  <si>
    <t>The British and curriculum development in West Africa: A historical discourse</t>
  </si>
  <si>
    <t>409-423</t>
  </si>
  <si>
    <t>Ofori-Attah, Kwabena Dei</t>
  </si>
  <si>
    <t>Only recently have African nations begun to make their way towards establishing genuinely autonomous education systems incorporating elements of indigenous culture. The present study examines the historical development of curriculum in British West Africa in its links with the educational activities of the early Christian missionaries and the imposition of British colonial rule. For over 300 years, the curriculum content was essentially European in nature. African interests and cultural practices were largely excluded, as “bookwork” was favored over “handwork”. The colonial curriculum also helped introduce a new social order to West Africa, leading to the rise of new local elites reading, writing, and speaking foreign European languages. This study explores how the idea of a “civilized” person, promoted through the colonial school curriculum, developed new local elites with different sets of values and expectations that often made them strangers in their own societies. It also describes the connection between this curriculum and the repeated failure of education-reform efforts.</t>
  </si>
  <si>
    <t>ijsl 2008,192 - Wyrod.pdf</t>
  </si>
  <si>
    <t>A social orthography of identity: the N'ko literacy movement in West Africa</t>
  </si>
  <si>
    <t>192</t>
  </si>
  <si>
    <t>27-44</t>
  </si>
  <si>
    <t>Wyrod, Christopher</t>
  </si>
  <si>
    <t xml:space="preserve">This article explores the development and spread of the N'ko script among Mande communities in West Africa. N'ko presents a rare example of an indigenous script that has successfully competed against other writing systems that are older, better financed, and propagated in religious and formal education. N'ko script is studied in relation to its role as one of the most popular and widespread indigenous scripts in contemporary West Africa. The social relevance of N'ko literacy is contrasted with colonial and national literacy education programs. N'ko's popularity is shown to result from the script's strong linguistic and cultural relevance to Mande communities through its faithful transcription of local languages and its corpus of publications on indigenous and foreign knowledge. The introduction of formal schooling in N'ko is analyzed as a significant recent shift in the literacy movement that presents new opportunities and challenges. The internationalization of the movement is shown to have strengthened support for N'ko literacy, with N'ko serving as an important contemporary symbol of Mande social identity, which the author terms its “social orthography.” However, N'ko's strong association with Mande identity also threatens to limit the literacy movement's future development. </t>
  </si>
  <si>
    <t>ijahs 2008,41,1 - MacGaffey.pdf</t>
  </si>
  <si>
    <t>Kongo Slavery Remembered by Themselves: Texts from 1915</t>
  </si>
  <si>
    <t>55-76</t>
  </si>
  <si>
    <t>The article offers information on the experiences of the BaKongo people of West Africa related to slavery at the turn of the twentieth century taken from translated indigenous manuscripts. The author explains that slavery was a regular feature of the tribe's social structure. He also points out that the lucrative commercial activity in the area during the period was enabled by the role of the BaKongo as middlemen in the trade between the interior and the Atlantic coast is driven by the slave trade.</t>
  </si>
  <si>
    <t>S001041750800039Xa</t>
  </si>
  <si>
    <t>cssh 2008,50,4 - Nugent.pdf</t>
  </si>
  <si>
    <t>Putting the History Back into Ethnicity: Enslavement, Religion, and Cultural Brokerage in the Construction of Mandinka/Jola and Ewe/Agotime Identities in West Africa, c. 1650-1930</t>
  </si>
  <si>
    <t>920-948</t>
  </si>
  <si>
    <t>Nugent, Paul</t>
  </si>
  <si>
    <t>ISSN: 0010-4175</t>
  </si>
  <si>
    <t>The article discusses the continuity of development among West African ethnic groups in 1650-1930 by focusing on the identities of the Mandinka and Jola of Senegal and the Ewe and Agotime of Ghana-Togo borderlands. It talks about the early European sources relating to the enslavement, religion and cultural brokerage of these groups and the British and French colonial policies that are conveyed in oral traditions. It concludes that the identities of these ethnic groups are situational and products of historical contingency, but not colonial inventions.</t>
  </si>
  <si>
    <t>spsa 2009 - Smith.pdf</t>
  </si>
  <si>
    <t>Sources of Legitimacy in Post-Colonial French West Africa</t>
  </si>
  <si>
    <t>Conference Papers -- Southern Political Science Association</t>
  </si>
  <si>
    <t>Smith, Brian</t>
  </si>
  <si>
    <t>This paper seeks to explicitly inject sources of legitimacy as an independent variable into the debate concerning the creation of stable democratic states. The classic debate concerns the relative importance of socio-economic variables (no bourgeoisie, no democracy) and the importance of crafting proper political institutions. Government authority rests on legitimacy, the perception by the people of the government's right to rule. Colonial empires weakened or destroyed traditional sources of legitimacy for local political elites. Colonial government authority rested on, at best, performance legitimacy, demonstrations of economic development and provisions for social welfare. At worst, the colonial powers lacked any legitimacy whatsoever. French West Africa provides a case study of countries which had relatively similar transitions to independent modern states, having been forcibly transported from traditional sources of legitimacy into the second half of the 20th century without the development of indigenous replacement sources. Individual leaders of local political elites during the Post-Colonial period of French West Africa had to develop government legitimacy for states with weak government capacity, colonially established borders, and a colonial power determined to maintain influence. This paper provides a comparative typology of the sources of legitimacy developed by the variety of states in post-colonial French West Africa. The purpose is to link the issue to the classic state-society development literature in a fashion that demonstrates that legitimacy should not be considered the outcome of state development, but rather as an independent variable determining the success of state development. ..PAT.-Unpublished Manuscript</t>
  </si>
  <si>
    <t>36.1.law</t>
  </si>
  <si>
    <t>ha 2009,36 - Law.pdf</t>
  </si>
  <si>
    <t>The "Hamitic Hypothesis" in Indigenous West African Historical Thought</t>
  </si>
  <si>
    <t>History in Africa: A Journal of Method</t>
  </si>
  <si>
    <t>293-314</t>
  </si>
  <si>
    <t>Law, Robin</t>
  </si>
  <si>
    <t>ISSN: 0361-5413</t>
  </si>
  <si>
    <t>The article addresses variations on the Hamitic hypothesis in light of the history of the study of indigenous West African history. The author suggests that the Hamitic hypothesis, which argues that cultural aspects of sub-Saharan Africa were created by Caucasian immigrants and invaders from Egypt, is racist. The background of the theory in the Jewish tradition of the story of the Flood in the biblical book of Genesis is explored. The author suggests that the Hamitic hypothesis was employed to justify the use of black Africans as slaves. The influence of Islam and Islamic traditions on the civilization of sub-Saharan Africa is also examined.</t>
  </si>
  <si>
    <t>qbnlsa 2010,64,2 - Young.pdf</t>
  </si>
  <si>
    <t>The West African Kroomen and their Link to Simon's Town</t>
  </si>
  <si>
    <t>62-75</t>
  </si>
  <si>
    <t>Young, Joline</t>
  </si>
  <si>
    <t>The article presents an examination into the history of the Kroomen, or the indigenous African Kru ethnic group, and their connection to the South African community of Simon's Town. Details are given describing the characteristics of the nation and their extensive utilization by the British Navy in the 19th-century for operations near Liberia and South Africa. The employment of large numbers of Kru by the British authorities in Simons' Town is then described, mapping their development as a prominent migrant-labor community to their subsequent integration into the broader South African society in the following century.</t>
  </si>
  <si>
    <t>13.segalla</t>
  </si>
  <si>
    <t>fch 2012,13 - Segalla.pdf</t>
  </si>
  <si>
    <t>The Micropolitics of Colonial Education in French West Africa, 1914-1919</t>
  </si>
  <si>
    <t>Segalla, Spencer D.</t>
  </si>
  <si>
    <t>The article discusses education in French colonies in West Africa during the early twentieth century, focusing on the ideological underpinnings of these efforts to educate the indigenous populations. Topics mentioned include the desire of colonial authorities to civilize the local population or create an elite class of locals who would be sympathetic to the French; the interactions and conflict between French and African culture; and on French Senegal and the revolt of 1914 which was sparked by former students of the French educational system.</t>
  </si>
  <si>
    <t>17449057%2E2011%2E632959</t>
  </si>
  <si>
    <t>e 2012,11,3 - Lundy.pdf</t>
  </si>
  <si>
    <t>Ethnic Encounters and Everyday Economics in Kassumba, Guinea-Bissau</t>
  </si>
  <si>
    <t>Ethnopolitics (Formerly Global Review of Ethnopolitics)</t>
  </si>
  <si>
    <t>Lundy, Brandon D.</t>
  </si>
  <si>
    <t>This paper presents evidence of ethnocultural coexistence strategies as a counter-argument to more pessimistic views for inter-ethnic relations. The community under ethnographic investigation is the semi-isolated, southern village of Kassumba, Guinea-Bissau in West Africa. The minority Islamic Nalú claim territorial hegemony while spiritist Balanta immigrants outnumber the Nalú three to one. This paper finds that inter-ethnic cooperation through hospitality, mutually beneficial economic arrangements, and the fashioning of individual- and community-level social bonds are important approaches to making a living in this village. This paper contributes to the ongoing discussions regarding the relationships between cultural identity, livelihood and the politicized organization of space</t>
  </si>
  <si>
    <t>A theoretical review of indigenous and modern entrepreneurship practices among Yoruba people of West Africa</t>
  </si>
  <si>
    <t>Supplement: 1 Special Issue: SI</t>
  </si>
  <si>
    <t>Ayinde, A.</t>
  </si>
  <si>
    <t>ISSN: 0020-7594</t>
  </si>
  <si>
    <t>Meeting abstract</t>
  </si>
  <si>
    <t>358_ftp.pdf</t>
  </si>
  <si>
    <t>ldd 1999,10,4 - Turner.pdf</t>
  </si>
  <si>
    <t>No space for participation: Pastoralist narratives and the etiology of park-herder conflict in southeastern Niger</t>
  </si>
  <si>
    <t>345-363</t>
  </si>
  <si>
    <t>Turner, M.D.</t>
  </si>
  <si>
    <t>State-sponsored programs for protecting natural areas in Africa have increasingly adopted 'participatory' approaches. While a welcome change from the more coercive approaches of the past, a major impediment to the effectiveness of such programs is how conservationists conceptualize the logics, constraints, and spatial scales associated with the production practices of rural inhabitants that may cross protected perimeters. This paper examines the growing conflict between Fulsse herders and managers of National Park 'W' in southeastern Niger. Rationales for conservationist reactions to herder incursions in the coercive past and 'participatory' present are supported by 'development narratives' that surround Fulsse livestock husbandry in West Africa. It will be shown that these narratives are constructed by sequentially conflating linguistic group, ethnic identity, production practice, production logic, and environmental trajectories in an ahistorical fashion. The Fulsse people of West Africa are often characterized by the development/conservation community as 'pastoralists' and as such are viewed as being highly mobile, tradition-bound, politically unorganized, and managers of an unsustainable (ecological or social) form of livestock husbandry. Oral histories and the examination of historical documents demonstrate that herd management by the Say Fulsse has historically been governed by a two-tiered political structure and displayed highly circumscribed patterns of mobility with close integration with agricultural production. Increased incursions of herders into the park are traced, not to a rigid adherence to livestock mobility, but to the growing shortage of pastures in the home territory near Say. Both draconian enforcements by park guards and 'participatory' programs to educate local herders about the merits of sedentary livestock husbandry provide little space for herder-park constructive engagement and in fact have reduced its potential by eroding indigenous political control over livestock movements.</t>
  </si>
  <si>
    <t>brief-history-indigenous-peoples-west-africa.htm</t>
  </si>
  <si>
    <t>csq 2006,30,2 - Ewanghaye.htm</t>
  </si>
  <si>
    <t>A Brief History of the Indigenous Peoples of West Africa</t>
  </si>
  <si>
    <t>Ewanghaye, Mohamed</t>
  </si>
  <si>
    <t>The article provides information as to the history of the Indigenous Peoples of West Africa Coordinating Council (IPACC), a preeminent organization that represents the indigenous rights in Africa. IPACC was established in response to the crucial need brought by Africans during the organized caucuses against the working group. The organization is intended to counter the arm struggles of the militants located in West Africa against Niger, Mali and Chad. It also plays the role as a coordinator in the struggles with regards to group identity through sharing the experiences with the other indigenous groups in the continent.</t>
  </si>
  <si>
    <t>jpas 2009,3,1 - Mapara.pdf</t>
  </si>
  <si>
    <t>Indigenous knowledge systems in Zimbabwe: juxtaposing postcolonial theory</t>
  </si>
  <si>
    <t>139-155</t>
  </si>
  <si>
    <t>Mapara, Jacob</t>
  </si>
  <si>
    <t>This paper argues that indigenous knowledge systems’ emergence via Zimbabwe as an example is more than a case of a sudden realisation on the part of the international community (especially from Western scholars of the former colonised people’s knowledge systems), which instead asserts that the indigenous people themselves have, and continue to bring forth new insights and ‘new’ knowledge systems and thus beyond just a quest of a people who want to bring their knowledge to the attention of the global membership. Hence, it is a case of peoples who are reclaiming their identity as well as asserting their visibility begun by reclaiming their national freedoms and curving nations out of former colonial empires that were largely dominated by the United Kingdom, France and Portugal. The paper also notes that indigenous knowledge systems (IKS) are a movement not only against the vestiges of colonialism, but also of neo-colonialism. Finally, the paper argues that IKS is also in some way, some form of the former colonised getting back at the former colonial powers and their knowledge systems, and asserts that the world today is in the grips of global warming and other calamities because of the practices of the West that are driven by greed, and not the need for living within one’s means.</t>
  </si>
  <si>
    <t>aijip 2008,4,2 - Charema and Shizha.pdf</t>
  </si>
  <si>
    <t>Zimbabwe, Botswana</t>
  </si>
  <si>
    <t>Counselling Indigenous Shona People in Zimbabwe: Traditional Practices Versus Western Eurocentric Perspectives</t>
  </si>
  <si>
    <t>123-139</t>
  </si>
  <si>
    <t>Charema, John; Shizha, Edward</t>
  </si>
  <si>
    <t>This paper explores counselling of the indigenous Shona people and provides an argument for multicultural counselling. The vast majority of the Shona people use both traditional (informal) and modern counselling services. The indigenous approach to counselling tactfully captures the importance of the family and the community as a mode of communication for therapy and moral values. However, the influence of Eurocentric counselling theory, research and practice among the Shona people has demonised and oppressed individuals and groups whose culture lies outside the Eurocentric counselling culture. It might be worthwhile for all community leaders, traditional healers, pastors and counsellors to employ the multicultural approach in order to cater for cultural diversity that has come with 'modernisation'. This method presents a hopeful strategy of recovering stories, cultural traditions and values that have been effective in the past for dealing with contemporary life in indigenous Shona cultural contexts.</t>
  </si>
  <si>
    <t>notes (aux)</t>
  </si>
  <si>
    <t>African Development Bank’s Response to Professor Michael Cernea’s article: “Safeguard Social Policies in Africa: A Continent-Wide Public Debate”, March 31, 2012</t>
  </si>
  <si>
    <t>OVERVIEW REPORT of the Research Project by the 
International Labour Organization and the African Commission on Human and Peoples’ Rights        
on the constitutional and legislative protection of the   
rights of indigenous peoples in 24 African countries</t>
  </si>
  <si>
    <t>Reports received from the United Nations system and other intergovernmental organizations</t>
  </si>
  <si>
    <t xml:space="preserve">South Africa: Constitutional, legislative and administrative provisions concerning indigenous peoples </t>
  </si>
  <si>
    <t xml:space="preserve">Nigeria: Constitutional, legislative and administrative provisions concerning Indigenous Peoples </t>
  </si>
  <si>
    <t>Uganda: Constitutional, legislative and administrative provisions concerning indigenous peoples</t>
  </si>
  <si>
    <t>Baseline Report for the Impact  Evaluation of the Central African Republic Support to Vulnerable Groups 
Community Development Project  (P111679)</t>
  </si>
  <si>
    <t>P111679</t>
  </si>
  <si>
    <t>Social Vulnerability to Environmental Hazards</t>
  </si>
  <si>
    <t>SITUATION OF THE HUMAN RIGHTS OF INDIGENOUS PERSONS AND PEOPLES IN THE AMERICAS: INTRODUCTION</t>
  </si>
  <si>
    <t>Compliance With Safeguard Policies Of The World Bank And African Development Bank*</t>
  </si>
  <si>
    <t>Examining Constitutional, Legislative And Administrative Provisions Concerning Indigenous And Tribal Peoples In Africa; Research Findings Workshop: Workshop Report</t>
  </si>
  <si>
    <t>Ethnicity, Foreign Aid, and Economic Growth in Sub-Saharan Africa: The Case of Kenya</t>
  </si>
  <si>
    <t>new resource; data needs to be confirmed / corrected</t>
  </si>
  <si>
    <t>Afrikaans</t>
  </si>
  <si>
    <t>German</t>
  </si>
  <si>
    <t>Region / Country</t>
  </si>
  <si>
    <t>need better solution</t>
  </si>
  <si>
    <t>Indian Affairs: Laws And Treaties</t>
  </si>
  <si>
    <t>Report On A Workshop On ‘Indigenous Peoples, Forests And The World Bank: Policies And Practice’</t>
  </si>
  <si>
    <t>Report On A Workshop On ‘Indigenous Peoples, Forests And The World Bank: Policies And Practice’ [REFERENCES]</t>
  </si>
  <si>
    <t xml:space="preserve">CONSOLIDATION Indian Act | CODIFICATION Loi sur les Indiens; R.S.C., 1985, c. I-5 </t>
  </si>
  <si>
    <t>possibly incorrect</t>
  </si>
  <si>
    <t>Definition And Registration Of Indians / Indian Register</t>
  </si>
  <si>
    <t>The Indian Act Of 1876 And Its Effects</t>
  </si>
  <si>
    <t>The Original Intentions Of The Indian Act</t>
  </si>
  <si>
    <t>The Long Journey of a Forgotten People: Métis Identities and Family Histories</t>
  </si>
  <si>
    <t>Known as “Canada’s forgotten people,” the Métis have long been here, but until 1982 they lacked the legal status of Native people. At that point, however, the Métis were recognized in the constitution as one of Canada’s Aboriginal peoples. A significant addition to Métis historiography, The Long Journey of a Forgotten People includes Métis voices and personal narratives that address the thorny and complicated issue of Métis identity from historical and contemporary perspectives. Topics include eastern Canadian Métis communities; British military personnel and their mixed-blood descendants; life as a Métis woman; and the Métis peoples ongoing struggle for recognition of their rights, including discussion of recent Supreme Court rulings.</t>
  </si>
  <si>
    <t>Assembly Of First Nations - The Story</t>
  </si>
  <si>
    <t xml:space="preserve">Author-supplied keywords: Garifuna, blackness, Honduras, indigneity, multiculturalism, </t>
  </si>
  <si>
    <t>Papers From The Moscow Conference Ii: The Rights Of Small-Numbered Peoples Of The Russian North In The Territories Of Traditional Nature Use Ownership Or Use?</t>
  </si>
  <si>
    <t>Как живётся коренным малочисленным народам россии</t>
  </si>
  <si>
    <t>Constitution (Fundamental Law) Of The Union Of Soviet Socialist Republics</t>
  </si>
  <si>
    <t>Pamphlet No. 14: THE EUROPEAN UNION: HUMAN RIGHTS AND THE FIGHT AGAINST DISCRIMINATION</t>
  </si>
  <si>
    <t>SAKHALIN INDIGENOUS MINORITIES DEVELOPMENT PLAN: First Five-Year Plan (2006-2010)</t>
  </si>
  <si>
    <t>Benguela Large Marine Ecosystem (BCLME) Project [LMR/AFSE/03/01/B]</t>
  </si>
  <si>
    <t>Indigenous peoples as international political actors: A summary</t>
  </si>
  <si>
    <t>The sustainability of subsistence hunting of peccaries in the Argentine Chaco</t>
  </si>
  <si>
    <t>1755-1315</t>
  </si>
  <si>
    <t xml:space="preserve"> 0306-3127</t>
  </si>
  <si>
    <t>0962-6298</t>
  </si>
  <si>
    <t>0163-6391</t>
  </si>
  <si>
    <t xml:space="preserve"> 1475-3057</t>
  </si>
  <si>
    <t>00345210</t>
  </si>
  <si>
    <t>02648377</t>
  </si>
  <si>
    <t>0301-4215</t>
  </si>
  <si>
    <t>0954-8890</t>
  </si>
  <si>
    <t>02653788</t>
  </si>
  <si>
    <t>key</t>
  </si>
  <si>
    <t>10288880, 18125735</t>
  </si>
  <si>
    <t>0015-7120</t>
  </si>
  <si>
    <t xml:space="preserve"> 0002-7162</t>
  </si>
  <si>
    <t>00157120</t>
  </si>
  <si>
    <t>00208701</t>
  </si>
  <si>
    <t>Portuguese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</si>
</sst>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u/>
      <sz val="10"/>
      <color theme="10"/>
      <name val="Arial"/>
    </font>
    <font>
      <b/>
      <sz val="11"/>
      <color rgb="FF000000"/>
      <name val="Calibri"/>
      <family val="2"/>
      <scheme val="minor"/>
    </font>
    <font>
      <sz val="11"/>
      <color rgb="FF000000"/>
      <name val="Calibri"/>
      <family val="2"/>
      <scheme val="minor"/>
    </font>
    <font>
      <sz val="11"/>
      <name val="Calibri"/>
      <family val="2"/>
      <scheme val="minor"/>
    </font>
    <font>
      <u/>
      <sz val="11"/>
      <color rgb="FF0000FF"/>
      <name val="Calibri"/>
      <family val="2"/>
      <scheme val="minor"/>
    </font>
    <font>
      <b/>
      <sz val="11"/>
      <name val="Calibri"/>
      <family val="2"/>
      <scheme val="minor"/>
    </font>
    <font>
      <u/>
      <sz val="11"/>
      <color theme="10"/>
      <name val="Calibri"/>
      <family val="2"/>
      <scheme val="minor"/>
    </font>
    <font>
      <sz val="11"/>
      <name val="Calibri"/>
      <family val="2"/>
    </font>
  </fonts>
  <fills count="23">
    <fill>
      <patternFill patternType="none"/>
    </fill>
    <fill>
      <patternFill patternType="gray125"/>
    </fill>
    <fill>
      <patternFill patternType="solid">
        <fgColor rgb="FFD0E0E3"/>
        <bgColor rgb="FFD0E0E3"/>
      </patternFill>
    </fill>
    <fill>
      <patternFill patternType="solid">
        <fgColor rgb="FFEA9999"/>
        <bgColor rgb="FFEA9999"/>
      </patternFill>
    </fill>
    <fill>
      <patternFill patternType="solid">
        <fgColor rgb="FFF9CB9C"/>
        <bgColor rgb="FFF9CB9C"/>
      </patternFill>
    </fill>
    <fill>
      <patternFill patternType="solid">
        <fgColor rgb="FFD9D2E9"/>
        <bgColor rgb="FFD9D2E9"/>
      </patternFill>
    </fill>
    <fill>
      <patternFill patternType="solid">
        <fgColor rgb="FFFCE5CD"/>
        <bgColor rgb="FFFCE5CD"/>
      </patternFill>
    </fill>
    <fill>
      <patternFill patternType="solid">
        <fgColor rgb="FFB4A7D6"/>
        <bgColor rgb="FFB4A7D6"/>
      </patternFill>
    </fill>
    <fill>
      <patternFill patternType="solid">
        <fgColor rgb="FFF4CCCC"/>
        <bgColor rgb="FFF4CCCC"/>
      </patternFill>
    </fill>
    <fill>
      <patternFill patternType="solid">
        <fgColor rgb="FFEFEFEF"/>
        <bgColor rgb="FFEFEFEF"/>
      </patternFill>
    </fill>
    <fill>
      <patternFill patternType="solid">
        <fgColor rgb="FFDDDDDD"/>
        <bgColor rgb="FFDDDDDD"/>
      </patternFill>
    </fill>
    <fill>
      <patternFill patternType="solid">
        <fgColor rgb="FFCFE2F3"/>
        <bgColor rgb="FFCFE2F3"/>
      </patternFill>
    </fill>
    <fill>
      <patternFill patternType="solid">
        <fgColor rgb="FFFFFFFF"/>
        <bgColor rgb="FFFFFFFF"/>
      </patternFill>
    </fill>
    <fill>
      <patternFill patternType="solid">
        <fgColor rgb="FFE6B8AF"/>
        <bgColor rgb="FFE6B8AF"/>
      </patternFill>
    </fill>
    <fill>
      <patternFill patternType="solid">
        <fgColor rgb="FFEAD1DC"/>
        <bgColor rgb="FFEAD1DC"/>
      </patternFill>
    </fill>
    <fill>
      <patternFill patternType="solid">
        <fgColor rgb="FFE06666"/>
        <bgColor rgb="FFE06666"/>
      </patternFill>
    </fill>
    <fill>
      <patternFill patternType="solid">
        <fgColor theme="5" tint="0.79998168889431442"/>
        <bgColor rgb="FFCFE2F3"/>
      </patternFill>
    </fill>
    <fill>
      <patternFill patternType="solid">
        <fgColor theme="5" tint="0.79998168889431442"/>
        <bgColor rgb="FFFCE5CD"/>
      </patternFill>
    </fill>
    <fill>
      <patternFill patternType="solid">
        <fgColor theme="7" tint="0.79998168889431442"/>
        <bgColor indexed="64"/>
      </patternFill>
    </fill>
    <fill>
      <patternFill patternType="solid">
        <fgColor theme="5" tint="0.79998168889431442"/>
        <bgColor rgb="FFF4CCCC"/>
      </patternFill>
    </fill>
    <fill>
      <patternFill patternType="solid">
        <fgColor theme="7" tint="0.79998168889431442"/>
        <bgColor rgb="FFCFE2F3"/>
      </patternFill>
    </fill>
    <fill>
      <patternFill patternType="solid">
        <fgColor theme="5" tint="0.79998168889431442"/>
        <bgColor indexed="64"/>
      </patternFill>
    </fill>
    <fill>
      <patternFill patternType="solid">
        <fgColor theme="7" tint="0.79998168889431442"/>
        <bgColor rgb="FFD9D2E9"/>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6">
    <xf numFmtId="0" fontId="0" fillId="0" borderId="0" xfId="0" applyFont="1" applyAlignment="1">
      <alignment wrapText="1"/>
    </xf>
    <xf numFmtId="0" fontId="3" fillId="0" borderId="0" xfId="0" applyFont="1" applyAlignment="1">
      <alignment wrapText="1"/>
    </xf>
    <xf numFmtId="0" fontId="3" fillId="0" borderId="0" xfId="0" applyFont="1" applyAlignment="1">
      <alignment horizontal="left" vertical="top" wrapText="1"/>
    </xf>
    <xf numFmtId="0" fontId="3" fillId="6" borderId="0" xfId="0" applyFont="1" applyFill="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2" fillId="2" borderId="0" xfId="0" applyFont="1" applyFill="1" applyAlignment="1">
      <alignment wrapText="1"/>
    </xf>
    <xf numFmtId="0" fontId="3" fillId="0" borderId="0" xfId="0" applyFont="1" applyAlignment="1">
      <alignment vertical="top" wrapText="1"/>
    </xf>
    <xf numFmtId="0" fontId="4" fillId="3" borderId="0" xfId="0" applyFont="1" applyFill="1" applyAlignment="1">
      <alignment vertical="top" wrapText="1"/>
    </xf>
    <xf numFmtId="0" fontId="4" fillId="11" borderId="0" xfId="0" applyFont="1" applyFill="1" applyAlignment="1">
      <alignment horizontal="left" vertical="top" wrapText="1"/>
    </xf>
    <xf numFmtId="0" fontId="4" fillId="0" borderId="0" xfId="0" applyFont="1" applyAlignment="1">
      <alignment vertical="top" wrapText="1"/>
    </xf>
    <xf numFmtId="0" fontId="4" fillId="6" borderId="0" xfId="0" applyFont="1" applyFill="1" applyAlignment="1">
      <alignment vertical="top" wrapText="1"/>
    </xf>
    <xf numFmtId="0" fontId="4" fillId="4" borderId="0" xfId="0" applyFont="1" applyFill="1" applyAlignment="1">
      <alignment vertical="top" wrapText="1"/>
    </xf>
    <xf numFmtId="0" fontId="4" fillId="17" borderId="0" xfId="0" applyFont="1" applyFill="1" applyAlignment="1">
      <alignment vertical="top" wrapText="1"/>
    </xf>
    <xf numFmtId="0" fontId="4" fillId="7" borderId="0" xfId="0" applyFont="1" applyFill="1" applyAlignment="1">
      <alignment vertical="top" wrapText="1"/>
    </xf>
    <xf numFmtId="0" fontId="4" fillId="19" borderId="0" xfId="0" applyFont="1" applyFill="1" applyAlignment="1">
      <alignment vertical="top" wrapText="1"/>
    </xf>
    <xf numFmtId="0" fontId="4" fillId="8" borderId="0" xfId="0" applyFont="1" applyFill="1" applyAlignment="1">
      <alignment vertical="top" wrapText="1"/>
    </xf>
    <xf numFmtId="0" fontId="3" fillId="21" borderId="0" xfId="0" applyFont="1" applyFill="1" applyAlignment="1">
      <alignment vertical="top" wrapText="1"/>
    </xf>
    <xf numFmtId="0" fontId="6" fillId="9" borderId="0" xfId="0" applyFont="1" applyFill="1" applyAlignment="1">
      <alignment horizontal="left" vertical="top" wrapText="1"/>
    </xf>
    <xf numFmtId="0" fontId="6" fillId="10" borderId="0" xfId="0" applyFont="1" applyFill="1" applyAlignment="1">
      <alignment horizontal="left" vertical="top" wrapText="1"/>
    </xf>
    <xf numFmtId="0" fontId="4" fillId="4" borderId="0" xfId="0" applyFont="1" applyFill="1" applyAlignment="1">
      <alignment horizontal="left" vertical="top" wrapText="1"/>
    </xf>
    <xf numFmtId="0" fontId="4" fillId="3" borderId="0" xfId="0" applyFont="1" applyFill="1" applyAlignment="1">
      <alignment horizontal="left" vertical="top" wrapText="1"/>
    </xf>
    <xf numFmtId="0" fontId="5" fillId="0" borderId="0" xfId="0" applyFont="1" applyFill="1" applyAlignment="1">
      <alignment vertical="top" wrapText="1"/>
    </xf>
    <xf numFmtId="0" fontId="4" fillId="0" borderId="0" xfId="0" applyFont="1" applyFill="1" applyAlignment="1">
      <alignment horizontal="left" vertical="top" wrapText="1"/>
    </xf>
    <xf numFmtId="0" fontId="4" fillId="5" borderId="0" xfId="0" applyFont="1" applyFill="1" applyAlignment="1">
      <alignment horizontal="left" vertical="top" wrapText="1"/>
    </xf>
    <xf numFmtId="14" fontId="4" fillId="11" borderId="0" xfId="0" applyNumberFormat="1" applyFont="1" applyFill="1" applyAlignment="1">
      <alignment horizontal="left" vertical="top" wrapText="1"/>
    </xf>
    <xf numFmtId="0" fontId="5" fillId="11" borderId="0" xfId="0" applyFont="1" applyFill="1" applyAlignment="1">
      <alignment vertical="top" wrapText="1"/>
    </xf>
    <xf numFmtId="0" fontId="4" fillId="7" borderId="0" xfId="0" applyFont="1" applyFill="1" applyAlignment="1">
      <alignment horizontal="left" vertical="top" wrapText="1"/>
    </xf>
    <xf numFmtId="0" fontId="5" fillId="0" borderId="0" xfId="0" applyFont="1" applyAlignment="1">
      <alignment vertical="top" wrapText="1"/>
    </xf>
    <xf numFmtId="14" fontId="4" fillId="0" borderId="0" xfId="0" applyNumberFormat="1" applyFont="1" applyAlignment="1">
      <alignment horizontal="left" vertical="top" wrapText="1"/>
    </xf>
    <xf numFmtId="0" fontId="4" fillId="18" borderId="0" xfId="0" applyFont="1" applyFill="1" applyAlignment="1">
      <alignment horizontal="left" vertical="top" wrapText="1"/>
    </xf>
    <xf numFmtId="0" fontId="4" fillId="11" borderId="0" xfId="0" applyFont="1" applyFill="1" applyAlignment="1">
      <alignment vertical="top" wrapText="1"/>
    </xf>
    <xf numFmtId="0" fontId="4" fillId="16" borderId="0" xfId="0" applyFont="1" applyFill="1" applyAlignment="1">
      <alignment vertical="top" wrapText="1"/>
    </xf>
    <xf numFmtId="14" fontId="4" fillId="16" borderId="0" xfId="0" applyNumberFormat="1" applyFont="1" applyFill="1" applyAlignment="1">
      <alignment horizontal="left" vertical="top" wrapText="1"/>
    </xf>
    <xf numFmtId="0" fontId="4" fillId="19" borderId="0" xfId="0" applyFont="1" applyFill="1" applyAlignment="1">
      <alignment horizontal="left" vertical="top" wrapText="1"/>
    </xf>
    <xf numFmtId="0" fontId="4" fillId="16" borderId="0" xfId="0" applyFont="1" applyFill="1" applyAlignment="1">
      <alignment horizontal="left" vertical="top" wrapText="1"/>
    </xf>
    <xf numFmtId="0" fontId="4" fillId="6" borderId="0" xfId="0" applyFont="1" applyFill="1" applyAlignment="1">
      <alignment horizontal="left" vertical="top" wrapText="1"/>
    </xf>
    <xf numFmtId="0" fontId="4" fillId="20" borderId="0" xfId="0" applyFont="1" applyFill="1" applyAlignment="1">
      <alignment horizontal="left" vertical="top" wrapText="1"/>
    </xf>
    <xf numFmtId="0" fontId="4" fillId="8" borderId="0" xfId="0" applyFont="1" applyFill="1" applyAlignment="1">
      <alignment horizontal="left" vertical="top" wrapText="1"/>
    </xf>
    <xf numFmtId="0" fontId="4" fillId="14" borderId="0" xfId="0" applyFont="1" applyFill="1" applyAlignment="1">
      <alignment horizontal="left" vertical="top" wrapText="1"/>
    </xf>
    <xf numFmtId="0" fontId="7" fillId="11" borderId="0" xfId="1" applyFont="1" applyFill="1" applyAlignment="1">
      <alignment vertical="top" wrapText="1"/>
    </xf>
    <xf numFmtId="0" fontId="5" fillId="11" borderId="0" xfId="0" applyFont="1" applyFill="1" applyAlignment="1">
      <alignment horizontal="left" vertical="top" wrapText="1"/>
    </xf>
    <xf numFmtId="0" fontId="4" fillId="12" borderId="0" xfId="0" applyFont="1" applyFill="1" applyAlignment="1">
      <alignment horizontal="left" vertical="top" wrapText="1"/>
    </xf>
    <xf numFmtId="0" fontId="3" fillId="8" borderId="0" xfId="0" applyFont="1" applyFill="1" applyAlignment="1">
      <alignment vertical="top" wrapText="1"/>
    </xf>
    <xf numFmtId="0" fontId="5" fillId="6" borderId="0" xfId="0" applyFont="1" applyFill="1" applyAlignment="1">
      <alignment horizontal="left" vertical="top" wrapText="1"/>
    </xf>
    <xf numFmtId="0" fontId="4" fillId="13" borderId="0" xfId="0" applyFont="1" applyFill="1" applyAlignment="1">
      <alignment horizontal="left" vertical="top" wrapText="1"/>
    </xf>
    <xf numFmtId="0" fontId="5" fillId="8" borderId="0" xfId="0" applyFont="1" applyFill="1" applyAlignment="1">
      <alignment horizontal="left" vertical="top" wrapText="1"/>
    </xf>
    <xf numFmtId="14" fontId="4" fillId="0" borderId="0" xfId="0" applyNumberFormat="1" applyFont="1" applyAlignment="1">
      <alignment vertical="top" wrapText="1"/>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14" borderId="0" xfId="0" applyFont="1" applyFill="1" applyAlignment="1">
      <alignment horizontal="left" vertical="top" wrapText="1"/>
    </xf>
    <xf numFmtId="0" fontId="4" fillId="15" borderId="0" xfId="0" applyFont="1" applyFill="1" applyAlignment="1">
      <alignment horizontal="left" vertical="top" wrapText="1"/>
    </xf>
    <xf numFmtId="0" fontId="8" fillId="0" borderId="0" xfId="0" applyFont="1" applyAlignment="1">
      <alignment horizontal="justify" vertical="center" wrapText="1"/>
    </xf>
    <xf numFmtId="0" fontId="4" fillId="22" borderId="0" xfId="0" applyFont="1" applyFill="1" applyAlignment="1">
      <alignment vertical="top" wrapText="1"/>
    </xf>
    <xf numFmtId="0" fontId="4" fillId="21" borderId="0" xfId="0" applyFont="1" applyFill="1" applyAlignment="1">
      <alignment horizontal="left" vertical="top" wrapText="1"/>
    </xf>
    <xf numFmtId="49" fontId="4" fillId="0" borderId="0" xfId="0" applyNumberFormat="1"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ctvnews.ca/harper-apologizes-for-residential-school-abuse-1.301603" TargetMode="External"/><Relationship Id="rId671" Type="http://schemas.openxmlformats.org/officeDocument/2006/relationships/hyperlink" Target="http://www.iwgia.org/images/stories/sections/regions/arctic/documents/IW2011/russia_iw_2011.pdf" TargetMode="External"/><Relationship Id="rId21" Type="http://schemas.openxmlformats.org/officeDocument/2006/relationships/hyperlink" Target="http://siteresources.worldbank.org/BOLIVIA/Resources/Roque_Roldan.pdf" TargetMode="External"/><Relationship Id="rId324" Type="http://schemas.openxmlformats.org/officeDocument/2006/relationships/hyperlink" Target="http://www.naturalgod.com/0.996CanadaCitizenshipActwithPreamble.pdf" TargetMode="External"/><Relationship Id="rId531" Type="http://schemas.openxmlformats.org/officeDocument/2006/relationships/hyperlink" Target="http://essex.academia.edu/PaulTaylor/Papers/188232/Critical_Explanation_of_the_Universal_Declaration_of_Human_Rights" TargetMode="External"/><Relationship Id="rId629" Type="http://schemas.openxmlformats.org/officeDocument/2006/relationships/hyperlink" Target="http://www.rg.ru/2009/04/17/doklad-lukin-dok.html" TargetMode="External"/><Relationship Id="rId170" Type="http://schemas.openxmlformats.org/officeDocument/2006/relationships/hyperlink" Target="http://www.thecanadianencyclopedia.com/en/article/aboriginal-treaties/" TargetMode="External"/><Relationship Id="rId268" Type="http://schemas.openxmlformats.org/officeDocument/2006/relationships/hyperlink" Target="http://idlenomorewisconsin.tumblr.com/post/72470621133/first-nations-sue-canadian-government-over-tar-sands" TargetMode="External"/><Relationship Id="rId475" Type="http://schemas.openxmlformats.org/officeDocument/2006/relationships/hyperlink" Target="http://ejournals.library.ualberta.ca/index.php/csp/article/download/15991/12796" TargetMode="External"/><Relationship Id="rId682" Type="http://schemas.openxmlformats.org/officeDocument/2006/relationships/hyperlink" Target="http://www.jlp.bham.ac.uk/volumes/45/Sillanpaa-art.pdf" TargetMode="External"/><Relationship Id="rId32" Type="http://schemas.openxmlformats.org/officeDocument/2006/relationships/hyperlink" Target="http://signatoryindian.tripod.com/routingusedtoenslavethesovereignindigenouspeoples/id10.html" TargetMode="External"/><Relationship Id="rId128" Type="http://schemas.openxmlformats.org/officeDocument/2006/relationships/hyperlink" Target="http://www.indigenouspolicy.org/index.php/ipj/article/view/74" TargetMode="External"/><Relationship Id="rId335" Type="http://schemas.openxmlformats.org/officeDocument/2006/relationships/hyperlink" Target="http://www.eluta.ca/jobs-at-shell" TargetMode="External"/><Relationship Id="rId542" Type="http://schemas.openxmlformats.org/officeDocument/2006/relationships/hyperlink" Target="http://indigenouspeoplesissues.com/index.php?option=com_content&amp;view=article&amp;id=2521%3Aun-special-rapporteur-met-with-russian-association-of-indigenous-peoples-of-the-north-representatives&amp;catid=56%3Aeurope-indigenous-peoples&amp;Itemid=78&amp;lang=en" TargetMode="External"/><Relationship Id="rId181" Type="http://schemas.openxmlformats.org/officeDocument/2006/relationships/hyperlink" Target="http://idlenomore.tumblr.com/post/39193377956/aboriginal-affairs-ministry-washing-their-hands-of" TargetMode="External"/><Relationship Id="rId402" Type="http://schemas.openxmlformats.org/officeDocument/2006/relationships/hyperlink" Target="http://en.wikipedia.org/wiki/Inuvialuit_Settlement_Region" TargetMode="External"/><Relationship Id="rId279" Type="http://schemas.openxmlformats.org/officeDocument/2006/relationships/hyperlink" Target="http://en.wikipedia.org/wiki/Athabasca_oil_sands" TargetMode="External"/><Relationship Id="rId486" Type="http://schemas.openxmlformats.org/officeDocument/2006/relationships/hyperlink" Target="http://www2.ohchr.org/english/issues/indigenous/docs/guidelines.pdf" TargetMode="External"/><Relationship Id="rId693" Type="http://schemas.openxmlformats.org/officeDocument/2006/relationships/hyperlink" Target="http://www.forestpeoples.org/sites/fpp/files/publication/2011/08/wbipsandparticipjul05eng.pdf" TargetMode="External"/><Relationship Id="rId707" Type="http://schemas.openxmlformats.org/officeDocument/2006/relationships/hyperlink" Target="http://www.geog.port.ac.uk/hist-bound/papers/russia.htm" TargetMode="External"/><Relationship Id="rId43" Type="http://schemas.openxmlformats.org/officeDocument/2006/relationships/hyperlink" Target="http://laws-lois.justice.gc.ca/eng/const/page-15.html" TargetMode="External"/><Relationship Id="rId139" Type="http://schemas.openxmlformats.org/officeDocument/2006/relationships/hyperlink" Target="http://www.theglobeandmail.com/globe-debate/the-monarchy-offshore-but-built-in/article4292569/?page=all" TargetMode="External"/><Relationship Id="rId346" Type="http://schemas.openxmlformats.org/officeDocument/2006/relationships/hyperlink" Target="http://en.wikipedia.org/wiki/Arctic_small_tool_tradition" TargetMode="External"/><Relationship Id="rId553" Type="http://schemas.openxmlformats.org/officeDocument/2006/relationships/hyperlink" Target="http://suite101.com/article/adoption-of-the-udhr-a39330" TargetMode="External"/><Relationship Id="rId760" Type="http://schemas.openxmlformats.org/officeDocument/2006/relationships/hyperlink" Target="http://www.eric.ed.gov/PDFS/ED462231.pdf" TargetMode="External"/><Relationship Id="rId192" Type="http://schemas.openxmlformats.org/officeDocument/2006/relationships/hyperlink" Target="http://theobserver.ca/" TargetMode="External"/><Relationship Id="rId206" Type="http://schemas.openxmlformats.org/officeDocument/2006/relationships/hyperlink" Target="http://www.aboriginal.alberta.ca/documents/2012_MetisSettlementProfile.pdf" TargetMode="External"/><Relationship Id="rId413" Type="http://schemas.openxmlformats.org/officeDocument/2006/relationships/hyperlink" Target="http://en.wikipedia.org/wiki/M%C3%A9tis_people_(Canada)" TargetMode="External"/><Relationship Id="rId497" Type="http://schemas.openxmlformats.org/officeDocument/2006/relationships/hyperlink" Target="http://www.csipn.ru/publications/map_.jpg" TargetMode="External"/><Relationship Id="rId620" Type="http://schemas.openxmlformats.org/officeDocument/2006/relationships/hyperlink" Target="http://www.raipon.info/" TargetMode="External"/><Relationship Id="rId718" Type="http://schemas.openxmlformats.org/officeDocument/2006/relationships/hyperlink" Target="http://www.kmns.murmansk.ru/en/sami/education/" TargetMode="External"/><Relationship Id="rId357" Type="http://schemas.openxmlformats.org/officeDocument/2006/relationships/hyperlink" Target="http://en.wikipedia.org/wiki/Central_Alaskan_Yup%27ik_people" TargetMode="External"/><Relationship Id="rId54" Type="http://schemas.openxmlformats.org/officeDocument/2006/relationships/hyperlink" Target="http://www.umanitoba.ca/colleges/st_pauls/ccha/Back%20Issues/CCHA1995/Carney.pdf" TargetMode="External"/><Relationship Id="rId217" Type="http://schemas.openxmlformats.org/officeDocument/2006/relationships/hyperlink" Target="http://rabble.ca/blogs/bloggers/krystalline-kraus/2013/05/activist-communique-press-release-members-aamjiwnaang-first" TargetMode="External"/><Relationship Id="rId564" Type="http://schemas.openxmlformats.org/officeDocument/2006/relationships/hyperlink" Target="http://www.arcticcentre.org/InEnglish/RESEARCH/Sustainable_Development__Research_Group/Anthropology_research_team/Publications.iw3" TargetMode="External"/><Relationship Id="rId424" Type="http://schemas.openxmlformats.org/officeDocument/2006/relationships/hyperlink" Target="http://en.wikipedia.org/wiki/Provinces_and_territories_of_Canada" TargetMode="External"/><Relationship Id="rId631" Type="http://schemas.openxmlformats.org/officeDocument/2006/relationships/hyperlink" Target="http://www.sibfo.ru/institutes/advisory-council/aboriginal-population-document.php?action=art&amp;nart=6737" TargetMode="External"/><Relationship Id="rId729" Type="http://schemas.openxmlformats.org/officeDocument/2006/relationships/hyperlink" Target="http://www.narodsevera.ru/krasn/narod/kultura" TargetMode="External"/><Relationship Id="rId270" Type="http://schemas.openxmlformats.org/officeDocument/2006/relationships/hyperlink" Target="http://www.collectionscanada.gc.ca/022/022-905.004-e.html" TargetMode="External"/><Relationship Id="rId65" Type="http://schemas.openxmlformats.org/officeDocument/2006/relationships/hyperlink" Target="http://www.assembly.ab.ca/lao/library/egovdocs/alen/1999/69092.pdf" TargetMode="External"/><Relationship Id="rId130" Type="http://schemas.openxmlformats.org/officeDocument/2006/relationships/hyperlink" Target="http://www.environmenttimes.co.uk/news_detail.aspx?news_id=1048" TargetMode="External"/><Relationship Id="rId368" Type="http://schemas.openxmlformats.org/officeDocument/2006/relationships/hyperlink" Target="http://en.wikipedia.org/wiki/Eskimo" TargetMode="External"/><Relationship Id="rId575" Type="http://schemas.openxmlformats.org/officeDocument/2006/relationships/hyperlink" Target="http://www.friends-partners.org/partners/fplegal/research/tutorial.htm" TargetMode="External"/><Relationship Id="rId228" Type="http://schemas.openxmlformats.org/officeDocument/2006/relationships/hyperlink" Target="http://rabble.ca/blogs/bloggers/brent-patterson/2013/03/council-participate-toxic-tour-sarnia-march-15" TargetMode="External"/><Relationship Id="rId435" Type="http://schemas.openxmlformats.org/officeDocument/2006/relationships/hyperlink" Target="http://rabble.ca/" TargetMode="External"/><Relationship Id="rId642" Type="http://schemas.openxmlformats.org/officeDocument/2006/relationships/hyperlink" Target="http://www.unhcr.org/refworld/docid/3ae6b3712c.html" TargetMode="External"/><Relationship Id="rId281" Type="http://schemas.openxmlformats.org/officeDocument/2006/relationships/hyperlink" Target="http://www.aadnc-aandc.gc.ca/eng/1100100032335/1100100032339" TargetMode="External"/><Relationship Id="rId502" Type="http://schemas.openxmlformats.org/officeDocument/2006/relationships/hyperlink" Target="http://ansipra.npolar.no/english/Indexpages/Ethnic_groups.html" TargetMode="External"/><Relationship Id="rId76" Type="http://schemas.openxmlformats.org/officeDocument/2006/relationships/hyperlink" Target="http://www.afn.ca/index.php/en/about-afn/charter-of-the-assembly-of-first-nations" TargetMode="External"/><Relationship Id="rId141" Type="http://schemas.openxmlformats.org/officeDocument/2006/relationships/hyperlink" Target="http://www.energy.alberta.ca/pdf/OSSgoaResponsibleActions_web.pdf" TargetMode="External"/><Relationship Id="rId379" Type="http://schemas.openxmlformats.org/officeDocument/2006/relationships/hyperlink" Target="http://www.collectionscanada.gc.ca/genealogie/022-905.004-e.html" TargetMode="External"/><Relationship Id="rId586" Type="http://schemas.openxmlformats.org/officeDocument/2006/relationships/hyperlink" Target="http://www.indigenous.ru/modules.php?name=Content&amp;pa=showpage&amp;pid=56" TargetMode="External"/><Relationship Id="rId7" Type="http://schemas.openxmlformats.org/officeDocument/2006/relationships/hyperlink" Target="http://www.chr.up.ac.za/chr_old/indigenous/workshop_report/WORKSHOP_REPORTGambia%2012%20July%202009.pdf" TargetMode="External"/><Relationship Id="rId239" Type="http://schemas.openxmlformats.org/officeDocument/2006/relationships/hyperlink" Target="http://www.theobserver.ca/2013/07/02/no-timeline-for-when-unit-will-restart" TargetMode="External"/><Relationship Id="rId446" Type="http://schemas.openxmlformats.org/officeDocument/2006/relationships/hyperlink" Target="http://en.wikipedia.org/wiki/Yupik_peoples" TargetMode="External"/><Relationship Id="rId653" Type="http://schemas.openxmlformats.org/officeDocument/2006/relationships/hyperlink" Target="http://www.ssb.no/english/subjects/00/00/20/nos_d443_en/nos_d443_en.pdf" TargetMode="External"/><Relationship Id="rId292" Type="http://schemas.openxmlformats.org/officeDocument/2006/relationships/hyperlink" Target="http://inuitcircumpolar.com/files/uploads/icc-files/iccexcouncilresolutiononterminuit.pdf" TargetMode="External"/><Relationship Id="rId306" Type="http://schemas.openxmlformats.org/officeDocument/2006/relationships/hyperlink" Target="http://www.williamjoseph.com/recruitment-albian-sands/" TargetMode="External"/><Relationship Id="rId87" Type="http://schemas.openxmlformats.org/officeDocument/2006/relationships/hyperlink" Target="http://www.acee-ceaa.gc.ca/050/documents_staticpost/cearref_16259/mk-fn-0011.pdf" TargetMode="External"/><Relationship Id="rId513" Type="http://schemas.openxmlformats.org/officeDocument/2006/relationships/hyperlink" Target="http://en.wikipedia.org/wiki/1917_revolution" TargetMode="External"/><Relationship Id="rId597" Type="http://schemas.openxmlformats.org/officeDocument/2006/relationships/hyperlink" Target="http://www.kmns.murmansk.ru/en/sami/education/" TargetMode="External"/><Relationship Id="rId720" Type="http://schemas.openxmlformats.org/officeDocument/2006/relationships/hyperlink" Target="http://www.law.northwestern.edu/journals/jihr/v2/5/" TargetMode="External"/><Relationship Id="rId152" Type="http://schemas.openxmlformats.org/officeDocument/2006/relationships/hyperlink" Target="http://www.energy.alberta.ca/pdf/OSSResponsibleActionsImplementation.pdf" TargetMode="External"/><Relationship Id="rId457" Type="http://schemas.openxmlformats.org/officeDocument/2006/relationships/hyperlink" Target="http://www.sd79.bc.ca/programs/abed/acip/vocab_sheets/aboriginal_definitions_terms.pdf" TargetMode="External"/><Relationship Id="rId664" Type="http://schemas.openxmlformats.org/officeDocument/2006/relationships/hyperlink" Target="http://www2.ohchr.org/english/bodies/cescr/docs/ngos/RAIPON-IWGIA_RussianFederationWG44.pdf" TargetMode="External"/><Relationship Id="rId14" Type="http://schemas.openxmlformats.org/officeDocument/2006/relationships/hyperlink" Target="http://www.worldcat.org/title/africas-development-the-imperatives-of-indigenous-knowledge-and-values/oclc/219305474" TargetMode="External"/><Relationship Id="rId317" Type="http://schemas.openxmlformats.org/officeDocument/2006/relationships/hyperlink" Target="http://www.bambusspiele.de/spiele/nanuuk/e_nunavut.htm" TargetMode="External"/><Relationship Id="rId524" Type="http://schemas.openxmlformats.org/officeDocument/2006/relationships/hyperlink" Target="http://en.wikipedia.org/wiki/November_Uprising" TargetMode="External"/><Relationship Id="rId731" Type="http://schemas.openxmlformats.org/officeDocument/2006/relationships/hyperlink" Target="http://www.ncbi.nlm.nih.gov/pubmed/19391443" TargetMode="External"/><Relationship Id="rId98" Type="http://schemas.openxmlformats.org/officeDocument/2006/relationships/hyperlink" Target="http://firstpeoplesofcanada.com/fp_treaties/john_fp33_indianact.html" TargetMode="External"/><Relationship Id="rId163" Type="http://schemas.openxmlformats.org/officeDocument/2006/relationships/hyperlink" Target="https://www.oct.ca/~/media/PDF/Aboriginal%20Teaching%20and%20Teacher%20Education/EN/first%20nations%20metis%20and%20inuit%20conversations%20e.ashx" TargetMode="External"/><Relationship Id="rId370" Type="http://schemas.openxmlformats.org/officeDocument/2006/relationships/hyperlink" Target="http://ency.cl/First_Nations" TargetMode="External"/><Relationship Id="rId230" Type="http://schemas.openxmlformats.org/officeDocument/2006/relationships/hyperlink" Target="http://www.cbc.ca/news/politics/federal-court-grants-rights-to-m%C3%A9tis-non-status-indians-1.1319951" TargetMode="External"/><Relationship Id="rId468" Type="http://schemas.openxmlformats.org/officeDocument/2006/relationships/hyperlink" Target="http://www.balticnorthernminorities.org/pdf/call_proposal_jan2011.pdf" TargetMode="External"/><Relationship Id="rId675" Type="http://schemas.openxmlformats.org/officeDocument/2006/relationships/hyperlink" Target="http://law.wustl.edu/wugslr/citationmanual/countries/russianfederation.pdf" TargetMode="External"/><Relationship Id="rId25" Type="http://schemas.openxmlformats.org/officeDocument/2006/relationships/hyperlink" Target="http://www.forestpeoples.org/sites/fpp/files/publication/2011/08/wbipsandparticipjul05eng.pdf" TargetMode="External"/><Relationship Id="rId328" Type="http://schemas.openxmlformats.org/officeDocument/2006/relationships/hyperlink" Target="http://www.dirtyoilsands.org/files/IEN_CITSC_Tar_Sands_Info_Sheet.pdf" TargetMode="External"/><Relationship Id="rId535" Type="http://schemas.openxmlformats.org/officeDocument/2006/relationships/hyperlink" Target="http://government.ru/eng/gov/base/54.html" TargetMode="External"/><Relationship Id="rId742" Type="http://schemas.openxmlformats.org/officeDocument/2006/relationships/hyperlink" Target="http://www.relga.ru/Environ/WebObjects/tgu-www.woa/wa/Main?textid=2289&amp;level1=main&amp;level2=articles" TargetMode="External"/><Relationship Id="rId174" Type="http://schemas.openxmlformats.org/officeDocument/2006/relationships/hyperlink" Target="http://www.ec.gc.ca/Publications/1A877B42-60D7-4AED-9723-1A66B7A2ECE8/LowerAthabascaWaterQualityMonitoringPlanPhase1.pdf" TargetMode="External"/><Relationship Id="rId381" Type="http://schemas.openxmlformats.org/officeDocument/2006/relationships/hyperlink" Target="http://en.wikipedia.org/wiki/Gros_Ventre_people" TargetMode="External"/><Relationship Id="rId602" Type="http://schemas.openxmlformats.org/officeDocument/2006/relationships/hyperlink" Target="http://www.loc.gov/law/help/russia.php" TargetMode="External"/><Relationship Id="rId241" Type="http://schemas.openxmlformats.org/officeDocument/2006/relationships/hyperlink" Target="http://www.theglobeandmail.com/report-on-business/industry-news/energy-and-resources/oil-sands-expansion-conditionally-approved-despite-significant-effects-on-wildlife/article13104665/" TargetMode="External"/><Relationship Id="rId479" Type="http://schemas.openxmlformats.org/officeDocument/2006/relationships/hyperlink" Target="http://www.hist.msu.ru/Science/Disser/Diatchkova.pdf" TargetMode="External"/><Relationship Id="rId686" Type="http://schemas.openxmlformats.org/officeDocument/2006/relationships/hyperlink" Target="http://epublications.bond.edu.au/blr/vol15/iss1/7" TargetMode="External"/><Relationship Id="rId36" Type="http://schemas.openxmlformats.org/officeDocument/2006/relationships/hyperlink" Target="http://www.aadnc-aandc.gc.ca/DAM/DAM-INTER-HQ/STAGING/texte-text/1876c18_1100100010253_eng.pdf" TargetMode="External"/><Relationship Id="rId339" Type="http://schemas.openxmlformats.org/officeDocument/2006/relationships/hyperlink" Target="http://www.shell.ca/en/aboutshell/our-business-tpkg/downstream/oil-products/sarnia.html" TargetMode="External"/><Relationship Id="rId546" Type="http://schemas.openxmlformats.org/officeDocument/2006/relationships/hyperlink" Target="http://protown.ru/russia/obl/articles/8353.html" TargetMode="External"/><Relationship Id="rId753" Type="http://schemas.openxmlformats.org/officeDocument/2006/relationships/hyperlink" Target="http://www.ssb.no/english/subjects/00/00/20/nos_d443_en/" TargetMode="External"/><Relationship Id="rId101" Type="http://schemas.openxmlformats.org/officeDocument/2006/relationships/hyperlink" Target="http://www.theguardian.com/environment/2007/oct/30/energy.oilandpetrol" TargetMode="External"/><Relationship Id="rId185" Type="http://schemas.openxmlformats.org/officeDocument/2006/relationships/hyperlink" Target="http://thechronicleherald.ca/canada/125732-first-nations-slam-oilsands-monitoring" TargetMode="External"/><Relationship Id="rId406" Type="http://schemas.openxmlformats.org/officeDocument/2006/relationships/hyperlink" Target="http://en.wikipedia.org/wiki/List_of_First_Nations_governments" TargetMode="External"/><Relationship Id="rId392" Type="http://schemas.openxmlformats.org/officeDocument/2006/relationships/hyperlink" Target="http://en.wikipedia.org/wiki/Indigenous_peoples_of_the_Pacific_Northwest_Coast" TargetMode="External"/><Relationship Id="rId613" Type="http://schemas.openxmlformats.org/officeDocument/2006/relationships/hyperlink" Target="http://www.ohchr.org/EN/UDHR/Pages/Introduction.aspx" TargetMode="External"/><Relationship Id="rId697" Type="http://schemas.openxmlformats.org/officeDocument/2006/relationships/hyperlink" Target="http://papers.ssrn.com/paper.taf?abstract_id=181348" TargetMode="External"/><Relationship Id="rId252" Type="http://schemas.openxmlformats.org/officeDocument/2006/relationships/hyperlink" Target="http://theobserver.ca/" TargetMode="External"/><Relationship Id="rId47" Type="http://schemas.openxmlformats.org/officeDocument/2006/relationships/hyperlink" Target="http://laws-lois.justice.gc.ca/eng/acts/i-5/" TargetMode="External"/><Relationship Id="rId112" Type="http://schemas.openxmlformats.org/officeDocument/2006/relationships/hyperlink" Target="http://www.ualberta.ca/~ersc/water.pdf" TargetMode="External"/><Relationship Id="rId557" Type="http://schemas.openxmlformats.org/officeDocument/2006/relationships/hyperlink" Target="http://www-wds.worldbank.org/external/default/WDSContentServer/WDSP/IB/2006/12/29/000020953_20061229113317/Rendered/PDF/379590REVISED01OFFICIAL0USE0ONLY1.pdf" TargetMode="External"/><Relationship Id="rId196" Type="http://schemas.openxmlformats.org/officeDocument/2006/relationships/hyperlink" Target="http://aboriginalsocialmovements.wordpress.com/2012/03/26/structural-violence/" TargetMode="External"/><Relationship Id="rId417" Type="http://schemas.openxmlformats.org/officeDocument/2006/relationships/hyperlink" Target="http://en.wikipedia.org/wiki/Newfoundland_and_Labrador" TargetMode="External"/><Relationship Id="rId624" Type="http://schemas.openxmlformats.org/officeDocument/2006/relationships/hyperlink" Target="http://www.raipon.info/home/aktualno/26-2009-04-03-17-37-48/2012-aleksandr-matveev-nelzja-lomat-tradicii-korennyh-narodov.html" TargetMode="External"/><Relationship Id="rId263" Type="http://schemas.openxmlformats.org/officeDocument/2006/relationships/hyperlink" Target="http://www.aboriginal.alberta.ca/documents/GoAPolicy-FNConsultation-2013.pdf" TargetMode="External"/><Relationship Id="rId470" Type="http://schemas.openxmlformats.org/officeDocument/2006/relationships/hyperlink" Target="http://siteresources.worldbank.org/EXTINDPEOPLE/Resources/407801-1271860301656/Chapter_2_Becoming_Indigenous.pdf" TargetMode="External"/><Relationship Id="rId58" Type="http://schemas.openxmlformats.org/officeDocument/2006/relationships/hyperlink" Target="http://www.collectionscanada.gc.ca/webarchives/20071127051125/http:/www.ainc-inac.gc.ca/ch/rcap/rpt/rel_e.html" TargetMode="External"/><Relationship Id="rId123" Type="http://schemas.openxmlformats.org/officeDocument/2006/relationships/hyperlink" Target="http://www.refworld.org/docid/49749d4137.html" TargetMode="External"/><Relationship Id="rId330" Type="http://schemas.openxmlformats.org/officeDocument/2006/relationships/hyperlink" Target="http://www.ontario.ca/government/aboriginal-peoples-relationships" TargetMode="External"/><Relationship Id="rId568" Type="http://schemas.openxmlformats.org/officeDocument/2006/relationships/hyperlink" Target="http://www.departments.bucknell.edu/russian/const/77cons02.html" TargetMode="External"/><Relationship Id="rId428" Type="http://schemas.openxmlformats.org/officeDocument/2006/relationships/hyperlink" Target="http://en.wikipedia.org/wiki/Skr%C3%A6ling" TargetMode="External"/><Relationship Id="rId635" Type="http://schemas.openxmlformats.org/officeDocument/2006/relationships/hyperlink" Target="http://www.suri.ee/doc/saamide.html" TargetMode="External"/><Relationship Id="rId274" Type="http://schemas.openxmlformats.org/officeDocument/2006/relationships/hyperlink" Target="http://www.tarsandswatch.org/aboriginal-rights" TargetMode="External"/><Relationship Id="rId481" Type="http://schemas.openxmlformats.org/officeDocument/2006/relationships/hyperlink" Target="http://www.un.org/esa/socdev/unpfii/documents/DRIPS_en.pdf" TargetMode="External"/><Relationship Id="rId702" Type="http://schemas.openxmlformats.org/officeDocument/2006/relationships/hyperlink" Target="http://www.bestcountryreports.com/Political_Map_Russia_Provinces.php" TargetMode="External"/><Relationship Id="rId69" Type="http://schemas.openxmlformats.org/officeDocument/2006/relationships/hyperlink" Target="http://www.canadian-studies.net/lccs/LJCS/Vol_16/Voyageur+Calliou.pdf" TargetMode="External"/><Relationship Id="rId134" Type="http://schemas.openxmlformats.org/officeDocument/2006/relationships/hyperlink" Target="http://cec.org/Storage/94/9189_10-2-RSUB-Appendix_XII-_Independent_PAC_Study.pdf" TargetMode="External"/><Relationship Id="rId579" Type="http://schemas.openxmlformats.org/officeDocument/2006/relationships/hyperlink" Target="http://www.garant.ru/" TargetMode="External"/><Relationship Id="rId341" Type="http://schemas.openxmlformats.org/officeDocument/2006/relationships/hyperlink" Target="http://wowjobs.ca/" TargetMode="External"/><Relationship Id="rId439" Type="http://schemas.openxmlformats.org/officeDocument/2006/relationships/hyperlink" Target="http://www.thecanadianencyclopedia.com/featured/the-north-west-company-17791821" TargetMode="External"/><Relationship Id="rId646" Type="http://schemas.openxmlformats.org/officeDocument/2006/relationships/hyperlink" Target="http://www.yunet-magadan.ru/index.php?option=com_content&amp;view=frontpage&amp;Itemid=1" TargetMode="External"/><Relationship Id="rId201" Type="http://schemas.openxmlformats.org/officeDocument/2006/relationships/hyperlink" Target="http://www.acee-ceaa.gc.ca/050/documents_staticpost/59540/81946/Fort_Mckay_First_Nation_Written_Submission.pdf" TargetMode="External"/><Relationship Id="rId285" Type="http://schemas.openxmlformats.org/officeDocument/2006/relationships/hyperlink" Target="http://laws-lois.justice.gc.ca/eng/const/page-15.html" TargetMode="External"/><Relationship Id="rId506" Type="http://schemas.openxmlformats.org/officeDocument/2006/relationships/hyperlink" Target="http://ansipra.npolar.no/russian/Indexpages/Back_issues_R.html" TargetMode="External"/><Relationship Id="rId492" Type="http://schemas.openxmlformats.org/officeDocument/2006/relationships/hyperlink" Target="http://www.iilj.org/aboutus/documents/IndigenousPeoplesinInternationalLaw.pdf" TargetMode="External"/><Relationship Id="rId713" Type="http://schemas.openxmlformats.org/officeDocument/2006/relationships/hyperlink" Target="http://www.iwgia.org/news/search-news?news_id=362" TargetMode="External"/><Relationship Id="rId145" Type="http://schemas.openxmlformats.org/officeDocument/2006/relationships/hyperlink" Target="http://www.aadnc-aandc.gc.ca/eng/1100100014597/1100100014637" TargetMode="External"/><Relationship Id="rId352" Type="http://schemas.openxmlformats.org/officeDocument/2006/relationships/hyperlink" Target="http://www.minorityrights.org/?lid=2623" TargetMode="External"/><Relationship Id="rId212" Type="http://schemas.openxmlformats.org/officeDocument/2006/relationships/hyperlink" Target="http://www12.statcan.gc.ca/nhs-enm/2011/as-sa/99-011-x/99-011-x2011001-eng.cfm" TargetMode="External"/><Relationship Id="rId657" Type="http://schemas.openxmlformats.org/officeDocument/2006/relationships/hyperlink" Target="http://siteresources.worldbank.org/OPSMANUAL/Resources/210384-1170795590012/OP410_Russian.pdf" TargetMode="External"/><Relationship Id="rId296" Type="http://schemas.openxmlformats.org/officeDocument/2006/relationships/hyperlink" Target="http://www.buffalopost.net/?tag=alberta-tar-sands" TargetMode="External"/><Relationship Id="rId517" Type="http://schemas.openxmlformats.org/officeDocument/2006/relationships/hyperlink" Target="http://en.wikipedia.org/wiki/Federal_subjects_of_Russia" TargetMode="External"/><Relationship Id="rId724" Type="http://schemas.openxmlformats.org/officeDocument/2006/relationships/hyperlink" Target="http://www.lib.utexas.edu/maps/dagestan.html" TargetMode="External"/><Relationship Id="rId60" Type="http://schemas.openxmlformats.org/officeDocument/2006/relationships/hyperlink" Target="http://www.aadnc-aandc.gc.ca/eng/1307458586498/1307458751962" TargetMode="External"/><Relationship Id="rId156" Type="http://schemas.openxmlformats.org/officeDocument/2006/relationships/hyperlink" Target="http://www.thestar.com/news/gta/g20/2010/06/12/the_ontario_no_g20_or_g8_leader_will_see.html" TargetMode="External"/><Relationship Id="rId363" Type="http://schemas.openxmlformats.org/officeDocument/2006/relationships/hyperlink" Target="http://www.civilization.ca/cmc/exhibitions/tresors/ethno/etb0170e.shtml" TargetMode="External"/><Relationship Id="rId570" Type="http://schemas.openxmlformats.org/officeDocument/2006/relationships/hyperlink" Target="http://www.emaproject.com/lib_view.html?id=pb00002522" TargetMode="External"/><Relationship Id="rId223" Type="http://schemas.openxmlformats.org/officeDocument/2006/relationships/hyperlink" Target="http://en.wikipedia.org/wiki/British_North_America_Acts" TargetMode="External"/><Relationship Id="rId430" Type="http://schemas.openxmlformats.org/officeDocument/2006/relationships/hyperlink" Target="http://en.wikipedia.org/wiki/Territorial_evolution_of_Canada" TargetMode="External"/><Relationship Id="rId668" Type="http://schemas.openxmlformats.org/officeDocument/2006/relationships/hyperlink" Target="http://www.iwgia.org/iwgia_files_publications_files/Russia_book_introduction.pdf" TargetMode="External"/><Relationship Id="rId18" Type="http://schemas.openxmlformats.org/officeDocument/2006/relationships/hyperlink" Target="http://www.colorado.edu/hazards/resources/socy4037/Cutter%20%20%20Social%20vulnerability%20to%20environmental%20hazards.pdf" TargetMode="External"/><Relationship Id="rId528" Type="http://schemas.openxmlformats.org/officeDocument/2006/relationships/hyperlink" Target="http://en.wikipedia.org/wiki/Tsardom_of_Russia" TargetMode="External"/><Relationship Id="rId735" Type="http://schemas.openxmlformats.org/officeDocument/2006/relationships/hyperlink" Target="http://www.ohchr.org/Documents/Publications/UNVFIPInfonote2006en.pdf" TargetMode="External"/><Relationship Id="rId167" Type="http://schemas.openxmlformats.org/officeDocument/2006/relationships/hyperlink" Target="http://www.uaf.edu/anlc/resources/yupik-inuit/" TargetMode="External"/><Relationship Id="rId374" Type="http://schemas.openxmlformats.org/officeDocument/2006/relationships/hyperlink" Target="http://en.wikipedia.org/wiki/First_Nations" TargetMode="External"/><Relationship Id="rId581" Type="http://schemas.openxmlformats.org/officeDocument/2006/relationships/hyperlink" Target="http://www.grida.no/graphicslib/collection/arctic-conservation-collection" TargetMode="External"/><Relationship Id="rId71" Type="http://schemas.openxmlformats.org/officeDocument/2006/relationships/hyperlink" Target="http://www.ratcliff.com/news/first_nations/Aboriginal%20Title%20-%20The%20Chippewas%20of%20Sarnia.pdf" TargetMode="External"/><Relationship Id="rId234" Type="http://schemas.openxmlformats.org/officeDocument/2006/relationships/hyperlink" Target="http://intercontinentalcry.org/grassroots-anti-pipeline-groups-and-idle-no-more-say-enbridge-no-more-shut-down-the-tar-sands/" TargetMode="External"/><Relationship Id="rId679" Type="http://schemas.openxmlformats.org/officeDocument/2006/relationships/hyperlink" Target="http://www.sciencedirect.com/science/article/pii/S1462901101000223" TargetMode="External"/><Relationship Id="rId2" Type="http://schemas.openxmlformats.org/officeDocument/2006/relationships/hyperlink" Target="http://www.afdb.org/fileadmin/uploads/afdb/Documents/Generic-Documents/Response%20to%20Cernea%20Brookings%20on%20safeguard%20policies%20-%20DS%20reviewed.pdf" TargetMode="External"/><Relationship Id="rId29" Type="http://schemas.openxmlformats.org/officeDocument/2006/relationships/hyperlink" Target="http://books.google.com/books?id=ivr19FC12y4C&amp;pg=PA48&amp;lpg=PA48&amp;dq=Indigenous+Lands+Project+Brazil+World+Bank+model&amp;source=bl&amp;ots=evuBFFNHy5&amp;sig=medjoAS3y1dXulQSHYxx6DRAfQQ&amp;hl=en&amp;sa=X&amp;ei=FIEtUeylD6GF2QWur4HACw&amp;ved=0CHIQ6AEwCA" TargetMode="External"/><Relationship Id="rId441" Type="http://schemas.openxmlformats.org/officeDocument/2006/relationships/hyperlink" Target="http://en.wikipedia.org/wiki/Thule_people" TargetMode="External"/><Relationship Id="rId539" Type="http://schemas.openxmlformats.org/officeDocument/2006/relationships/hyperlink" Target="http://human-rights-forum.maplecroft.com/showthread.php?5303-Defining-indigenous-people&amp;p=6776" TargetMode="External"/><Relationship Id="rId746" Type="http://schemas.openxmlformats.org/officeDocument/2006/relationships/hyperlink" Target="http://www.rg.ru/2009/04/17/doklad-lukin-dok.html" TargetMode="External"/><Relationship Id="rId178" Type="http://schemas.openxmlformats.org/officeDocument/2006/relationships/hyperlink" Target="http://s01.static-shell.com/content/dam/shell/static/can-en/downloads/aboutshell/our-business/oil-sands/oil-sands-booklet.pdf" TargetMode="External"/><Relationship Id="rId301" Type="http://schemas.openxmlformats.org/officeDocument/2006/relationships/hyperlink" Target="http://albertandp.ca/wherewestand/details/respecting_indigenous_peoples" TargetMode="External"/><Relationship Id="rId82" Type="http://schemas.openxmlformats.org/officeDocument/2006/relationships/hyperlink" Target="http://www.health.alberta.ca/documents/First-Nation-Service-Use-2004.pdf" TargetMode="External"/><Relationship Id="rId385" Type="http://schemas.openxmlformats.org/officeDocument/2006/relationships/hyperlink" Target="http://en.wikipedia.org/wiki/Indian_Act" TargetMode="External"/><Relationship Id="rId592" Type="http://schemas.openxmlformats.org/officeDocument/2006/relationships/hyperlink" Target="http://www.iwgia.org/news/search-news?news_id=362" TargetMode="External"/><Relationship Id="rId606" Type="http://schemas.openxmlformats.org/officeDocument/2006/relationships/hyperlink" Target="http://www.narodsevera.ru/krasn/narod/kultura" TargetMode="External"/><Relationship Id="rId245" Type="http://schemas.openxmlformats.org/officeDocument/2006/relationships/hyperlink" Target="http://en.wikipedia.org/wiki/Royal_Proclamation_of_1763" TargetMode="External"/><Relationship Id="rId452" Type="http://schemas.openxmlformats.org/officeDocument/2006/relationships/hyperlink" Target="http://www.iwgia.org/iwgia_files_publications_files/0573_THE_INDIGENOUS_ORLD-2012_eb.pdf" TargetMode="External"/><Relationship Id="rId105" Type="http://schemas.openxmlformats.org/officeDocument/2006/relationships/hyperlink" Target="http://voices.yahoo.com/the-turtle-mountain-michif-people-their-language-418374.html?cat=37" TargetMode="External"/><Relationship Id="rId312" Type="http://schemas.openxmlformats.org/officeDocument/2006/relationships/hyperlink" Target="http://atlas.nrcan.gc.ca/site/english/maps/history.html" TargetMode="External"/><Relationship Id="rId757" Type="http://schemas.openxmlformats.org/officeDocument/2006/relationships/hyperlink" Target="http://www.jstor.org.ludwig.lub.lu.se/stable/40316436" TargetMode="External"/><Relationship Id="rId93" Type="http://schemas.openxmlformats.org/officeDocument/2006/relationships/hyperlink" Target="http://www.collectionscanada.gc.ca/webarchives/20071114225835/http:/www.ainc-inac.gc.ca/pr/pub/wf/trmrslt_e.asp?term=10" TargetMode="External"/><Relationship Id="rId189" Type="http://schemas.openxmlformats.org/officeDocument/2006/relationships/hyperlink" Target="http://www.ncbi.nlm.nih.gov/pmc/articles/PMC3548285/" TargetMode="External"/><Relationship Id="rId396" Type="http://schemas.openxmlformats.org/officeDocument/2006/relationships/hyperlink" Target="http://en.wikipedia.org/wiki/Inuit_Circumpolar_Council" TargetMode="External"/><Relationship Id="rId617" Type="http://schemas.openxmlformats.org/officeDocument/2006/relationships/hyperlink" Target="http://www.osce.org/cio/68492" TargetMode="External"/><Relationship Id="rId256" Type="http://schemas.openxmlformats.org/officeDocument/2006/relationships/hyperlink" Target="http://www.mediacoop.ca/story/economics-insurgency/15610" TargetMode="External"/><Relationship Id="rId463" Type="http://schemas.openxmlformats.org/officeDocument/2006/relationships/hyperlink" Target="http://www.siberian-studies.org/publications/PDF/bevakhtin.pdf" TargetMode="External"/><Relationship Id="rId670" Type="http://schemas.openxmlformats.org/officeDocument/2006/relationships/hyperlink" Target="http://www.lib.utexas.edu/maps/commonwealth/russia_ethnic94.jpg" TargetMode="External"/><Relationship Id="rId116" Type="http://schemas.openxmlformats.org/officeDocument/2006/relationships/hyperlink" Target="http://seattletimes.com/html/localnews/2008451114_oilsands30.html" TargetMode="External"/><Relationship Id="rId323" Type="http://schemas.openxmlformats.org/officeDocument/2006/relationships/hyperlink" Target="http://www.uppercanadahistory.ca/pp/ppa.html" TargetMode="External"/><Relationship Id="rId530" Type="http://schemas.openxmlformats.org/officeDocument/2006/relationships/hyperlink" Target="http://en.wikipedia.org/wiki/Universal_Declaration_of_Human_Rights" TargetMode="External"/><Relationship Id="rId20" Type="http://schemas.openxmlformats.org/officeDocument/2006/relationships/hyperlink" Target="http://www.ilo.org/indigenous/Resources/Publications/WCMS_123946/lang--en/index.htm" TargetMode="External"/><Relationship Id="rId628" Type="http://schemas.openxmlformats.org/officeDocument/2006/relationships/hyperlink" Target="http://rg.ru/" TargetMode="External"/><Relationship Id="rId267" Type="http://schemas.openxmlformats.org/officeDocument/2006/relationships/hyperlink" Target="http://www.cbc.ca/news/politics/alberta-oilsands-facing-aboriginal-legal-onslaught-in-2014-1.2481825" TargetMode="External"/><Relationship Id="rId474" Type="http://schemas.openxmlformats.org/officeDocument/2006/relationships/hyperlink" Target="http://eeas.europa.eu/human_rights/ip/docs/council_resolution1998_en.pdf" TargetMode="External"/><Relationship Id="rId127" Type="http://schemas.openxmlformats.org/officeDocument/2006/relationships/hyperlink" Target="http://www12.statcan.ca/census-recensement/2006/as-sa/97-558/pdf/97-558-XIE2006001.pdf" TargetMode="External"/><Relationship Id="rId681" Type="http://schemas.openxmlformats.org/officeDocument/2006/relationships/hyperlink" Target="http://www.un.org/esa/socdev/unpfii/documents/2012/session-11-e-c19-2012-3.pdf" TargetMode="External"/><Relationship Id="rId31" Type="http://schemas.openxmlformats.org/officeDocument/2006/relationships/hyperlink" Target="http://signatoryindian.tripod.com/routingusedtoenslavethesovereignindigenouspeoples/id16.html" TargetMode="External"/><Relationship Id="rId334" Type="http://schemas.openxmlformats.org/officeDocument/2006/relationships/hyperlink" Target="http://www4.hrsdc.gc.ca/.3ndic.1t.4r@-eng.jsp?iid=36" TargetMode="External"/><Relationship Id="rId541" Type="http://schemas.openxmlformats.org/officeDocument/2006/relationships/hyperlink" Target="http://indigenouspeoples.nl/indigenous-peoples/definition-indigenous" TargetMode="External"/><Relationship Id="rId639" Type="http://schemas.openxmlformats.org/officeDocument/2006/relationships/hyperlink" Target="http://www.un.org/apps/news/story.asp?NewsID=32580&amp;Cr=indigenous&amp;Cr1=" TargetMode="External"/><Relationship Id="rId4" Type="http://schemas.openxmlformats.org/officeDocument/2006/relationships/hyperlink" Target="http://www.brookings.edu/~/media/research/files/opinions/2012/3/31%20africa%20development%20cernea/03312012_africa_development_cernea.pdf" TargetMode="External"/><Relationship Id="rId180" Type="http://schemas.openxmlformats.org/officeDocument/2006/relationships/hyperlink" Target="http://www.elc.uvic.ca/associates/documents/ChemicalValleyAssociatesBackgrounder_June13.11.pdf" TargetMode="External"/><Relationship Id="rId236" Type="http://schemas.openxmlformats.org/officeDocument/2006/relationships/hyperlink" Target="http://theobserver.ca/" TargetMode="External"/><Relationship Id="rId278" Type="http://schemas.openxmlformats.org/officeDocument/2006/relationships/hyperlink" Target="http://www.infomine.com/minesite/minesite.asp?site=athabascaoilsands" TargetMode="External"/><Relationship Id="rId401" Type="http://schemas.openxmlformats.org/officeDocument/2006/relationships/hyperlink" Target="http://www.nwtresearch.com/licensing/regions-of-the-nwt/inuvialuit-settlement-region" TargetMode="External"/><Relationship Id="rId443" Type="http://schemas.openxmlformats.org/officeDocument/2006/relationships/hyperlink" Target="http://indigenousfoundations.arts.ubc.ca/home.html" TargetMode="External"/><Relationship Id="rId650" Type="http://schemas.openxmlformats.org/officeDocument/2006/relationships/hyperlink" Target="http://www2.ohchr.org/english/law/cerd.htm" TargetMode="External"/><Relationship Id="rId303" Type="http://schemas.openxmlformats.org/officeDocument/2006/relationships/hyperlink" Target="http://www.pch.gc.ca/eng/1355931562580/1355931640787" TargetMode="External"/><Relationship Id="rId485" Type="http://schemas.openxmlformats.org/officeDocument/2006/relationships/hyperlink" Target="http://www.un.org/esa/socdev/unpfii/documents/2012/News%20and%20Media/EN%20Fact%20Sheet_Europe%20Russia%20Asia.pdf" TargetMode="External"/><Relationship Id="rId692" Type="http://schemas.openxmlformats.org/officeDocument/2006/relationships/hyperlink" Target="http://www.forestpeoples.org/sites/fpp/files/training/2009/10/WB_4-10_community_guide_illustrated_may07_low_res_eng.pdf" TargetMode="External"/><Relationship Id="rId706" Type="http://schemas.openxmlformats.org/officeDocument/2006/relationships/hyperlink" Target="http://www.geog.ox.ac.uk/graduate/research/kkama-mscthesis.pdf" TargetMode="External"/><Relationship Id="rId748" Type="http://schemas.openxmlformats.org/officeDocument/2006/relationships/hyperlink" Target="http://www.sakhalinenergy.com/en/documents/doc_lender_soc_4.pdf" TargetMode="External"/><Relationship Id="rId42" Type="http://schemas.openxmlformats.org/officeDocument/2006/relationships/hyperlink" Target="http://laws-lois.justice.gc.ca/eng/const/page-16.html" TargetMode="External"/><Relationship Id="rId84" Type="http://schemas.openxmlformats.org/officeDocument/2006/relationships/hyperlink" Target="http://www.collectionscanada.gc.ca/022/022-905.004-e.html" TargetMode="External"/><Relationship Id="rId138" Type="http://schemas.openxmlformats.org/officeDocument/2006/relationships/hyperlink" Target="http://www.parl.gc.ca/Content/LOP/ResearchPublications/prb0912-e.htm" TargetMode="External"/><Relationship Id="rId345" Type="http://schemas.openxmlformats.org/officeDocument/2006/relationships/hyperlink" Target="http://en.wikipedia.org/wiki/Aleut_people" TargetMode="External"/><Relationship Id="rId387" Type="http://schemas.openxmlformats.org/officeDocument/2006/relationships/hyperlink" Target="http://www.shannonthunderbird.com/indian_act.htm" TargetMode="External"/><Relationship Id="rId510" Type="http://schemas.openxmlformats.org/officeDocument/2006/relationships/hyperlink" Target="http://cwis.org/GML/UnitedNationsDocuments/" TargetMode="External"/><Relationship Id="rId552" Type="http://schemas.openxmlformats.org/officeDocument/2006/relationships/hyperlink" Target="http://social.un.org/index/IndigenousPeoples/DeclarationontheRightsofIndigenousPeoples.aspx" TargetMode="External"/><Relationship Id="rId594" Type="http://schemas.openxmlformats.org/officeDocument/2006/relationships/hyperlink" Target="http://www.iwgia.org/regions/arctic/russia/892-update-2011-russia" TargetMode="External"/><Relationship Id="rId608" Type="http://schemas.openxmlformats.org/officeDocument/2006/relationships/hyperlink" Target="http://www.ncbi.nlm.nih.gov/pubmed/19391443" TargetMode="External"/><Relationship Id="rId191" Type="http://schemas.openxmlformats.org/officeDocument/2006/relationships/hyperlink" Target="http://www.theobserver.ca/2012/11/25/new-shell-gm-at-corunna-refinery" TargetMode="External"/><Relationship Id="rId205" Type="http://schemas.openxmlformats.org/officeDocument/2006/relationships/hyperlink" Target="http://www.acee-ceaa.gc.ca/050/documents_staticpost/59540/81946/Fort_Mckay_First_Nation_Written_Submission.pdf" TargetMode="External"/><Relationship Id="rId247" Type="http://schemas.openxmlformats.org/officeDocument/2006/relationships/hyperlink" Target="http://www.theglobeandmail.com/report-on-business/industry-news/energy-and-resources/shell-aims-to-fuel-great-lakes-freighters-with-liquefied-natural-gas/article9282660/" TargetMode="External"/><Relationship Id="rId412" Type="http://schemas.openxmlformats.org/officeDocument/2006/relationships/hyperlink" Target="http://www.thefullwiki.org/M%C3%A9tis_people_(Canada)" TargetMode="External"/><Relationship Id="rId107" Type="http://schemas.openxmlformats.org/officeDocument/2006/relationships/hyperlink" Target="http://www.energy.alberta.ca/OilSands/pdfs/FinalReport_2007_OS_MSC.pdf" TargetMode="External"/><Relationship Id="rId289" Type="http://schemas.openxmlformats.org/officeDocument/2006/relationships/hyperlink" Target="http://citizenshift.org/shell-s-albian-sands-mine-near-ft-macmurray-alberta?dossier_nid=22361" TargetMode="External"/><Relationship Id="rId454" Type="http://schemas.openxmlformats.org/officeDocument/2006/relationships/hyperlink" Target="http://www.un.org/esa/socdev/unpfii/documents/5session_factsheet1.pdf" TargetMode="External"/><Relationship Id="rId496" Type="http://schemas.openxmlformats.org/officeDocument/2006/relationships/hyperlink" Target="http://www.internationalfunders.org/documents/MakingtheDeclarationWork.pdf" TargetMode="External"/><Relationship Id="rId661" Type="http://schemas.openxmlformats.org/officeDocument/2006/relationships/hyperlink" Target="http://www.ebrd.com/downloads/research/guides/practice08.pdf" TargetMode="External"/><Relationship Id="rId717" Type="http://schemas.openxmlformats.org/officeDocument/2006/relationships/hyperlink" Target="http://www.jlp.bham.ac.uk/volumes/46/yamskov-art.htm" TargetMode="External"/><Relationship Id="rId759" Type="http://schemas.openxmlformats.org/officeDocument/2006/relationships/hyperlink" Target="http://www.jstor.org.ludwig.lub.lu.se/stable/4148573" TargetMode="External"/><Relationship Id="rId11" Type="http://schemas.openxmlformats.org/officeDocument/2006/relationships/hyperlink" Target="http://www.chr.up.ac.za/chr_old/indigenous/country_reports/Country_reports_Nigeria.pdf" TargetMode="External"/><Relationship Id="rId53" Type="http://schemas.openxmlformats.org/officeDocument/2006/relationships/hyperlink" Target="http://www.nzdl.org/gsdlmod?e=d-00000-00---off-0ipc--00-0----0-10-0---0---0direct-10---4-------0-1l--11-en-50---20-about---00-0-1-00-0-0-11-1-0utfZz-8-00&amp;cl=CL1.1&amp;d=HASH01e9d80612524a7760309afb&amp;x=1" TargetMode="External"/><Relationship Id="rId149" Type="http://schemas.openxmlformats.org/officeDocument/2006/relationships/hyperlink" Target="http://www.collectionscanada.gc.ca/genealogie/022-905.004.01-e.html" TargetMode="External"/><Relationship Id="rId314" Type="http://schemas.openxmlformats.org/officeDocument/2006/relationships/hyperlink" Target="http://indigenousfoundations.arts.ubc.ca/?id=1053" TargetMode="External"/><Relationship Id="rId356" Type="http://schemas.openxmlformats.org/officeDocument/2006/relationships/hyperlink" Target="http://en.wikipedia.org/wiki/Category:Great_Lakes_tribes" TargetMode="External"/><Relationship Id="rId398" Type="http://schemas.openxmlformats.org/officeDocument/2006/relationships/hyperlink" Target="http://en.wikipedia.org/wiki/Inuit_language" TargetMode="External"/><Relationship Id="rId521" Type="http://schemas.openxmlformats.org/officeDocument/2006/relationships/hyperlink" Target="http://en.wikipedia.org/wiki/January_Uprising" TargetMode="External"/><Relationship Id="rId563" Type="http://schemas.openxmlformats.org/officeDocument/2006/relationships/hyperlink" Target="http://www.arcticcentre.org/?DeptID=7768" TargetMode="External"/><Relationship Id="rId619" Type="http://schemas.openxmlformats.org/officeDocument/2006/relationships/hyperlink" Target="http://www.prof.msu.ru/publ/book3/sok.htm" TargetMode="External"/><Relationship Id="rId95" Type="http://schemas.openxmlformats.org/officeDocument/2006/relationships/hyperlink" Target="http://www.collectionscanada.gc.ca/webarchives/20071114225541/http:/www.ainc-inac.gc.ca/pr/pub/wf/trmrslt_e.asp?term=12" TargetMode="External"/><Relationship Id="rId160" Type="http://schemas.openxmlformats.org/officeDocument/2006/relationships/hyperlink" Target="http://www.ceaa-acee.gc.ca/050/documents/47066/47066E.PDF" TargetMode="External"/><Relationship Id="rId216" Type="http://schemas.openxmlformats.org/officeDocument/2006/relationships/hyperlink" Target="http://www.aadnc-aandc.gc.ca/eng/1100100019246/1100100019247" TargetMode="External"/><Relationship Id="rId423" Type="http://schemas.openxmlformats.org/officeDocument/2006/relationships/hyperlink" Target="http://en.wikipedia.org/wiki/Population_history_of_indigenous_peoples_of_the_Americas" TargetMode="External"/><Relationship Id="rId258" Type="http://schemas.openxmlformats.org/officeDocument/2006/relationships/hyperlink" Target="http://earthfirstjournal.org/newswire/2013/08/28/undercover-at-the-tar-sands-what-its-really-like-working-for-big-oil/" TargetMode="External"/><Relationship Id="rId465" Type="http://schemas.openxmlformats.org/officeDocument/2006/relationships/hyperlink" Target="http://www.jlp.bham.ac.uk/volumes/52/brusina-art.pdf" TargetMode="External"/><Relationship Id="rId630" Type="http://schemas.openxmlformats.org/officeDocument/2006/relationships/hyperlink" Target="http://rg.ru/" TargetMode="External"/><Relationship Id="rId672" Type="http://schemas.openxmlformats.org/officeDocument/2006/relationships/hyperlink" Target="http://www.iwgia.org/iwgia_files_publications_files/0454_THE_INDIGENOUS_ORLD-2011_eb.pdf" TargetMode="External"/><Relationship Id="rId728" Type="http://schemas.openxmlformats.org/officeDocument/2006/relationships/hyperlink" Target="http://www.narodsevera.ru/krasn/narod/kmns" TargetMode="External"/><Relationship Id="rId22" Type="http://schemas.openxmlformats.org/officeDocument/2006/relationships/hyperlink" Target="http://www.culturalsurvival.org/publications/cultural-survival-quarterly/brazil/world-bank-holds-funds-development-project-brazil" TargetMode="External"/><Relationship Id="rId64" Type="http://schemas.openxmlformats.org/officeDocument/2006/relationships/hyperlink" Target="http://www.heritage.nf.ca/aboriginal/innu_culture.html" TargetMode="External"/><Relationship Id="rId118" Type="http://schemas.openxmlformats.org/officeDocument/2006/relationships/hyperlink" Target="http://www.motherjones.com/politics/2008/05/scenes-tar-wars" TargetMode="External"/><Relationship Id="rId325" Type="http://schemas.openxmlformats.org/officeDocument/2006/relationships/hyperlink" Target="http://originaldocuments.ca/documents/RoyalProc11763Oct7" TargetMode="External"/><Relationship Id="rId367" Type="http://schemas.openxmlformats.org/officeDocument/2006/relationships/hyperlink" Target="http://en.wikipedia.org/wiki/Eskimo" TargetMode="External"/><Relationship Id="rId532" Type="http://schemas.openxmlformats.org/officeDocument/2006/relationships/hyperlink" Target="http://ethnobs.ru/library/237/_aview_b19541" TargetMode="External"/><Relationship Id="rId574" Type="http://schemas.openxmlformats.org/officeDocument/2006/relationships/hyperlink" Target="http://www.facinghistory.org/udhr-timeline" TargetMode="External"/><Relationship Id="rId171" Type="http://schemas.openxmlformats.org/officeDocument/2006/relationships/hyperlink" Target="http://www12.statcan.gc.ca/nhs-enm/index-eng.cfm" TargetMode="External"/><Relationship Id="rId227" Type="http://schemas.openxmlformats.org/officeDocument/2006/relationships/hyperlink" Target="http://workingeffectivelywithaboriginalpeoples.com/landingpage/aboriginal-consultation-and-engagement-in-alberta" TargetMode="External"/><Relationship Id="rId269" Type="http://schemas.openxmlformats.org/officeDocument/2006/relationships/hyperlink" Target="http://www.umass.edu/legal/derrico/name.html" TargetMode="External"/><Relationship Id="rId434" Type="http://schemas.openxmlformats.org/officeDocument/2006/relationships/hyperlink" Target="http://rabble.ca/toolkit/on-this-day/indian-act-1876-to-present" TargetMode="External"/><Relationship Id="rId476" Type="http://schemas.openxmlformats.org/officeDocument/2006/relationships/hyperlink" Target="http://www.nato.int/acad/fellow/96-98/danilenk.pdf" TargetMode="External"/><Relationship Id="rId641" Type="http://schemas.openxmlformats.org/officeDocument/2006/relationships/hyperlink" Target="http://www.unhcr.org/cgi-bin/texis/vtx/refworld/rwmain?page=search&amp;amp;docid=4a9d1befd&amp;amp;skip=0&amp;amp;query=Report%20of%20the%20Special%20Rapporteur%20on%20the%20situation%20of%20human%20rights%20Russia" TargetMode="External"/><Relationship Id="rId683" Type="http://schemas.openxmlformats.org/officeDocument/2006/relationships/hyperlink" Target="http://www.jlp.bham.ac.uk/volumes/45/Sokolovski-art.pdf" TargetMode="External"/><Relationship Id="rId739" Type="http://schemas.openxmlformats.org/officeDocument/2006/relationships/hyperlink" Target="http://www.osce.org/cio/68492" TargetMode="External"/><Relationship Id="rId33" Type="http://schemas.openxmlformats.org/officeDocument/2006/relationships/hyperlink" Target="http://www.indigenousnationhood.com/docs/indian-acts/1868_Act-SecretaryofState_Indianlands.pdf" TargetMode="External"/><Relationship Id="rId129" Type="http://schemas.openxmlformats.org/officeDocument/2006/relationships/hyperlink" Target="http://indigenousfoundations.arts.ubc.ca/?id=9494" TargetMode="External"/><Relationship Id="rId280" Type="http://schemas.openxmlformats.org/officeDocument/2006/relationships/hyperlink" Target="http://www.shell.ca/en/aboutshell/our-business-tpkg/upstream/oil-sands/albian-sands.html" TargetMode="External"/><Relationship Id="rId336" Type="http://schemas.openxmlformats.org/officeDocument/2006/relationships/hyperlink" Target="http://elut.ca/" TargetMode="External"/><Relationship Id="rId501" Type="http://schemas.openxmlformats.org/officeDocument/2006/relationships/hyperlink" Target="http://ansipra.npolar.no/english/" TargetMode="External"/><Relationship Id="rId543" Type="http://schemas.openxmlformats.org/officeDocument/2006/relationships/hyperlink" Target="http://nezd.ru/articles/articles43/" TargetMode="External"/><Relationship Id="rId75" Type="http://schemas.openxmlformats.org/officeDocument/2006/relationships/hyperlink" Target="http://www.collectionscanada.gc.ca/webarchives/20071124233110/http:/www.ainc-inac.gc.ca/pr/pub/wf/wofi_e.pdf" TargetMode="External"/><Relationship Id="rId140" Type="http://schemas.openxmlformats.org/officeDocument/2006/relationships/hyperlink" Target="http://www.fraserinstitute.org/WorkArea/DownloadAsset.aspx?id=2126" TargetMode="External"/><Relationship Id="rId182" Type="http://schemas.openxmlformats.org/officeDocument/2006/relationships/hyperlink" Target="http://www.heartandstroke.on.ca/site/c.pvI3IeNWJwE/b.8732845/k.F635/Aboriginal_Peoples_Heart_Disease_and_Stroke.htm" TargetMode="External"/><Relationship Id="rId378" Type="http://schemas.openxmlformats.org/officeDocument/2006/relationships/hyperlink" Target="http://www.archive.org/stream/statutesprovinc00ontagoog/statutesprovinc00ontagoog_djvu.txt" TargetMode="External"/><Relationship Id="rId403" Type="http://schemas.openxmlformats.org/officeDocument/2006/relationships/hyperlink" Target="http://www.enr.gov.nt.ca/_live/pages/wpPages/Inuvialuit_Settlement_Region.aspx" TargetMode="External"/><Relationship Id="rId585" Type="http://schemas.openxmlformats.org/officeDocument/2006/relationships/hyperlink" Target="http://www.indigenous.ru/" TargetMode="External"/><Relationship Id="rId750" Type="http://schemas.openxmlformats.org/officeDocument/2006/relationships/hyperlink" Target="http://www.sibfo.ru/institutes/advisory-council/aboriginal-population-document.php?action=art&amp;nart=6737" TargetMode="External"/><Relationship Id="rId6" Type="http://schemas.openxmlformats.org/officeDocument/2006/relationships/hyperlink" Target="http://www.un.org/esa/socdev/unpfii/documents/E.C.19.2010.3%201EN.pdf" TargetMode="External"/><Relationship Id="rId238" Type="http://schemas.openxmlformats.org/officeDocument/2006/relationships/hyperlink" Target="http://www12.statcan.gc.ca/nhs-enm/2011/ref/dict/pop070-eng.cfm" TargetMode="External"/><Relationship Id="rId445" Type="http://schemas.openxmlformats.org/officeDocument/2006/relationships/hyperlink" Target="http://www.refworld.org/docid/49749d4137.html" TargetMode="External"/><Relationship Id="rId487" Type="http://schemas.openxmlformats.org/officeDocument/2006/relationships/hyperlink" Target="http://www.ohchr.org/Documents/Publications/GuideMinorities14en.pdf" TargetMode="External"/><Relationship Id="rId610" Type="http://schemas.openxmlformats.org/officeDocument/2006/relationships/hyperlink" Target="http://www.nyulawglobal.org/globalex/russia_legal_research1.htm" TargetMode="External"/><Relationship Id="rId652" Type="http://schemas.openxmlformats.org/officeDocument/2006/relationships/hyperlink" Target="http://www.ohchr.org/Documents/Publications/newCoreTreatiesen.pdf" TargetMode="External"/><Relationship Id="rId694" Type="http://schemas.openxmlformats.org/officeDocument/2006/relationships/hyperlink" Target="http://www.ilo.org/wcmsp5/groups/public/---ed_norm/---normes/documents/publication/wcms_100897.pdf" TargetMode="External"/><Relationship Id="rId708" Type="http://schemas.openxmlformats.org/officeDocument/2006/relationships/hyperlink" Target="http://www.grida.no/about/staff.aspx?id=13" TargetMode="External"/><Relationship Id="rId291" Type="http://schemas.openxmlformats.org/officeDocument/2006/relationships/hyperlink" Target="http://www.aadnc-aandc.gc.ca/eng/1100100032350/1100100032351" TargetMode="External"/><Relationship Id="rId305" Type="http://schemas.openxmlformats.org/officeDocument/2006/relationships/hyperlink" Target="http://jobs.trovit.ca/shell-albian-sands-jobs" TargetMode="External"/><Relationship Id="rId347" Type="http://schemas.openxmlformats.org/officeDocument/2006/relationships/hyperlink" Target="http://64.26.129.156/article.asp?id=59" TargetMode="External"/><Relationship Id="rId512" Type="http://schemas.openxmlformats.org/officeDocument/2006/relationships/hyperlink" Target="http://ejil.oxfordjournals.org/content/16/5/879.full" TargetMode="External"/><Relationship Id="rId44" Type="http://schemas.openxmlformats.org/officeDocument/2006/relationships/hyperlink" Target="http://scc-csc.lexum.com/decisia-scc-csc/scc-csc/scc-csc/en/item/5530/index.do" TargetMode="External"/><Relationship Id="rId86" Type="http://schemas.openxmlformats.org/officeDocument/2006/relationships/hyperlink" Target="http://www.ceaa.gc.ca/050/documents_staticpost/cearref_16259/MK-PD-0005.pdf" TargetMode="External"/><Relationship Id="rId151" Type="http://schemas.openxmlformats.org/officeDocument/2006/relationships/hyperlink" Target="http://vimeo.com/17150696" TargetMode="External"/><Relationship Id="rId389" Type="http://schemas.openxmlformats.org/officeDocument/2006/relationships/hyperlink" Target="http://en.wikipedia.org/wiki/Indian_Agent_(Canada)" TargetMode="External"/><Relationship Id="rId554" Type="http://schemas.openxmlformats.org/officeDocument/2006/relationships/hyperlink" Target="http://treaties.un.org/" TargetMode="External"/><Relationship Id="rId596" Type="http://schemas.openxmlformats.org/officeDocument/2006/relationships/hyperlink" Target="http://www.jlp.bham.ac.uk/volumes/46/yamskov-art.htm" TargetMode="External"/><Relationship Id="rId761" Type="http://schemas.openxmlformats.org/officeDocument/2006/relationships/hyperlink" Target="http://www.circumpolarhealthjournal.net/index.php/ijch" TargetMode="External"/><Relationship Id="rId193" Type="http://schemas.openxmlformats.org/officeDocument/2006/relationships/hyperlink" Target="http://ofl.ca/index.php/broken-promises-ofl-statement-national-aboriginal-day-june-21-2012/" TargetMode="External"/><Relationship Id="rId207" Type="http://schemas.openxmlformats.org/officeDocument/2006/relationships/hyperlink" Target="http://s04.static-shell.com/content/dam/shell-new/local/country/can/downloads/pdf/oil-sands/oil-sands-performance-report-2012.pdf" TargetMode="External"/><Relationship Id="rId249" Type="http://schemas.openxmlformats.org/officeDocument/2006/relationships/hyperlink" Target="http://uk.finance.yahoo.com/news/shell-repairing-unit-sarnia-corunna-202133912.html" TargetMode="External"/><Relationship Id="rId414" Type="http://schemas.openxmlformats.org/officeDocument/2006/relationships/hyperlink" Target="http://en.wikipedia.org/wiki/Mixed_language" TargetMode="External"/><Relationship Id="rId456" Type="http://schemas.openxmlformats.org/officeDocument/2006/relationships/hyperlink" Target="http://www2.ohchr.org/english/bodies/hrcouncil/docs/15session/A.HRC.15.37_en.pdf" TargetMode="External"/><Relationship Id="rId498" Type="http://schemas.openxmlformats.org/officeDocument/2006/relationships/hyperlink" Target="http://www.spri.cam.ac.uk/events/russianoil/presentations/murashko.pdf" TargetMode="External"/><Relationship Id="rId621" Type="http://schemas.openxmlformats.org/officeDocument/2006/relationships/hyperlink" Target="http://www.raipon.info/component/content/article/1-novosti/3047-2012-05-12-05-41-31.html" TargetMode="External"/><Relationship Id="rId663" Type="http://schemas.openxmlformats.org/officeDocument/2006/relationships/hyperlink" Target="http://lib.ohchr.org/HRBodies/UPR/Documents/Session4/RU/RAIPON_IWGIA_RUS_UPR_S4_2009anx_Indigenous_Peoples_Russia_RAIPON_INFOE_2008.pdf" TargetMode="External"/><Relationship Id="rId13" Type="http://schemas.openxmlformats.org/officeDocument/2006/relationships/hyperlink" Target="http://www.worldcat.org/title/indigenous-knowledge-systems-and-good-governance-in-ghana-the-traditional-akan-socio-political-example/oclc/54758784" TargetMode="External"/><Relationship Id="rId109" Type="http://schemas.openxmlformats.org/officeDocument/2006/relationships/hyperlink" Target="http://environment.gov.ab.ca/info/library/8105.pdf" TargetMode="External"/><Relationship Id="rId260" Type="http://schemas.openxmlformats.org/officeDocument/2006/relationships/hyperlink" Target="http://www.ceaa.gc.ca/050/documents/p59540/90875E.pdf" TargetMode="External"/><Relationship Id="rId316" Type="http://schemas.openxmlformats.org/officeDocument/2006/relationships/hyperlink" Target="http://mapleleafweb.com/" TargetMode="External"/><Relationship Id="rId523" Type="http://schemas.openxmlformats.org/officeDocument/2006/relationships/hyperlink" Target="http://en.wikipedia.org/wiki/National_delimitation_in_the_Soviet_Union" TargetMode="External"/><Relationship Id="rId719" Type="http://schemas.openxmlformats.org/officeDocument/2006/relationships/hyperlink" Target="http://www.kodeks.ru/new_documents.html" TargetMode="External"/><Relationship Id="rId55" Type="http://schemas.openxmlformats.org/officeDocument/2006/relationships/hyperlink" Target="http://laws-lois.justice.gc.ca/eng/acts/E-5.401/page-1.html" TargetMode="External"/><Relationship Id="rId97" Type="http://schemas.openxmlformats.org/officeDocument/2006/relationships/hyperlink" Target="http://www.collectionscanada.gc.ca/webarchives/20071115071355/http:/www.ainc-inac.gc.ca/pr/pub/wf/trmrslt_e.asp?term=18" TargetMode="External"/><Relationship Id="rId120" Type="http://schemas.openxmlformats.org/officeDocument/2006/relationships/hyperlink" Target="http://canadiandimension.com/articles/1760" TargetMode="External"/><Relationship Id="rId358" Type="http://schemas.openxmlformats.org/officeDocument/2006/relationships/hyperlink" Target="http://caid.ca/IndAct1886.pdf" TargetMode="External"/><Relationship Id="rId565" Type="http://schemas.openxmlformats.org/officeDocument/2006/relationships/hyperlink" Target="http://www.barentsinfo.org/?DeptID=3564" TargetMode="External"/><Relationship Id="rId730" Type="http://schemas.openxmlformats.org/officeDocument/2006/relationships/hyperlink" Target="http://www.nativeweb.org/info/indigenousdefined.html" TargetMode="External"/><Relationship Id="rId162" Type="http://schemas.openxmlformats.org/officeDocument/2006/relationships/hyperlink" Target="http://www.csse-scee.ca/CJE/Articles/FullText/CJE33-2/CJE33-2-CherubiniEtAl.pdf" TargetMode="External"/><Relationship Id="rId218" Type="http://schemas.openxmlformats.org/officeDocument/2006/relationships/hyperlink" Target="http://rabble.ca/" TargetMode="External"/><Relationship Id="rId425" Type="http://schemas.openxmlformats.org/officeDocument/2006/relationships/hyperlink" Target="http://umanitoba.ca/admin/indigenous_connect/3296.html" TargetMode="External"/><Relationship Id="rId467" Type="http://schemas.openxmlformats.org/officeDocument/2006/relationships/hyperlink" Target="http://www.balticnorthernminorities.org/pdf/call_proposal_jan2011.pdf" TargetMode="External"/><Relationship Id="rId632" Type="http://schemas.openxmlformats.org/officeDocument/2006/relationships/hyperlink" Target="http://www.spri.cam.ac.uk/resources/rfn/sakha.html" TargetMode="External"/><Relationship Id="rId271" Type="http://schemas.openxmlformats.org/officeDocument/2006/relationships/hyperlink" Target="http://www.bloorstreet.com/200block/brintro.htm" TargetMode="External"/><Relationship Id="rId674" Type="http://schemas.openxmlformats.org/officeDocument/2006/relationships/hyperlink" Target="http://www.ebrd.com/downloads/research/factsheets/russia.pdf" TargetMode="External"/><Relationship Id="rId24" Type="http://schemas.openxmlformats.org/officeDocument/2006/relationships/hyperlink" Target="http://saiic.nativeweb.org/brazil.html" TargetMode="External"/><Relationship Id="rId66" Type="http://schemas.openxmlformats.org/officeDocument/2006/relationships/hyperlink" Target="http://www.metisnation.org/media/141055/ontario%20report%20-%20mattawa%20and%20environs.pdf" TargetMode="External"/><Relationship Id="rId131" Type="http://schemas.openxmlformats.org/officeDocument/2006/relationships/hyperlink" Target="http://www.finning.com/Investors/News-Releases/News-Releases-Details/2009/Finning-Announces-Equipment-Sale-to-Shell-Albian-Sands/default.aspx" TargetMode="External"/><Relationship Id="rId327" Type="http://schemas.openxmlformats.org/officeDocument/2006/relationships/hyperlink" Target="http://www.albertahumanrights.ab.ca/documents/bibliography/ACHRJ-Report-Final.pdf" TargetMode="External"/><Relationship Id="rId369" Type="http://schemas.openxmlformats.org/officeDocument/2006/relationships/hyperlink" Target="http://en.wikipedia.org/wiki/Eskimo%E2%80%93Aleut_languages" TargetMode="External"/><Relationship Id="rId534" Type="http://schemas.openxmlformats.org/officeDocument/2006/relationships/hyperlink" Target="http://go.worldbank.org/TE769PDWN0" TargetMode="External"/><Relationship Id="rId576" Type="http://schemas.openxmlformats.org/officeDocument/2006/relationships/hyperlink" Target="http://friends-partners.org/" TargetMode="External"/><Relationship Id="rId741" Type="http://schemas.openxmlformats.org/officeDocument/2006/relationships/hyperlink" Target="http://www.raipon.info/home/aktualno/26-2009-04-03-17-37-48/2012-aleksandr-matveev-nelzja-lomat-tradicii-korennyh-narodov.html" TargetMode="External"/><Relationship Id="rId173" Type="http://schemas.openxmlformats.org/officeDocument/2006/relationships/hyperlink" Target="http://www.theguardian.com/environment/blog/2011/feb/07/tar-sands-canada-economy-environment" TargetMode="External"/><Relationship Id="rId229" Type="http://schemas.openxmlformats.org/officeDocument/2006/relationships/hyperlink" Target="http://rabble.ca/" TargetMode="External"/><Relationship Id="rId380" Type="http://schemas.openxmlformats.org/officeDocument/2006/relationships/hyperlink" Target="http://www.thefullwiki.org/Government_of_Canada" TargetMode="External"/><Relationship Id="rId436" Type="http://schemas.openxmlformats.org/officeDocument/2006/relationships/hyperlink" Target="http://www.firstpeoplesofcanada.com/fp_groups/fp_inuit1.html" TargetMode="External"/><Relationship Id="rId601" Type="http://schemas.openxmlformats.org/officeDocument/2006/relationships/hyperlink" Target="http://www.lib.utexas.edu/maps/dagestan.html" TargetMode="External"/><Relationship Id="rId643" Type="http://schemas.openxmlformats.org/officeDocument/2006/relationships/hyperlink" Target="http://www.universalrights.net/main/creation.htm" TargetMode="External"/><Relationship Id="rId240" Type="http://schemas.openxmlformats.org/officeDocument/2006/relationships/hyperlink" Target="http://theobserver.ca/" TargetMode="External"/><Relationship Id="rId478" Type="http://schemas.openxmlformats.org/officeDocument/2006/relationships/hyperlink" Target="http://www.un.org/esa/socdev/unpfii/documents/desa_prov_framework_tech_coop.pdf" TargetMode="External"/><Relationship Id="rId685" Type="http://schemas.openxmlformats.org/officeDocument/2006/relationships/hyperlink" Target="http://ecsocman.hse.ru/data/2011/11/23/1270189652/Ssorin-Chaikov_Ot_izobreteniya_tradizii.pdf" TargetMode="External"/><Relationship Id="rId35" Type="http://schemas.openxmlformats.org/officeDocument/2006/relationships/hyperlink" Target="http://scc-csc.lexum.com/decisia-scc-csc/scc-csc/scc-csc/en/item/3769/index.do" TargetMode="External"/><Relationship Id="rId77" Type="http://schemas.openxmlformats.org/officeDocument/2006/relationships/hyperlink" Target="http://www.ncbi.nlm.nih.gov/pmc/articles/PMC1447842/" TargetMode="External"/><Relationship Id="rId100" Type="http://schemas.openxmlformats.org/officeDocument/2006/relationships/hyperlink" Target="http://www.collectionscanada.gc.ca/webarchives/20071114225812/http:/www.ainc-inac.gc.ca/pr/pub/wf/trmrslt_e.asp?term=22" TargetMode="External"/><Relationship Id="rId282" Type="http://schemas.openxmlformats.org/officeDocument/2006/relationships/hyperlink" Target="http://indigenousfoundations.arts.ubc.ca/home/government-policy/the-indian-act/bill-c-31.html" TargetMode="External"/><Relationship Id="rId338" Type="http://schemas.openxmlformats.org/officeDocument/2006/relationships/hyperlink" Target="http://www.idlenomore.ca/press_releases" TargetMode="External"/><Relationship Id="rId503" Type="http://schemas.openxmlformats.org/officeDocument/2006/relationships/hyperlink" Target="http://ansipra.npolar.no/english/Indexpages/Legal_issues.html" TargetMode="External"/><Relationship Id="rId545" Type="http://schemas.openxmlformats.org/officeDocument/2006/relationships/hyperlink" Target="http://plato.stanford.edu/entries/rights-human/" TargetMode="External"/><Relationship Id="rId587" Type="http://schemas.openxmlformats.org/officeDocument/2006/relationships/hyperlink" Target="http://www.indigenousportal.com/News/RESOLUTION-OF-THE-6TH-CONGRESS-OF-THE-INDIGENOUS-PEOPLES-OF-THE-NORTH-SIBERIA-FAR-EAST-OF-RUSSIA.html" TargetMode="External"/><Relationship Id="rId710" Type="http://schemas.openxmlformats.org/officeDocument/2006/relationships/hyperlink" Target="http://www.iwgia.org/iwgia_files_publications_files/0470_1-2_INDIGENOUS_AFFAIRS-2010_FINAL_eb.pdf" TargetMode="External"/><Relationship Id="rId752" Type="http://schemas.openxmlformats.org/officeDocument/2006/relationships/hyperlink" Target="http://www.spri.cam.ac.uk/resources/rfn/sakha.html" TargetMode="External"/><Relationship Id="rId8" Type="http://schemas.openxmlformats.org/officeDocument/2006/relationships/hyperlink" Target="http://www.chr.up.ac.za/chr_old/indigenous/overview_report/ILO_overview_report_web.pdf" TargetMode="External"/><Relationship Id="rId142" Type="http://schemas.openxmlformats.org/officeDocument/2006/relationships/hyperlink" Target="http://www.ceaa.gc.ca/050/documents_staticpost/59539/54139/FMFN_JPME-PRM_SEIA_Review_Nov_2009.pdf" TargetMode="External"/><Relationship Id="rId184" Type="http://schemas.openxmlformats.org/officeDocument/2006/relationships/hyperlink" Target="http://s01.static-shell.com/content/dam/shell-new/local/country/can/downloads/pdf/aboutshell/aosp/jpme-appendix-6.pdf" TargetMode="External"/><Relationship Id="rId391" Type="http://schemas.openxmlformats.org/officeDocument/2006/relationships/hyperlink" Target="http://en.wikipedia.org/wiki/Indigenous_peoples_of_the_Northeastern_Woodlands" TargetMode="External"/><Relationship Id="rId405" Type="http://schemas.openxmlformats.org/officeDocument/2006/relationships/hyperlink" Target="http://www.lib.sfu.ca/help/subject-guides/criminology/aboriginal-law" TargetMode="External"/><Relationship Id="rId447" Type="http://schemas.openxmlformats.org/officeDocument/2006/relationships/hyperlink" Target="http://www.comiform.org/index.php/resources/finish/4-books/10-mm-strategic-plan" TargetMode="External"/><Relationship Id="rId612" Type="http://schemas.openxmlformats.org/officeDocument/2006/relationships/hyperlink" Target="http://www.ohchr.org/EN/Issues/IPeoples/Pages/InternationalDecade.aspx" TargetMode="External"/><Relationship Id="rId251" Type="http://schemas.openxmlformats.org/officeDocument/2006/relationships/hyperlink" Target="http://www.theobserver.ca/2013/03/05/shell-to-build-liquified-natural-gas-unit" TargetMode="External"/><Relationship Id="rId489" Type="http://schemas.openxmlformats.org/officeDocument/2006/relationships/hyperlink" Target="http://siteresources.worldbank.org/EXTINDPEOPLE/Resources/407801-1271860301656/HDNEN_indigenous_clean_0421.pdf" TargetMode="External"/><Relationship Id="rId654" Type="http://schemas.openxmlformats.org/officeDocument/2006/relationships/hyperlink" Target="http://www.jlp.bham.ac.uk/volumes/46/novikova-art.pdf" TargetMode="External"/><Relationship Id="rId696" Type="http://schemas.openxmlformats.org/officeDocument/2006/relationships/hyperlink" Target="http://www.uarctic.org/dm_documents/world_images_of_Report_TN_2009_zJjOc.pdf" TargetMode="External"/><Relationship Id="rId46" Type="http://schemas.openxmlformats.org/officeDocument/2006/relationships/hyperlink" Target="http://laws-lois.justice.gc.ca/eng/acts/i-5/page-3.html" TargetMode="External"/><Relationship Id="rId293" Type="http://schemas.openxmlformats.org/officeDocument/2006/relationships/hyperlink" Target="http://www.local92.com/jobs/" TargetMode="External"/><Relationship Id="rId307" Type="http://schemas.openxmlformats.org/officeDocument/2006/relationships/hyperlink" Target="http://stylemanual.ngs.org/home/I/inuk-inuit" TargetMode="External"/><Relationship Id="rId349" Type="http://schemas.openxmlformats.org/officeDocument/2006/relationships/hyperlink" Target="http://laws-lois.justice.gc.ca/Search/Search.aspx?txtS3archA11=indian+act&amp;ddC0nt3ntTyp3=ActsRegs&amp;gcwu-srch-submit=Search" TargetMode="External"/><Relationship Id="rId514" Type="http://schemas.openxmlformats.org/officeDocument/2006/relationships/hyperlink" Target="http://en.wikipedia.org/wiki/Convention_on_the_Elimination_of_All_Forms_of_Racial_Discrimination" TargetMode="External"/><Relationship Id="rId556" Type="http://schemas.openxmlformats.org/officeDocument/2006/relationships/hyperlink" Target="http://webcache.googleusercontent.com/search?q=cache:2xDrOD6eNgAJ:www2.ohchr.org/english/bodies/cescr/docs/ngos/IWGIA_RAIPON_RussianFederation_CESCR46.pdf+&amp;hl=ru&amp;gl=ru" TargetMode="External"/><Relationship Id="rId721" Type="http://schemas.openxmlformats.org/officeDocument/2006/relationships/hyperlink" Target="http://www.lawmix.ru/commlaw/1342" TargetMode="External"/><Relationship Id="rId763" Type="http://schemas.openxmlformats.org/officeDocument/2006/relationships/printerSettings" Target="../printerSettings/printerSettings1.bin"/><Relationship Id="rId88" Type="http://schemas.openxmlformats.org/officeDocument/2006/relationships/hyperlink" Target="http://www.theepochtimes.com/news/6-6-9/42493.html" TargetMode="External"/><Relationship Id="rId111" Type="http://schemas.openxmlformats.org/officeDocument/2006/relationships/hyperlink" Target="http://dspace.ucalgary.ca/bitstream/1880/47190/1/OP19AboriginalOilsands.pdf" TargetMode="External"/><Relationship Id="rId153" Type="http://schemas.openxmlformats.org/officeDocument/2006/relationships/hyperlink" Target="http://www.aadnc-aandc.gc.ca/eng/1100100030285/1100100030289" TargetMode="External"/><Relationship Id="rId195" Type="http://schemas.openxmlformats.org/officeDocument/2006/relationships/hyperlink" Target="http://www.aadnc-aandc.gc.ca/eng/1100100032275/1100100032276" TargetMode="External"/><Relationship Id="rId209" Type="http://schemas.openxmlformats.org/officeDocument/2006/relationships/hyperlink" Target="http://en.wikipedia.org/wiki/Aamjiwnaang_First_Nation" TargetMode="External"/><Relationship Id="rId360" Type="http://schemas.openxmlformats.org/officeDocument/2006/relationships/hyperlink" Target="http://en.wikipedia.org/wiki/Constitution_Act,_1982" TargetMode="External"/><Relationship Id="rId416" Type="http://schemas.openxmlformats.org/officeDocument/2006/relationships/hyperlink" Target="http://www.thefullwiki.org/Native_American_name_controversy" TargetMode="External"/><Relationship Id="rId598" Type="http://schemas.openxmlformats.org/officeDocument/2006/relationships/hyperlink" Target="http://www.law.northwestern.edu/journals/jihr/v2/5/" TargetMode="External"/><Relationship Id="rId220" Type="http://schemas.openxmlformats.org/officeDocument/2006/relationships/hyperlink" Target="http://indigenouspeoplesissues.com/index.php?option=com_content&amp;view=article&amp;id=17721:alberta-nakcowinewak-nation-of-canada-submission-to-the-world-conference-on-indigenous-peoples&amp;catid=22:north-america-indigenous-peoples&amp;Itemid=55" TargetMode="External"/><Relationship Id="rId458" Type="http://schemas.openxmlformats.org/officeDocument/2006/relationships/hyperlink" Target="http://whc.unesco.org/uploads/activities/documents/activity-496-6.pdf" TargetMode="External"/><Relationship Id="rId623" Type="http://schemas.openxmlformats.org/officeDocument/2006/relationships/hyperlink" Target="http://www.raipon.info/en/component/content/article/8-news/69-best-practices-of-cooperation-between-business-and-indigenous-peoples-were-discussed-in-moscow.html" TargetMode="External"/><Relationship Id="rId665" Type="http://schemas.openxmlformats.org/officeDocument/2006/relationships/hyperlink" Target="http://www.itig.ru/files/plugin_files/research_articles_collection.pdf" TargetMode="External"/><Relationship Id="rId15" Type="http://schemas.openxmlformats.org/officeDocument/2006/relationships/hyperlink" Target="http://www.hdptcar.net/sites/www.hdptcar.net/files/Baseline%20report_PDCAGV_June%202012_0.pdf" TargetMode="External"/><Relationship Id="rId57" Type="http://schemas.openxmlformats.org/officeDocument/2006/relationships/hyperlink" Target="http://www.collectionscanada.gc.ca/webarchives/20071124124236/http:/www.ainc-inac.gc.ca/ch/rcap/sg/sgm6_e.html" TargetMode="External"/><Relationship Id="rId262" Type="http://schemas.openxmlformats.org/officeDocument/2006/relationships/hyperlink" Target="http://www.ceaa.gc.ca/050/documents/p59540/90875E.pdf" TargetMode="External"/><Relationship Id="rId318" Type="http://schemas.openxmlformats.org/officeDocument/2006/relationships/hyperlink" Target="http://www.treatysix.org/about_principals.html" TargetMode="External"/><Relationship Id="rId525" Type="http://schemas.openxmlformats.org/officeDocument/2006/relationships/hyperlink" Target="http://en.wikipedia.org/wiki/Russian_Empire" TargetMode="External"/><Relationship Id="rId567" Type="http://schemas.openxmlformats.org/officeDocument/2006/relationships/hyperlink" Target="http://www.britannica.com/EBchecked/topic/618067/Universal-Declaration-of-Human-Rights-UDHR" TargetMode="External"/><Relationship Id="rId732" Type="http://schemas.openxmlformats.org/officeDocument/2006/relationships/hyperlink" Target="http://www.npolar.no/en/" TargetMode="External"/><Relationship Id="rId99" Type="http://schemas.openxmlformats.org/officeDocument/2006/relationships/hyperlink" Target="http://www.collectionscanada.gc.ca/webarchives/20071114225812/http:/www.ainc-inac.gc.ca/pr/pub/wf/trmrslt_e.asp?term=22" TargetMode="External"/><Relationship Id="rId122" Type="http://schemas.openxmlformats.org/officeDocument/2006/relationships/hyperlink" Target="http://www.calgaryherald.com/Oilsands+Insatiable+Thirst/906442/story.html" TargetMode="External"/><Relationship Id="rId164" Type="http://schemas.openxmlformats.org/officeDocument/2006/relationships/hyperlink" Target="http://www.aadnc-aandc.gc.ca/eng/1314977281262/1314977321448" TargetMode="External"/><Relationship Id="rId371" Type="http://schemas.openxmlformats.org/officeDocument/2006/relationships/hyperlink" Target="http://ency.cl/opedia" TargetMode="External"/><Relationship Id="rId427" Type="http://schemas.openxmlformats.org/officeDocument/2006/relationships/hyperlink" Target="http://en.wikipedia.org/wiki/Models_of_migration_to_the_New_World" TargetMode="External"/><Relationship Id="rId469" Type="http://schemas.openxmlformats.org/officeDocument/2006/relationships/hyperlink" Target="http://siteresources.worldbank.org/EXTINDPEOPLE/Resources/407801-1271860301656/Chapter_1_Introduction.pdf" TargetMode="External"/><Relationship Id="rId634" Type="http://schemas.openxmlformats.org/officeDocument/2006/relationships/hyperlink" Target="http://www.suri.ee/doc/index-en.html" TargetMode="External"/><Relationship Id="rId676" Type="http://schemas.openxmlformats.org/officeDocument/2006/relationships/hyperlink" Target="http://www2.ohchr.org/english/issues/indigenous/ExpertMechanism/3rd/docs/contributions/RussianFederation.pdf" TargetMode="External"/><Relationship Id="rId26" Type="http://schemas.openxmlformats.org/officeDocument/2006/relationships/hyperlink" Target="http://www.forestpeoples.org/sites/fpp/files/publication/2010/08/wbipsecubolivmay00eng.pdf" TargetMode="External"/><Relationship Id="rId231" Type="http://schemas.openxmlformats.org/officeDocument/2006/relationships/hyperlink" Target="http://www12.statcan.gc.ca/nhs-enm/2011/as-sa/99-011-x/2011001/c-g/c-g01-eng.cfm" TargetMode="External"/><Relationship Id="rId273" Type="http://schemas.openxmlformats.org/officeDocument/2006/relationships/hyperlink" Target="http://aboriginaleducation.epsb.ca/" TargetMode="External"/><Relationship Id="rId329" Type="http://schemas.openxmlformats.org/officeDocument/2006/relationships/hyperlink" Target="http://www.anishinabek.ca/aboriginal-healing-wellness.asp" TargetMode="External"/><Relationship Id="rId480" Type="http://schemas.openxmlformats.org/officeDocument/2006/relationships/hyperlink" Target="http://www.sakhalinenergy.com/en/documents/doc_lender_soc_4.pdf" TargetMode="External"/><Relationship Id="rId536" Type="http://schemas.openxmlformats.org/officeDocument/2006/relationships/hyperlink" Target="http://government.ru/gov/base/54.html" TargetMode="External"/><Relationship Id="rId701" Type="http://schemas.openxmlformats.org/officeDocument/2006/relationships/hyperlink" Target="http://treaties.un.org/" TargetMode="External"/><Relationship Id="rId68" Type="http://schemas.openxmlformats.org/officeDocument/2006/relationships/hyperlink" Target="http://www.metis-history.info/metis52.shtml" TargetMode="External"/><Relationship Id="rId133" Type="http://schemas.openxmlformats.org/officeDocument/2006/relationships/hyperlink" Target="http://www.fortmcmurraytoday.com/2009/01/08/no-charges-in-death-at-albian-sands" TargetMode="External"/><Relationship Id="rId175" Type="http://schemas.openxmlformats.org/officeDocument/2006/relationships/hyperlink" Target="http://www.ec.gc.ca/pollution/EACB8951-1ED0-4CBB-A6C9-84EE3467B211/Integrated%20Oil%20Sands_low_e.pdf" TargetMode="External"/><Relationship Id="rId340" Type="http://schemas.openxmlformats.org/officeDocument/2006/relationships/hyperlink" Target="http://www.wowjobs.ca/jobs-albian+sands-jobs" TargetMode="External"/><Relationship Id="rId578" Type="http://schemas.openxmlformats.org/officeDocument/2006/relationships/hyperlink" Target="http://www.galdu.org/web/index.php?odas=5756&amp;giella1=eng" TargetMode="External"/><Relationship Id="rId743" Type="http://schemas.openxmlformats.org/officeDocument/2006/relationships/hyperlink" Target="http://regula.ru/" TargetMode="External"/><Relationship Id="rId200" Type="http://schemas.openxmlformats.org/officeDocument/2006/relationships/hyperlink" Target="http://www.firstpeoples.org/publish/FINALfinal_guidebook_5.10.12.pdf" TargetMode="External"/><Relationship Id="rId382" Type="http://schemas.openxmlformats.org/officeDocument/2006/relationships/hyperlink" Target="http://en.wikipedia.org/wiki/History_of_North_America" TargetMode="External"/><Relationship Id="rId438" Type="http://schemas.openxmlformats.org/officeDocument/2006/relationships/hyperlink" Target="http://firstpeoplesofcanada.com/fp_metis/fp_metis1.html" TargetMode="External"/><Relationship Id="rId603" Type="http://schemas.openxmlformats.org/officeDocument/2006/relationships/hyperlink" Target="http://www.minorityrights.org/?lid=2492" TargetMode="External"/><Relationship Id="rId645" Type="http://schemas.openxmlformats.org/officeDocument/2006/relationships/hyperlink" Target="http://www.winchester.ac.uk/academicdepartments/winchester%20business%20school/peopleprofiles/pages/drnataliayakovleva.aspx" TargetMode="External"/><Relationship Id="rId687" Type="http://schemas.openxmlformats.org/officeDocument/2006/relationships/hyperlink" Target="https://circle.ubc.ca/bitstream/handle/2429/37777/ubc_2011_fall_hicks_susan.pdf?sequence=6" TargetMode="External"/><Relationship Id="rId242" Type="http://schemas.openxmlformats.org/officeDocument/2006/relationships/hyperlink" Target="http://indigenouspeoplesissues.com/index.php?option=com_content&amp;view=article&amp;id=17914:ontario-sixties-scoop-class-action-granted-certification&amp;catid=22:north-america-indigenous-peoples&amp;Itemid=55" TargetMode="External"/><Relationship Id="rId284" Type="http://schemas.openxmlformats.org/officeDocument/2006/relationships/hyperlink" Target="http://jointoilsandsmonitoring.ca/default.asp?n=5F73C7C9-1&amp;lang=en" TargetMode="External"/><Relationship Id="rId491" Type="http://schemas.openxmlformats.org/officeDocument/2006/relationships/hyperlink" Target="http://siteresources.worldbank.org/INTSAFEPOL/Resources/Indigenous_peoples_review_august_2011.pdf" TargetMode="External"/><Relationship Id="rId505" Type="http://schemas.openxmlformats.org/officeDocument/2006/relationships/hyperlink" Target="http://ansipra.npolar.no/english/items/Confusion.html" TargetMode="External"/><Relationship Id="rId712" Type="http://schemas.openxmlformats.org/officeDocument/2006/relationships/hyperlink" Target="http://www.iwgia.org/news/search-news?news_id=161" TargetMode="External"/><Relationship Id="rId37" Type="http://schemas.openxmlformats.org/officeDocument/2006/relationships/hyperlink" Target="http://digital.library.okstate.edu/Kappler/Vol1/HTML_files/SES0484A.html" TargetMode="External"/><Relationship Id="rId79" Type="http://schemas.openxmlformats.org/officeDocument/2006/relationships/hyperlink" Target="http://www.elections.ca/res/eim/article_search/article.asp?id=28&amp;lang=e&amp;frmPageSize=10" TargetMode="External"/><Relationship Id="rId102" Type="http://schemas.openxmlformats.org/officeDocument/2006/relationships/hyperlink" Target="http://www.theglobeandmail.com/news/politics/natives-died-in-droves-as-ottawa-ignored-warnings/article4309756/" TargetMode="External"/><Relationship Id="rId144" Type="http://schemas.openxmlformats.org/officeDocument/2006/relationships/hyperlink" Target="http://albertaventure.com/2010/08/aboriginal-entrepreneurs-discuss-successes-challenges-and-the-reshaping-of-alberta%E2%80%99s-economic-landscape/" TargetMode="External"/><Relationship Id="rId547" Type="http://schemas.openxmlformats.org/officeDocument/2006/relationships/hyperlink" Target="http://protown.ru/" TargetMode="External"/><Relationship Id="rId589" Type="http://schemas.openxmlformats.org/officeDocument/2006/relationships/hyperlink" Target="http://www.iwgia.org/human-rights/policiesstrategies-on-indigenous-peoples" TargetMode="External"/><Relationship Id="rId754" Type="http://schemas.openxmlformats.org/officeDocument/2006/relationships/hyperlink" Target="http://www.un.org/esa/socdev/unpfii/documents/Second_Decade_letter_to_IPOs_and_NGOs.pdf" TargetMode="External"/><Relationship Id="rId90" Type="http://schemas.openxmlformats.org/officeDocument/2006/relationships/hyperlink" Target="http://www.cbc.ca/news/canada/water-still-a-problem-on-76-reserves-1.605364" TargetMode="External"/><Relationship Id="rId186" Type="http://schemas.openxmlformats.org/officeDocument/2006/relationships/hyperlink" Target="http://www.albertaoilmagazine.com/2012/03/rising-up/" TargetMode="External"/><Relationship Id="rId351" Type="http://schemas.openxmlformats.org/officeDocument/2006/relationships/hyperlink" Target="http://www.britannica.com/EBchecked/topic/80310/British-North-America-Act" TargetMode="External"/><Relationship Id="rId393" Type="http://schemas.openxmlformats.org/officeDocument/2006/relationships/hyperlink" Target="http://www.thefullwiki.org/Inuit" TargetMode="External"/><Relationship Id="rId407" Type="http://schemas.openxmlformats.org/officeDocument/2006/relationships/hyperlink" Target="http://en.wikipedia.org/wiki/Little_Ice_Age" TargetMode="External"/><Relationship Id="rId449" Type="http://schemas.openxmlformats.org/officeDocument/2006/relationships/hyperlink" Target="http://landportal.info/" TargetMode="External"/><Relationship Id="rId614" Type="http://schemas.openxmlformats.org/officeDocument/2006/relationships/hyperlink" Target="http://www.ohchr.org/EN/UDHR/Pages/Introduction.aspx" TargetMode="External"/><Relationship Id="rId656" Type="http://schemas.openxmlformats.org/officeDocument/2006/relationships/hyperlink" Target="http://www2.ohchr.org/english/bodies/docs/OHCHR-FactSheet30.pdf" TargetMode="External"/><Relationship Id="rId211" Type="http://schemas.openxmlformats.org/officeDocument/2006/relationships/hyperlink" Target="http://www.aadnc-aandc.gc.ca/eng/1100100013785/1304467449155" TargetMode="External"/><Relationship Id="rId253" Type="http://schemas.openxmlformats.org/officeDocument/2006/relationships/hyperlink" Target="http://www.gcmonitor.org/article.php?id=1633" TargetMode="External"/><Relationship Id="rId295" Type="http://schemas.openxmlformats.org/officeDocument/2006/relationships/hyperlink" Target="http://www.shell.ca/en/aboutshell/our-business-tpkg/upstream/oil-sands/performance-report.html" TargetMode="External"/><Relationship Id="rId309" Type="http://schemas.openxmlformats.org/officeDocument/2006/relationships/hyperlink" Target="http://www.ienearth.org/what-we-do/tar-sands/" TargetMode="External"/><Relationship Id="rId460" Type="http://schemas.openxmlformats.org/officeDocument/2006/relationships/hyperlink" Target="http://sspa.boisestate.edu/communication/files/2010/05/Alia.pdf" TargetMode="External"/><Relationship Id="rId516" Type="http://schemas.openxmlformats.org/officeDocument/2006/relationships/hyperlink" Target="http://en.wikipedia.org/wiki/Crimean_War" TargetMode="External"/><Relationship Id="rId698" Type="http://schemas.openxmlformats.org/officeDocument/2006/relationships/hyperlink" Target="http://www2.lse.ac.uk/internationalDevelopment/pdf/WP70.pdf" TargetMode="External"/><Relationship Id="rId48" Type="http://schemas.openxmlformats.org/officeDocument/2006/relationships/hyperlink" Target="http://www.turtle-island.com/native/the-ojibway-story/metis.html" TargetMode="External"/><Relationship Id="rId113" Type="http://schemas.openxmlformats.org/officeDocument/2006/relationships/hyperlink" Target="http://www.attorneygeneral.jus.gov.on.ca/inquiries/ipperwash/report/" TargetMode="External"/><Relationship Id="rId320" Type="http://schemas.openxmlformats.org/officeDocument/2006/relationships/hyperlink" Target="http://www.aboriginal.alberta.ca/documents/NRA_Info_Sheet-Dec2003.pdf" TargetMode="External"/><Relationship Id="rId558" Type="http://schemas.openxmlformats.org/officeDocument/2006/relationships/hyperlink" Target="http://www.abc.net.au/civics/rights/organ.htm" TargetMode="External"/><Relationship Id="rId723" Type="http://schemas.openxmlformats.org/officeDocument/2006/relationships/hyperlink" Target="http://www.lib.utexas.edu/maps/commonwealth/russians_ethnic_94.jpg" TargetMode="External"/><Relationship Id="rId155" Type="http://schemas.openxmlformats.org/officeDocument/2006/relationships/hyperlink" Target="http://www.aadnc-aandc.gc.ca/eng/1100100031843/1100100031844" TargetMode="External"/><Relationship Id="rId197" Type="http://schemas.openxmlformats.org/officeDocument/2006/relationships/hyperlink" Target="http://www.aadnc-aandc.gc.ca/eng/1100100014642/1100100014643" TargetMode="External"/><Relationship Id="rId362" Type="http://schemas.openxmlformats.org/officeDocument/2006/relationships/hyperlink" Target="http://www.thefullwiki.org/Coureurs_des_bois" TargetMode="External"/><Relationship Id="rId418" Type="http://schemas.openxmlformats.org/officeDocument/2006/relationships/hyperlink" Target="http://en.wikipedia.org/wiki/Norse_colonization_of_the_Americas" TargetMode="External"/><Relationship Id="rId625" Type="http://schemas.openxmlformats.org/officeDocument/2006/relationships/hyperlink" Target="http://www.relga.ru/Environ/WebObjects/tgu-www.woa/wa/Main?textid=2289&amp;level1=main&amp;level2=articles" TargetMode="External"/><Relationship Id="rId222" Type="http://schemas.openxmlformats.org/officeDocument/2006/relationships/hyperlink" Target="http://www.albertaoilmagazine.com/2013/09/impacts-of-oil-sands-activity-first-nations/" TargetMode="External"/><Relationship Id="rId264" Type="http://schemas.openxmlformats.org/officeDocument/2006/relationships/hyperlink" Target="http://www.aboriginal.alberta.ca/documents/GoACorpGuidelines-FNConsultation-2013.pdf" TargetMode="External"/><Relationship Id="rId471" Type="http://schemas.openxmlformats.org/officeDocument/2006/relationships/hyperlink" Target="http://amap.no/documents/index.cfm?action=getfile&amp;dirsub=%2FPersistent%20Toxic%20Substances%2C%20Food%20Security%20and%20Indigenous%20Peoples%20of%20the%20Russian%20North&amp;filename=Chapter2sv.pdf&amp;CFID=647&amp;CFTOKEN=166BA651-1797-B6A9-E3B78BB17E60F23D&amp;sort=size" TargetMode="External"/><Relationship Id="rId667" Type="http://schemas.openxmlformats.org/officeDocument/2006/relationships/hyperlink" Target="http://www.ebrd.com/downloads/research/transition/assessments/russia.pdf" TargetMode="External"/><Relationship Id="rId17" Type="http://schemas.openxmlformats.org/officeDocument/2006/relationships/hyperlink" Target="http://www.cid.harvard.edu/hiid/520.pdf" TargetMode="External"/><Relationship Id="rId59" Type="http://schemas.openxmlformats.org/officeDocument/2006/relationships/hyperlink" Target="http://www.aadnc-aandc.gc.ca/eng/1307458586498/1307458751962" TargetMode="External"/><Relationship Id="rId124" Type="http://schemas.openxmlformats.org/officeDocument/2006/relationships/hyperlink" Target="http://environment.gov.ab.ca/info/library/7950.pdf" TargetMode="External"/><Relationship Id="rId527" Type="http://schemas.openxmlformats.org/officeDocument/2006/relationships/hyperlink" Target="http://en.wikipedia.org/wiki/Soviet_Union" TargetMode="External"/><Relationship Id="rId569" Type="http://schemas.openxmlformats.org/officeDocument/2006/relationships/hyperlink" Target="http://www.eco-nomos.ru/2012/04/korennye-narody/" TargetMode="External"/><Relationship Id="rId734" Type="http://schemas.openxmlformats.org/officeDocument/2006/relationships/hyperlink" Target="http://www.ohchr.org/Documents/Publications/GuideMinorities14en.pdf" TargetMode="External"/><Relationship Id="rId70" Type="http://schemas.openxmlformats.org/officeDocument/2006/relationships/hyperlink" Target="http://www.canadian-studies.net/lccs/LJCS/Vol_16/Voyageur+Calliou.pdf" TargetMode="External"/><Relationship Id="rId166" Type="http://schemas.openxmlformats.org/officeDocument/2006/relationships/hyperlink" Target="http://www12.statcan.gc.ca/nhs-enm/2011/as-sa/99-011-x/99-011-x2011001-eng.cfm" TargetMode="External"/><Relationship Id="rId331" Type="http://schemas.openxmlformats.org/officeDocument/2006/relationships/hyperlink" Target="http://www.b-e-a-c-h.org/news%20images/Are%20Boys%20An%20Endangered%20Sp.pdf" TargetMode="External"/><Relationship Id="rId373" Type="http://schemas.openxmlformats.org/officeDocument/2006/relationships/hyperlink" Target="http://www.thefullwiki.org/First_Nations" TargetMode="External"/><Relationship Id="rId429" Type="http://schemas.openxmlformats.org/officeDocument/2006/relationships/hyperlink" Target="http://www.naho.ca/publications/topics/terminology/" TargetMode="External"/><Relationship Id="rId580" Type="http://schemas.openxmlformats.org/officeDocument/2006/relationships/hyperlink" Target="http://www.globalissues.org/article/693/rights-of-indigenous-people" TargetMode="External"/><Relationship Id="rId636" Type="http://schemas.openxmlformats.org/officeDocument/2006/relationships/hyperlink" Target="http://www.thearcticinstitute.org/2011/12/3498-united-states-as-arctic-actor.html" TargetMode="External"/><Relationship Id="rId1" Type="http://schemas.openxmlformats.org/officeDocument/2006/relationships/hyperlink" Target="http://www.afdb.org/fileadmin/uploads/afdb/Documents/Generic-Documents/Response%20to%20Cernea%20Brookings%20on%20safeguard%20policies%20-%20DS%20reviewed.pdf" TargetMode="External"/><Relationship Id="rId233" Type="http://schemas.openxmlformats.org/officeDocument/2006/relationships/hyperlink" Target="http://en.wikipedia.org/wiki/First_Nations_government_(Canada)" TargetMode="External"/><Relationship Id="rId440" Type="http://schemas.openxmlformats.org/officeDocument/2006/relationships/hyperlink" Target="http://en.wikipedia.org/wiki/Thule_people" TargetMode="External"/><Relationship Id="rId678" Type="http://schemas.openxmlformats.org/officeDocument/2006/relationships/hyperlink" Target="http://iilj.org/courses/documents/RyanGoodmanarticle.pdf" TargetMode="External"/><Relationship Id="rId28" Type="http://schemas.openxmlformats.org/officeDocument/2006/relationships/hyperlink" Target="http://www.wrm.org.uy/actors/WB/IPreport4.html" TargetMode="External"/><Relationship Id="rId275" Type="http://schemas.openxmlformats.org/officeDocument/2006/relationships/hyperlink" Target="http://ca.indeed.com/Albian-Sands-jobs" TargetMode="External"/><Relationship Id="rId300" Type="http://schemas.openxmlformats.org/officeDocument/2006/relationships/hyperlink" Target="http://www.rememberingthechildren.ca/history/" TargetMode="External"/><Relationship Id="rId482" Type="http://schemas.openxmlformats.org/officeDocument/2006/relationships/hyperlink" Target="http://www.un.org/esa/socdev/unpfii/documents/DRIPS_ru.pdf" TargetMode="External"/><Relationship Id="rId538" Type="http://schemas.openxmlformats.org/officeDocument/2006/relationships/hyperlink" Target="http://gumilevica.kulichki.net/" TargetMode="External"/><Relationship Id="rId703" Type="http://schemas.openxmlformats.org/officeDocument/2006/relationships/hyperlink" Target="http://www.culturalsurvival.org/publications/cultural-survival-quarterly/russia/indigenous-peoples-russian-north" TargetMode="External"/><Relationship Id="rId745" Type="http://schemas.openxmlformats.org/officeDocument/2006/relationships/hyperlink" Target="http://rg.ru/" TargetMode="External"/><Relationship Id="rId81" Type="http://schemas.openxmlformats.org/officeDocument/2006/relationships/hyperlink" Target="http://books.google.se/books?id=3UHTsUmt1PEC&amp;dq=isbn:0810850583&amp;redir_esc=y" TargetMode="External"/><Relationship Id="rId135" Type="http://schemas.openxmlformats.org/officeDocument/2006/relationships/hyperlink" Target="http://ppgr.files.wordpress.com/2010/08/1-1-selfdeterminationhealthcare.pdf" TargetMode="External"/><Relationship Id="rId177" Type="http://schemas.openxmlformats.org/officeDocument/2006/relationships/hyperlink" Target="http://www.asba.ab.ca/files/pdf/Inuit_success_report.pdf" TargetMode="External"/><Relationship Id="rId342" Type="http://schemas.openxmlformats.org/officeDocument/2006/relationships/hyperlink" Target="http://legalaid.on.ca/en/getting/aboriginal_identify.asp" TargetMode="External"/><Relationship Id="rId384" Type="http://schemas.openxmlformats.org/officeDocument/2006/relationships/hyperlink" Target="http://en.wikipedia.org/wiki/Indian_Act" TargetMode="External"/><Relationship Id="rId591" Type="http://schemas.openxmlformats.org/officeDocument/2006/relationships/hyperlink" Target="http://www.iwgia.org/news/search-news?news_id=161" TargetMode="External"/><Relationship Id="rId605" Type="http://schemas.openxmlformats.org/officeDocument/2006/relationships/hyperlink" Target="http://www.narodsevera.ru/krasn/narod/kmns" TargetMode="External"/><Relationship Id="rId202" Type="http://schemas.openxmlformats.org/officeDocument/2006/relationships/hyperlink" Target="https://www.albertacanada.com/files/albertacanada/AOSID_QuarterlyUpdate_Fall2012.pdf" TargetMode="External"/><Relationship Id="rId244" Type="http://schemas.openxmlformats.org/officeDocument/2006/relationships/hyperlink" Target="http://www.stalbertgazette.com/article/20130313/SAG0801/303139972/-1/sag0801/local-researcher-digs-into-near-extinct-m-tis-language" TargetMode="External"/><Relationship Id="rId647" Type="http://schemas.openxmlformats.org/officeDocument/2006/relationships/hyperlink" Target="http://www1.umn.edu/humanrts/instree/ainstls1.htm" TargetMode="External"/><Relationship Id="rId689" Type="http://schemas.openxmlformats.org/officeDocument/2006/relationships/hyperlink" Target="http://www.iwgia.org/iwgia_files_news_files/UN_report_on_russia.pdf" TargetMode="External"/><Relationship Id="rId39" Type="http://schemas.openxmlformats.org/officeDocument/2006/relationships/hyperlink" Target="http://inuitcircumpolar.com/index.php?auto_slide=&amp;ID=374&amp;Lang=En&amp;Parent_ID=&amp;current_slide_num=" TargetMode="External"/><Relationship Id="rId286" Type="http://schemas.openxmlformats.org/officeDocument/2006/relationships/hyperlink" Target="http://www.afn.ca/index.php/en/about-afn/description-of-the-afn" TargetMode="External"/><Relationship Id="rId451" Type="http://schemas.openxmlformats.org/officeDocument/2006/relationships/hyperlink" Target="http://www.iwgia.org/iwgia_files_publications_files/0470_1-2_INDIGENOUS_AFFAIRS-2010_FINAL_eb.pdf" TargetMode="External"/><Relationship Id="rId493" Type="http://schemas.openxmlformats.org/officeDocument/2006/relationships/hyperlink" Target="http://www.ebrd.com/downloads/research/guides/indp.pdf" TargetMode="External"/><Relationship Id="rId507" Type="http://schemas.openxmlformats.org/officeDocument/2006/relationships/hyperlink" Target="http://arcticcircle.uconn.edu/NatResources/Policy/introduction.html" TargetMode="External"/><Relationship Id="rId549" Type="http://schemas.openxmlformats.org/officeDocument/2006/relationships/hyperlink" Target="http://raipon.info/home/aktualno/26-2009-04-03-17-37-48/1368-problemy-tradicionnogo-rybolovstva-korennyh-malochislennyh-narodov-severa-sibiri-i-dalnego-vostoka-rf-na-primere-kamchatskogo-kraja.html" TargetMode="External"/><Relationship Id="rId714" Type="http://schemas.openxmlformats.org/officeDocument/2006/relationships/hyperlink" Target="http://www.iwgia.org/news/search-news?news_id=400" TargetMode="External"/><Relationship Id="rId756" Type="http://schemas.openxmlformats.org/officeDocument/2006/relationships/hyperlink" Target="http://www.jstor.org.ludwig.lub.lu.se/stable/10.2307/40316387" TargetMode="External"/><Relationship Id="rId50" Type="http://schemas.openxmlformats.org/officeDocument/2006/relationships/hyperlink" Target="http://scc-csc.lexum.com/decisia-scc-csc/scc-csc/scc-csc/en/item/609/index.do" TargetMode="External"/><Relationship Id="rId104" Type="http://schemas.openxmlformats.org/officeDocument/2006/relationships/hyperlink" Target="http://firstpeoplesofcanada.com/fp_groups/fp_groups_origins.html" TargetMode="External"/><Relationship Id="rId146" Type="http://schemas.openxmlformats.org/officeDocument/2006/relationships/hyperlink" Target="http://www.bcics.northwestern.edu/documents/workingpapers/Energy_10-005_Urquhart.pdf" TargetMode="External"/><Relationship Id="rId188" Type="http://schemas.openxmlformats.org/officeDocument/2006/relationships/hyperlink" Target="http://intercontinentalcry.org/how-to-learn-to-stop-worrying-and-love-the-oil-sands/" TargetMode="External"/><Relationship Id="rId311" Type="http://schemas.openxmlformats.org/officeDocument/2006/relationships/hyperlink" Target="http://www.aadnc-aandc.gc.ca/eng/1100100014642/1100100014643" TargetMode="External"/><Relationship Id="rId353" Type="http://schemas.openxmlformats.org/officeDocument/2006/relationships/hyperlink" Target="http://www.puncheddrunk.ca/firstnations-canadian.html" TargetMode="External"/><Relationship Id="rId395" Type="http://schemas.openxmlformats.org/officeDocument/2006/relationships/hyperlink" Target="http://www.minorityrights.org/2628/canada/inuit.html" TargetMode="External"/><Relationship Id="rId409" Type="http://schemas.openxmlformats.org/officeDocument/2006/relationships/hyperlink" Target="http://www.telusplanet.net/public/dgarneau/metis.htm" TargetMode="External"/><Relationship Id="rId560" Type="http://schemas.openxmlformats.org/officeDocument/2006/relationships/hyperlink" Target="http://www.admhmao.ru/wps/wcm/connect/Web+Content/hmao/about/static20111003-1?presentationtemplate=Web+Content%2Fpt_print" TargetMode="External"/><Relationship Id="rId92" Type="http://schemas.openxmlformats.org/officeDocument/2006/relationships/hyperlink" Target="http://www.collectionscanada.gc.ca/webarchives/20071115071752/http:/www.ainc-inac.gc.ca/pr/pub/wf/trmrslt_e.asp?term=6" TargetMode="External"/><Relationship Id="rId213" Type="http://schemas.openxmlformats.org/officeDocument/2006/relationships/hyperlink" Target="http://www12.statcan.gc.ca/nhs-enm/2011/as-sa/99-011-x/99-011-x2011001-eng.cfm" TargetMode="External"/><Relationship Id="rId420" Type="http://schemas.openxmlformats.org/officeDocument/2006/relationships/hyperlink" Target="http://en.wikipedia.org/wiki/Nunavik" TargetMode="External"/><Relationship Id="rId616" Type="http://schemas.openxmlformats.org/officeDocument/2006/relationships/hyperlink" Target="http://www.ohchr.org/EN/UDHR/Pages/UDHRMaterials.aspx" TargetMode="External"/><Relationship Id="rId658" Type="http://schemas.openxmlformats.org/officeDocument/2006/relationships/hyperlink" Target="http://www.iie.kz/userfiles/OT_2007-1.pdf" TargetMode="External"/><Relationship Id="rId255" Type="http://schemas.openxmlformats.org/officeDocument/2006/relationships/hyperlink" Target="http://desmog.ca/2013/05/23/beaver-lake-cree-judgment-most-important-tar-sands-case-you-ve-never-heard" TargetMode="External"/><Relationship Id="rId297" Type="http://schemas.openxmlformats.org/officeDocument/2006/relationships/hyperlink" Target="http://www.pembina.org/oil-sands/os101/reclamation" TargetMode="External"/><Relationship Id="rId462" Type="http://schemas.openxmlformats.org/officeDocument/2006/relationships/hyperlink" Target="http://www.unponteper.it/liberatelapace/dossier/UN/ass_gen_un_dich_un_dir_um.pdf" TargetMode="External"/><Relationship Id="rId518" Type="http://schemas.openxmlformats.org/officeDocument/2006/relationships/hyperlink" Target="http://en.wikipedia.org/wiki/Human_rights" TargetMode="External"/><Relationship Id="rId725" Type="http://schemas.openxmlformats.org/officeDocument/2006/relationships/hyperlink" Target="http://www.loc.gov/law/help/russia.php" TargetMode="External"/><Relationship Id="rId115" Type="http://schemas.openxmlformats.org/officeDocument/2006/relationships/hyperlink" Target="http://oilsandstruth.org/quotwhere-i-come-from-is-ground-zeroquot" TargetMode="External"/><Relationship Id="rId157" Type="http://schemas.openxmlformats.org/officeDocument/2006/relationships/hyperlink" Target="http://www.mediaindigena.com/waubgeshig-rice/issues-and-politics/your-status-card-and-the-hst-a-chat-with-the-grand-council-chief-of-the-union-of-ontario-indians" TargetMode="External"/><Relationship Id="rId322" Type="http://schemas.openxmlformats.org/officeDocument/2006/relationships/hyperlink" Target="http://www.hc-sc.gc.ca/fniah-spnia/pubs/finance/_agree-accord/10_years_ans_trans/index-eng.php" TargetMode="External"/><Relationship Id="rId364" Type="http://schemas.openxmlformats.org/officeDocument/2006/relationships/hyperlink" Target="http://www.afn.ca/index.php/en/about-afn/description-of-the-afn" TargetMode="External"/><Relationship Id="rId61" Type="http://schemas.openxmlformats.org/officeDocument/2006/relationships/hyperlink" Target="http://www.ohlj.ca/archive/articles/34_1_mcneil.pdf" TargetMode="External"/><Relationship Id="rId199" Type="http://schemas.openxmlformats.org/officeDocument/2006/relationships/hyperlink" Target="http://www.mcgilldaily.com/2012/11/the-alberta-tar-sands-and-first-nations-health/" TargetMode="External"/><Relationship Id="rId571" Type="http://schemas.openxmlformats.org/officeDocument/2006/relationships/hyperlink" Target="http://www.emaproject.com/lib_view.html?id=pb00002522" TargetMode="External"/><Relationship Id="rId627" Type="http://schemas.openxmlformats.org/officeDocument/2006/relationships/hyperlink" Target="http://www.rg.ru/2008/12/10/lukin.html" TargetMode="External"/><Relationship Id="rId669" Type="http://schemas.openxmlformats.org/officeDocument/2006/relationships/hyperlink" Target="http://www.ebrd.com/downloads/country/strategy/russia_comments.pdf" TargetMode="External"/><Relationship Id="rId19" Type="http://schemas.openxmlformats.org/officeDocument/2006/relationships/hyperlink" Target="http://www.cidh.oas.org/indigenas/intro.htm" TargetMode="External"/><Relationship Id="rId224" Type="http://schemas.openxmlformats.org/officeDocument/2006/relationships/hyperlink" Target="http://www.rtcc.org/2013/03/11/canadas-first-nations-lead-battle-against-alberta-tar-sands/" TargetMode="External"/><Relationship Id="rId266" Type="http://schemas.openxmlformats.org/officeDocument/2006/relationships/hyperlink" Target="http://www.sarnialambton.on.ca/medialibrary/5/S_L_PETROCHEM_BROCH.pdf" TargetMode="External"/><Relationship Id="rId431" Type="http://schemas.openxmlformats.org/officeDocument/2006/relationships/hyperlink" Target="http://en.wikipedia.org/wiki/The_Canadian_Crown_and_Indigenous_peoples" TargetMode="External"/><Relationship Id="rId473" Type="http://schemas.openxmlformats.org/officeDocument/2006/relationships/hyperlink" Target="http://www2.brandonu.ca/library/cjns/21.2/cjnsv21no2_pg217-233.pdf" TargetMode="External"/><Relationship Id="rId529" Type="http://schemas.openxmlformats.org/officeDocument/2006/relationships/hyperlink" Target="http://en.wikipedia.org/wiki/Types_of_inhabited_localities_in_Russia" TargetMode="External"/><Relationship Id="rId680" Type="http://schemas.openxmlformats.org/officeDocument/2006/relationships/hyperlink" Target="http://ir.minpaku.ac.jp/dspace/bitstream/10502/3733/1/SES72_011.pdf" TargetMode="External"/><Relationship Id="rId736" Type="http://schemas.openxmlformats.org/officeDocument/2006/relationships/hyperlink" Target="http://www.ohchr.org/EN/Issues/IPeoples/Pages/InternationalDecade.aspx" TargetMode="External"/><Relationship Id="rId30" Type="http://schemas.openxmlformats.org/officeDocument/2006/relationships/hyperlink" Target="http://www.fao.org/docrep/007/y5407t/y5407t0a.htm" TargetMode="External"/><Relationship Id="rId126" Type="http://schemas.openxmlformats.org/officeDocument/2006/relationships/hyperlink" Target="http://www.strategywest.com/downloads/Undermining200801.pdf" TargetMode="External"/><Relationship Id="rId168" Type="http://schemas.openxmlformats.org/officeDocument/2006/relationships/hyperlink" Target="http://www.thecanadianencyclopedia.com/articles/constitution-act-1867" TargetMode="External"/><Relationship Id="rId333" Type="http://schemas.openxmlformats.org/officeDocument/2006/relationships/hyperlink" Target="http://www.sicc.sk.ca/archive/saskindian/a78mar04.htm" TargetMode="External"/><Relationship Id="rId540" Type="http://schemas.openxmlformats.org/officeDocument/2006/relationships/hyperlink" Target="http://icr.arcticportal.org/index.php?option=com_content&amp;view=article&amp;id=1926%3Aunpfii-panel-on-russia-roundup-wrh-and-unep-present-download-statements&amp;catid=108%3Anews-latest&amp;Itemid=4&amp;lang=en" TargetMode="External"/><Relationship Id="rId72" Type="http://schemas.openxmlformats.org/officeDocument/2006/relationships/hyperlink" Target="http://www.mnh.si.edu/arctic/html/pdf/news02.pdf" TargetMode="External"/><Relationship Id="rId375" Type="http://schemas.openxmlformats.org/officeDocument/2006/relationships/hyperlink" Target="http://www.minorityrights.org/2627/canada/first-nations.html" TargetMode="External"/><Relationship Id="rId582" Type="http://schemas.openxmlformats.org/officeDocument/2006/relationships/hyperlink" Target="http://www.grida.no/graphicslib/collection/protecting-arctic-biodiversity" TargetMode="External"/><Relationship Id="rId638" Type="http://schemas.openxmlformats.org/officeDocument/2006/relationships/hyperlink" Target="http://www.udhr.org/history/question.htm" TargetMode="External"/><Relationship Id="rId3" Type="http://schemas.openxmlformats.org/officeDocument/2006/relationships/hyperlink" Target="http://www.policypointers.org/Page/View/13917" TargetMode="External"/><Relationship Id="rId235" Type="http://schemas.openxmlformats.org/officeDocument/2006/relationships/hyperlink" Target="http://www.theobserver.ca/2013/06/30/corunna-refinery-working-to-fix-a-problem-with-a-part" TargetMode="External"/><Relationship Id="rId277" Type="http://schemas.openxmlformats.org/officeDocument/2006/relationships/hyperlink" Target="http://www.ajic.mb.ca/volumel/chapter3.html" TargetMode="External"/><Relationship Id="rId400" Type="http://schemas.openxmlformats.org/officeDocument/2006/relationships/hyperlink" Target="http://www.daair.gov.nt.ca/_live/pages/wpPages/InuvaluitLandClaim.aspx" TargetMode="External"/><Relationship Id="rId442" Type="http://schemas.openxmlformats.org/officeDocument/2006/relationships/hyperlink" Target="http://www.conservapedia.com/Tribes_of_the_Arctic_region" TargetMode="External"/><Relationship Id="rId484" Type="http://schemas.openxmlformats.org/officeDocument/2006/relationships/hyperlink" Target="http://www.forestpeoples.org/sites/fpp/files/publication/2010/09/eirinternatwshoprussfedcaseengapr03.pdf" TargetMode="External"/><Relationship Id="rId705" Type="http://schemas.openxmlformats.org/officeDocument/2006/relationships/hyperlink" Target="http://www.gcc.ca/pdf/INT000000019.pdf" TargetMode="External"/><Relationship Id="rId137" Type="http://schemas.openxmlformats.org/officeDocument/2006/relationships/hyperlink" Target="http://web.archive.org/web/20100714021655/http:/www.aidp.bc.ca/terminology_of_native_aboriginal_metis.pdf" TargetMode="External"/><Relationship Id="rId302" Type="http://schemas.openxmlformats.org/officeDocument/2006/relationships/hyperlink" Target="http://laws-lois.justice.gc.ca/eng/acts/I-5/page-14.html" TargetMode="External"/><Relationship Id="rId344" Type="http://schemas.openxmlformats.org/officeDocument/2006/relationships/hyperlink" Target="http://en.wikipedia.org/wiki/Aboriginal_peoples_in_Canada" TargetMode="External"/><Relationship Id="rId691" Type="http://schemas.openxmlformats.org/officeDocument/2006/relationships/hyperlink" Target="http://www.ohchr.org/Documents/Publications/UNVFIPInfonote2006en.pdf" TargetMode="External"/><Relationship Id="rId747" Type="http://schemas.openxmlformats.org/officeDocument/2006/relationships/hyperlink" Target="http://rg.ru/" TargetMode="External"/><Relationship Id="rId41" Type="http://schemas.openxmlformats.org/officeDocument/2006/relationships/hyperlink" Target="http://laws-lois.justice.gc.ca/eng/const/page-15.html" TargetMode="External"/><Relationship Id="rId83" Type="http://schemas.openxmlformats.org/officeDocument/2006/relationships/hyperlink" Target="http://www.collectionscanada.gc.ca/genealogie/022-905.004-e.html" TargetMode="External"/><Relationship Id="rId179" Type="http://schemas.openxmlformats.org/officeDocument/2006/relationships/hyperlink" Target="http://s07.static-shell.com/content/dam/shell-new/local/country/can/downloads/pdf/aboutshell/our-business/oil-sands/oil-sands-performancereport2011.pdf" TargetMode="External"/><Relationship Id="rId386" Type="http://schemas.openxmlformats.org/officeDocument/2006/relationships/hyperlink" Target="http://www.danielnpaul.com/IndianAct-1876.html" TargetMode="External"/><Relationship Id="rId551" Type="http://schemas.openxmlformats.org/officeDocument/2006/relationships/hyperlink" Target="http://social.un.org/index/IndigenousPeoples/DeclarationontheRightsofIndigenousPeoples.aspx" TargetMode="External"/><Relationship Id="rId593" Type="http://schemas.openxmlformats.org/officeDocument/2006/relationships/hyperlink" Target="http://www.iwgia.org/news/search-news?news_id=400" TargetMode="External"/><Relationship Id="rId607" Type="http://schemas.openxmlformats.org/officeDocument/2006/relationships/hyperlink" Target="http://www.nativeweb.org/info/indigenousdefined.html" TargetMode="External"/><Relationship Id="rId649" Type="http://schemas.openxmlformats.org/officeDocument/2006/relationships/hyperlink" Target="http://www2.ohchr.org/english/law/" TargetMode="External"/><Relationship Id="rId190" Type="http://schemas.openxmlformats.org/officeDocument/2006/relationships/hyperlink" Target="http://www.ienearth.org/contaminated-culture-native-people-struggle-with-tainted-resources-lost-identity/" TargetMode="External"/><Relationship Id="rId204" Type="http://schemas.openxmlformats.org/officeDocument/2006/relationships/hyperlink" Target="http://www.ifc.org/wps/wcm/connect/62595d004df3e8cf8c02ac7a9dd66321/IFC_SF_Update-Implementation_2012.pdf?MOD=AJPERES" TargetMode="External"/><Relationship Id="rId246" Type="http://schemas.openxmlformats.org/officeDocument/2006/relationships/hyperlink" Target="http://warriorpublications.wordpress.com/2013/01/03/sarnia-railway-clear-after-judge-orders-end-to-native-blockade/" TargetMode="External"/><Relationship Id="rId288" Type="http://schemas.openxmlformats.org/officeDocument/2006/relationships/hyperlink" Target="http://www.aboriginalhr.ca/en/resources/articles/EE" TargetMode="External"/><Relationship Id="rId411" Type="http://schemas.openxmlformats.org/officeDocument/2006/relationships/hyperlink" Target="http://ency.cl/opedia" TargetMode="External"/><Relationship Id="rId453" Type="http://schemas.openxmlformats.org/officeDocument/2006/relationships/hyperlink" Target="http://www.sscnet.ucla.edu/soc/faculty/brubaker/Publications/12_National_Minorities.pdf" TargetMode="External"/><Relationship Id="rId509" Type="http://schemas.openxmlformats.org/officeDocument/2006/relationships/hyperlink" Target="http://countrystudies.us/russia/36.htm" TargetMode="External"/><Relationship Id="rId660" Type="http://schemas.openxmlformats.org/officeDocument/2006/relationships/hyperlink" Target="http://www.csipn.ru/publications/Peoples_.jpg" TargetMode="External"/><Relationship Id="rId106" Type="http://schemas.openxmlformats.org/officeDocument/2006/relationships/hyperlink" Target="https://www.wlu.ca/press/Catalog/lischke-metis.shtml" TargetMode="External"/><Relationship Id="rId313" Type="http://schemas.openxmlformats.org/officeDocument/2006/relationships/hyperlink" Target="http://www.aadnc-aandc.gc.ca/eng/1100100031843/1100100031844" TargetMode="External"/><Relationship Id="rId495" Type="http://schemas.openxmlformats.org/officeDocument/2006/relationships/hyperlink" Target="http://www.humanrights.gov.au/social_justice/conference/engaging_communities/report_of_the_international_workshop_on_fpic.pdf" TargetMode="External"/><Relationship Id="rId716" Type="http://schemas.openxmlformats.org/officeDocument/2006/relationships/hyperlink" Target="http://www.jlp.bham.ac.uk/volumes/45/sillanpaa-art.htm" TargetMode="External"/><Relationship Id="rId758" Type="http://schemas.openxmlformats.org/officeDocument/2006/relationships/hyperlink" Target="http://www.circumpolarhealthjournal.net/index.php/ijch/article/view/18592" TargetMode="External"/><Relationship Id="rId10" Type="http://schemas.openxmlformats.org/officeDocument/2006/relationships/hyperlink" Target="http://www.chr.up.ac.za/chr_old/indigenous/country_reports/Country_reports_Uganda.pdf" TargetMode="External"/><Relationship Id="rId52" Type="http://schemas.openxmlformats.org/officeDocument/2006/relationships/hyperlink" Target="http://www.ajic.mb.ca/volumel/chapter5.html" TargetMode="External"/><Relationship Id="rId94" Type="http://schemas.openxmlformats.org/officeDocument/2006/relationships/hyperlink" Target="http://www.collectionscanada.gc.ca/webarchives/20071114225835/http:/www.ainc-inac.gc.ca/pr/pub/wf/trmrslt_e.asp?term=10" TargetMode="External"/><Relationship Id="rId148" Type="http://schemas.openxmlformats.org/officeDocument/2006/relationships/hyperlink" Target="http://mostlywater.org/node/100460" TargetMode="External"/><Relationship Id="rId355" Type="http://schemas.openxmlformats.org/officeDocument/2006/relationships/hyperlink" Target="http://en.wikipedia.org/wiki/Category:Canadian_Inuit_people" TargetMode="External"/><Relationship Id="rId397" Type="http://schemas.openxmlformats.org/officeDocument/2006/relationships/hyperlink" Target="http://inuitcircumpolar.com/index.php?auto_slide=&amp;ID=374&amp;Lang=En&amp;Parent_ID=&amp;current_slide_num=" TargetMode="External"/><Relationship Id="rId520" Type="http://schemas.openxmlformats.org/officeDocument/2006/relationships/hyperlink" Target="http://en.wikipedia.org/wiki/International_Bill_of_Human_Rights" TargetMode="External"/><Relationship Id="rId562" Type="http://schemas.openxmlformats.org/officeDocument/2006/relationships/hyperlink" Target="http://www.arcticcentre.org/?DeptID=7408" TargetMode="External"/><Relationship Id="rId618" Type="http://schemas.openxmlformats.org/officeDocument/2006/relationships/hyperlink" Target="http://www.polarconservation.org/education/arctic-peoples/indigenous-peoples2019-organisations/russian-association-of-indigenous-peoples-of-the-north-raipon/overview-of-the-russian-indigenous-peoples" TargetMode="External"/><Relationship Id="rId215" Type="http://schemas.openxmlformats.org/officeDocument/2006/relationships/hyperlink" Target="http://www12.statcan.gc.ca/nhs-enm/2011/as-sa/99-011-x/99-011-x2011001-eng.cfm" TargetMode="External"/><Relationship Id="rId257" Type="http://schemas.openxmlformats.org/officeDocument/2006/relationships/hyperlink" Target="http://www.burnabypipelinewatch.ca/content/silence-bill-22-deafening-aboriginal-consultation-levy-act-alberta" TargetMode="External"/><Relationship Id="rId422" Type="http://schemas.openxmlformats.org/officeDocument/2006/relationships/hyperlink" Target="http://en.wikipedia.org/wiki/Plains_Indians" TargetMode="External"/><Relationship Id="rId464" Type="http://schemas.openxmlformats.org/officeDocument/2006/relationships/hyperlink" Target="http://siberian-studies.org/" TargetMode="External"/><Relationship Id="rId299" Type="http://schemas.openxmlformats.org/officeDocument/2006/relationships/hyperlink" Target="http://laws-lois.justice.gc.ca/eng/acts/F-11.9/page-3.html" TargetMode="External"/><Relationship Id="rId727" Type="http://schemas.openxmlformats.org/officeDocument/2006/relationships/hyperlink" Target="http://www.minregion.ru/activities/interethnic_relations/national_policy/" TargetMode="External"/><Relationship Id="rId63" Type="http://schemas.openxmlformats.org/officeDocument/2006/relationships/hyperlink" Target="http://www.firstnationsdrum.com/1998/12/alberni-school-victim-speaks-out/" TargetMode="External"/><Relationship Id="rId159" Type="http://schemas.openxmlformats.org/officeDocument/2006/relationships/hyperlink" Target="http://fmsd.fortmckay.com/sites/default/files/fortmckay_home/documents/CHA%20Baseline.pdf" TargetMode="External"/><Relationship Id="rId366" Type="http://schemas.openxmlformats.org/officeDocument/2006/relationships/hyperlink" Target="http://www.newworldencyclopedia.org/entry/Eskimo" TargetMode="External"/><Relationship Id="rId573" Type="http://schemas.openxmlformats.org/officeDocument/2006/relationships/hyperlink" Target="http://www.facinghistory.org/introduction-universal-declaration-human-rights" TargetMode="External"/><Relationship Id="rId226" Type="http://schemas.openxmlformats.org/officeDocument/2006/relationships/hyperlink" Target="https://www.facebook.com/notes/clayton-thomas-muller/community-members-from-aamjiwnaang-fn-and-sarnia-to-commemorate-3-year-anniversa/10151826963033573" TargetMode="External"/><Relationship Id="rId433" Type="http://schemas.openxmlformats.org/officeDocument/2006/relationships/hyperlink" Target="http://indigenousfoundations.arts.ubc.ca/?id=1053" TargetMode="External"/><Relationship Id="rId640" Type="http://schemas.openxmlformats.org/officeDocument/2006/relationships/hyperlink" Target="http://www.undp.ru/index.php?iso=RU&amp;lid=1&amp;cmd=programs&amp;id=201" TargetMode="External"/><Relationship Id="rId738" Type="http://schemas.openxmlformats.org/officeDocument/2006/relationships/hyperlink" Target="http://www.ohchr.org/EN/UDHR/Pages/UDHRMaterials.aspx" TargetMode="External"/><Relationship Id="rId74" Type="http://schemas.openxmlformats.org/officeDocument/2006/relationships/hyperlink" Target="http://www.joanholmes.ca/Indian%20Act%20Paper%20Final.pdf" TargetMode="External"/><Relationship Id="rId377" Type="http://schemas.openxmlformats.org/officeDocument/2006/relationships/hyperlink" Target="http://www.canadiangeographic.ca/atlas/themes.aspx?id=first&amp;lang=En" TargetMode="External"/><Relationship Id="rId500" Type="http://schemas.openxmlformats.org/officeDocument/2006/relationships/hyperlink" Target="http://amap.no/documents/index.cfm?dirsub=&amp;CFID=8305&amp;CFTOKEN=113E1F0F-1653-1298-0AFC124363948720&amp;sort=datelastmodified" TargetMode="External"/><Relationship Id="rId584" Type="http://schemas.openxmlformats.org/officeDocument/2006/relationships/hyperlink" Target="http://www.iassa.org/about-iassa/council-members" TargetMode="External"/><Relationship Id="rId5" Type="http://schemas.openxmlformats.org/officeDocument/2006/relationships/hyperlink" Target="http://www.iaia.org/iaia09ghana/documents/cs/CS6-4_Kasimbazi_Compliance_with_Safeguard_Policiesi.pdf" TargetMode="External"/><Relationship Id="rId237" Type="http://schemas.openxmlformats.org/officeDocument/2006/relationships/hyperlink" Target="http://www.aadnc-aandc.gc.ca/eng/1100100032374/1100100032378" TargetMode="External"/><Relationship Id="rId444" Type="http://schemas.openxmlformats.org/officeDocument/2006/relationships/hyperlink" Target="http://www.cuthbertgrant.ca/whatisametis.htm" TargetMode="External"/><Relationship Id="rId651" Type="http://schemas.openxmlformats.org/officeDocument/2006/relationships/hyperlink" Target="https://circle.ubc.ca/handle/2429/37777" TargetMode="External"/><Relationship Id="rId749" Type="http://schemas.openxmlformats.org/officeDocument/2006/relationships/hyperlink" Target="http://www.sd79.bc.ca/programs/abed/acip/vocab_sheets/aboriginal_definitions_terms.pdf" TargetMode="External"/><Relationship Id="rId290" Type="http://schemas.openxmlformats.org/officeDocument/2006/relationships/hyperlink" Target="http://www.aadnc-aandc.gc.ca/eng/1100100032341/1100100032342" TargetMode="External"/><Relationship Id="rId304" Type="http://schemas.openxmlformats.org/officeDocument/2006/relationships/hyperlink" Target="http://www.native-languages.org/iaq23.htm" TargetMode="External"/><Relationship Id="rId388" Type="http://schemas.openxmlformats.org/officeDocument/2006/relationships/hyperlink" Target="http://www.xtimeline.com/evt/view.aspx?id=229574" TargetMode="External"/><Relationship Id="rId511" Type="http://schemas.openxmlformats.org/officeDocument/2006/relationships/hyperlink" Target="http://demoscope.ru/weekly/knigi/zakon/zakon047.html" TargetMode="External"/><Relationship Id="rId609" Type="http://schemas.openxmlformats.org/officeDocument/2006/relationships/hyperlink" Target="http://www.npolar.no/en/" TargetMode="External"/><Relationship Id="rId85" Type="http://schemas.openxmlformats.org/officeDocument/2006/relationships/hyperlink" Target="http://books.google.ca/books?id=YMdYqTvG3EgC&amp;pg=PA254&amp;lpg=PA254&amp;dq=jackatar" TargetMode="External"/><Relationship Id="rId150" Type="http://schemas.openxmlformats.org/officeDocument/2006/relationships/hyperlink" Target="http://www.civilization.ca/cmc/exhibitions/tresors/ethno/etb0170e.shtml" TargetMode="External"/><Relationship Id="rId595" Type="http://schemas.openxmlformats.org/officeDocument/2006/relationships/hyperlink" Target="http://www.jlp.bham.ac.uk/volumes/45/sillanpaa-art.htm" TargetMode="External"/><Relationship Id="rId248" Type="http://schemas.openxmlformats.org/officeDocument/2006/relationships/hyperlink" Target="http://desmog.ca/2013/01/29/shell-leak-sheds-light-life-canada-s-chemical-valley" TargetMode="External"/><Relationship Id="rId455" Type="http://schemas.openxmlformats.org/officeDocument/2006/relationships/hyperlink" Target="http://digital.law.washington.edu/dspace-law/bitstream/handle/1773.1/877/7PacRimLPolyJ803.pdf?sequence=1" TargetMode="External"/><Relationship Id="rId662" Type="http://schemas.openxmlformats.org/officeDocument/2006/relationships/hyperlink" Target="http://www.balticnorthernminorities.org/pdf/project_abstracts.pdf" TargetMode="External"/><Relationship Id="rId12" Type="http://schemas.openxmlformats.org/officeDocument/2006/relationships/hyperlink" Target="http://www.ilo.org/indigenous/Resources/Publications/WCMS_100797/lang--en/index.htm" TargetMode="External"/><Relationship Id="rId108" Type="http://schemas.openxmlformats.org/officeDocument/2006/relationships/hyperlink" Target="http://www.assembly.ab.ca/lao/library/egovdocs/2007/aleo/161130.pdf" TargetMode="External"/><Relationship Id="rId315" Type="http://schemas.openxmlformats.org/officeDocument/2006/relationships/hyperlink" Target="http://mapleleafweb.com/features/the-indian-act-historical-overview" TargetMode="External"/><Relationship Id="rId522" Type="http://schemas.openxmlformats.org/officeDocument/2006/relationships/hyperlink" Target="http://en.wikipedia.org/wiki/List_of_minor_indigenous_peoples_of_Russia" TargetMode="External"/><Relationship Id="rId96" Type="http://schemas.openxmlformats.org/officeDocument/2006/relationships/hyperlink" Target="http://www.collectionscanada.gc.ca/webarchives/20071115072045/http:/www.ainc-inac.gc.ca/pr/pub/wf/trmrslt_e.asp?term=13" TargetMode="External"/><Relationship Id="rId161" Type="http://schemas.openxmlformats.org/officeDocument/2006/relationships/hyperlink" Target="http://www.woodbuffalo.ab.ca/assets/corporate/census+reports/2010+municipal+census.pdf" TargetMode="External"/><Relationship Id="rId399" Type="http://schemas.openxmlformats.org/officeDocument/2006/relationships/hyperlink" Target="http://en.wikipedia.org/wiki/Inupiat_people" TargetMode="External"/><Relationship Id="rId259" Type="http://schemas.openxmlformats.org/officeDocument/2006/relationships/hyperlink" Target="http://fnpim-cippn.aandc-aadnc.gc.ca/index-eng.asp" TargetMode="External"/><Relationship Id="rId466" Type="http://schemas.openxmlformats.org/officeDocument/2006/relationships/hyperlink" Target="http://www.thegef.org/gef/sites/thegef.org/files/documents/C.42_Inf.03_Principles_and_Guidelines_for_Engagement_with_Indigenous_Peoples.pdf" TargetMode="External"/><Relationship Id="rId673" Type="http://schemas.openxmlformats.org/officeDocument/2006/relationships/hyperlink" Target="http://www.ebrd.com/downloads/country/strategy/russia_l.pdf" TargetMode="External"/><Relationship Id="rId23" Type="http://schemas.openxmlformats.org/officeDocument/2006/relationships/hyperlink" Target="http://www.culturalsurvival.org/publications/cultural-survival-quarterly/101-spring-1986-multilateral-banks-and-indigenous-peoples" TargetMode="External"/><Relationship Id="rId119" Type="http://schemas.openxmlformats.org/officeDocument/2006/relationships/hyperlink" Target="http://www.ctvnews.ca/shell-abandons-oil-refinery-plans-for-sarnia-area-1.307279" TargetMode="External"/><Relationship Id="rId326" Type="http://schemas.openxmlformats.org/officeDocument/2006/relationships/hyperlink" Target="http://primarydocuments.ca/" TargetMode="External"/><Relationship Id="rId533" Type="http://schemas.openxmlformats.org/officeDocument/2006/relationships/hyperlink" Target="http://eur-lex.europa.eu/LexUriServ/LexUriServ.do?uri=CELEX:52002DC0291:EN:HTML" TargetMode="External"/><Relationship Id="rId740" Type="http://schemas.openxmlformats.org/officeDocument/2006/relationships/hyperlink" Target="http://www.raipon.info/" TargetMode="External"/><Relationship Id="rId172" Type="http://schemas.openxmlformats.org/officeDocument/2006/relationships/hyperlink" Target="http://www.thecanadianencyclopedia.com/articles/statute-of-westminster" TargetMode="External"/><Relationship Id="rId477" Type="http://schemas.openxmlformats.org/officeDocument/2006/relationships/hyperlink" Target="http://www.doingbusiness.org/reports/~/media/FPDKM/Doing%20Business/Documents/Subnational-Reports/DB09-Sub-Russia.pdf" TargetMode="External"/><Relationship Id="rId600" Type="http://schemas.openxmlformats.org/officeDocument/2006/relationships/hyperlink" Target="http://lawmix.ru/" TargetMode="External"/><Relationship Id="rId684" Type="http://schemas.openxmlformats.org/officeDocument/2006/relationships/hyperlink" Target="http://journal.iea.ras.ru/archive/2000s/2008/Sokolovskiy_%202008_4.pdf" TargetMode="External"/><Relationship Id="rId337" Type="http://schemas.openxmlformats.org/officeDocument/2006/relationships/hyperlink" Target="http://www.o-cap.ca/" TargetMode="External"/><Relationship Id="rId34" Type="http://schemas.openxmlformats.org/officeDocument/2006/relationships/hyperlink" Target="http://www.gutenberg.org/dirs/etext04/tcnnd10h.htm" TargetMode="External"/><Relationship Id="rId544" Type="http://schemas.openxmlformats.org/officeDocument/2006/relationships/hyperlink" Target="http://ogv-nao.ru/ogvnao/main/all/object.htm?id=10328937@egNews" TargetMode="External"/><Relationship Id="rId751" Type="http://schemas.openxmlformats.org/officeDocument/2006/relationships/hyperlink" Target="http://www.spri.cam.ac.uk/events/russianoil/presentations/murashko.pdf" TargetMode="External"/><Relationship Id="rId183" Type="http://schemas.openxmlformats.org/officeDocument/2006/relationships/hyperlink" Target="http://www.yesmagazine.org/planet/alberta-tar-sands-illegal-treaty-8-first-nations-shell-oil" TargetMode="External"/><Relationship Id="rId390" Type="http://schemas.openxmlformats.org/officeDocument/2006/relationships/hyperlink" Target="http://en.wikipedia.org/wiki/Indigenous_peoples_of_the_Americas" TargetMode="External"/><Relationship Id="rId404" Type="http://schemas.openxmlformats.org/officeDocument/2006/relationships/hyperlink" Target="http://en.wikipedia.org/wiki/Inuvialuit" TargetMode="External"/><Relationship Id="rId611" Type="http://schemas.openxmlformats.org/officeDocument/2006/relationships/hyperlink" Target="http://www.ohchr.org/EN/Issues/IPeoples/Pages/InternationalDecade.aspx" TargetMode="External"/><Relationship Id="rId250" Type="http://schemas.openxmlformats.org/officeDocument/2006/relationships/hyperlink" Target="http://www.bloomberg.com/news/2013-06-30/shell-shuts-sarnia-ontario-refinery-unit-in-unspecified-repair.html" TargetMode="External"/><Relationship Id="rId488" Type="http://schemas.openxmlformats.org/officeDocument/2006/relationships/hyperlink" Target="http://www.ohchr.org/Documents/Publications/GuideMinorities14en.pdf" TargetMode="External"/><Relationship Id="rId695" Type="http://schemas.openxmlformats.org/officeDocument/2006/relationships/hyperlink" Target="http://www.un.org/esa/socdev/unpfii/documents/workshop_PRIPIC_Report.pdf" TargetMode="External"/><Relationship Id="rId709" Type="http://schemas.openxmlformats.org/officeDocument/2006/relationships/hyperlink" Target="http://www.iwgia.org/iwgia_files_news_files/UN_report_on_russia_in_russian.pdf" TargetMode="External"/><Relationship Id="rId45" Type="http://schemas.openxmlformats.org/officeDocument/2006/relationships/hyperlink" Target="http://laws-lois.justice.gc.ca/PDF/I-5.pdf" TargetMode="External"/><Relationship Id="rId110" Type="http://schemas.openxmlformats.org/officeDocument/2006/relationships/hyperlink" Target="http://www.energy.alberta.ca/OilSands/pdfs/AboriginalCon2007_MSC_OS.pdf" TargetMode="External"/><Relationship Id="rId348" Type="http://schemas.openxmlformats.org/officeDocument/2006/relationships/hyperlink" Target="http://laws-lois.justice.gc.ca/Search/Search.aspx?txtS3archA11=indian+act&amp;ddC0nt3ntTyp3=ActsRegs&amp;gcwu-srch-submit=Search" TargetMode="External"/><Relationship Id="rId555" Type="http://schemas.openxmlformats.org/officeDocument/2006/relationships/hyperlink" Target="http://web.archive.org/web/20080313093428/http:/www.unhchr.ch/html/menu6/2/fs2.htm" TargetMode="External"/><Relationship Id="rId762" Type="http://schemas.openxmlformats.org/officeDocument/2006/relationships/hyperlink" Target="http://ehis.ebscohost.com.ludwig.lub.lu.se/eds/detail?sid=9296697f-a315-4d9c-b32f-3a4f1e1bdf06%40sessionmgr12&amp;vid=1&amp;hid=7&amp;bdata=JkF1dGhUeXBlPWlwLHVpZCZzaXRlPWVkcy1saXZlJnNjb3BlPXNpdGU%3d" TargetMode="External"/><Relationship Id="rId194" Type="http://schemas.openxmlformats.org/officeDocument/2006/relationships/hyperlink" Target="http://www.oilsandsdevelopers.ca/wp-content/uploads/2012/09/Oil-Sands-Project-List-September-2012.pdf" TargetMode="External"/><Relationship Id="rId208" Type="http://schemas.openxmlformats.org/officeDocument/2006/relationships/hyperlink" Target="http://www.ienearth.org/docs/Risking-Ruin-Shell-forweb.pdf" TargetMode="External"/><Relationship Id="rId415" Type="http://schemas.openxmlformats.org/officeDocument/2006/relationships/hyperlink" Target="http://en.wikipedia.org/wiki/Monarchy_in_the_Canadian_provinces" TargetMode="External"/><Relationship Id="rId622" Type="http://schemas.openxmlformats.org/officeDocument/2006/relationships/hyperlink" Target="http://www.raipon.info/en/component/content/article/8-news/29-un-special-rapporteur-met-the-raipon-representatives.html" TargetMode="External"/><Relationship Id="rId261" Type="http://schemas.openxmlformats.org/officeDocument/2006/relationships/hyperlink" Target="http://www.aboriginal.alberta.ca/documents/GoACorpGuidelines-FNConsultation-2013.pdf" TargetMode="External"/><Relationship Id="rId499" Type="http://schemas.openxmlformats.org/officeDocument/2006/relationships/hyperlink" Target="http://amap.no/" TargetMode="External"/><Relationship Id="rId56" Type="http://schemas.openxmlformats.org/officeDocument/2006/relationships/hyperlink" Target="http://scc-csc.lexum.com/decisia-scc-csc/scc-csc/scc-csc/en/1407/1/document.do" TargetMode="External"/><Relationship Id="rId359" Type="http://schemas.openxmlformats.org/officeDocument/2006/relationships/hyperlink" Target="http://en.wikipedia.org/wiki/Constitution_Act,_1867" TargetMode="External"/><Relationship Id="rId566" Type="http://schemas.openxmlformats.org/officeDocument/2006/relationships/hyperlink" Target="http://www.barentsinfo.org/Content_by_Category/Indigenous_people.iw3" TargetMode="External"/><Relationship Id="rId121" Type="http://schemas.openxmlformats.org/officeDocument/2006/relationships/hyperlink" Target="http://mapleleafweb.com/features/the-indian-act-historical-overview" TargetMode="External"/><Relationship Id="rId219" Type="http://schemas.openxmlformats.org/officeDocument/2006/relationships/hyperlink" Target="http://www.theglobeandmail.com/report-on-business/industry-news/energy-and-resources/alberta-first-nations-band-wins-right-to-trial-over-oil-sands-effect-on-treaty-rights/article12353571/" TargetMode="External"/><Relationship Id="rId426" Type="http://schemas.openxmlformats.org/officeDocument/2006/relationships/hyperlink" Target="http://signatoryindian.tripod.com/routingusedtoenslavethesovereignindigenouspeoples/id16.html" TargetMode="External"/><Relationship Id="rId633" Type="http://schemas.openxmlformats.org/officeDocument/2006/relationships/hyperlink" Target="http://www.suri.ee/doc/index-en.html" TargetMode="External"/><Relationship Id="rId67" Type="http://schemas.openxmlformats.org/officeDocument/2006/relationships/hyperlink" Target="http://www.census.gov/population/cen2000/phc-t18/tab016.pdf" TargetMode="External"/><Relationship Id="rId272" Type="http://schemas.openxmlformats.org/officeDocument/2006/relationships/hyperlink" Target="http://bloorstreet.com/" TargetMode="External"/><Relationship Id="rId577" Type="http://schemas.openxmlformats.org/officeDocument/2006/relationships/hyperlink" Target="http://www.galdu.org/web/index.php?giella1=eng" TargetMode="External"/><Relationship Id="rId700" Type="http://schemas.openxmlformats.org/officeDocument/2006/relationships/hyperlink" Target="http://daccess-dds-ny.un.org/doc/UNDOC/GEN/G10/147/79/PDF/G1014779.pdf?OpenElement" TargetMode="External"/><Relationship Id="rId132" Type="http://schemas.openxmlformats.org/officeDocument/2006/relationships/hyperlink" Target="http://www.greenpeace.org/canada/en/archive/press-centre/press-releases/blockades_shell_sands_mine/" TargetMode="External"/><Relationship Id="rId437" Type="http://schemas.openxmlformats.org/officeDocument/2006/relationships/hyperlink" Target="http://firstpeoplesofcanada.com/fp_metis/fp_metis_redriver.html" TargetMode="External"/><Relationship Id="rId644" Type="http://schemas.openxmlformats.org/officeDocument/2006/relationships/hyperlink" Target="http://www.universalrights.net/main/creation.htm" TargetMode="External"/><Relationship Id="rId283" Type="http://schemas.openxmlformats.org/officeDocument/2006/relationships/hyperlink" Target="http://global.britannica.com/EBchecked/topic/80310/British-North-America-Act" TargetMode="External"/><Relationship Id="rId490" Type="http://schemas.openxmlformats.org/officeDocument/2006/relationships/hyperlink" Target="http://www2.brandonu.ca/library/cjns/14.2/hele.pdf" TargetMode="External"/><Relationship Id="rId504" Type="http://schemas.openxmlformats.org/officeDocument/2006/relationships/hyperlink" Target="http://ansipra.npolar.no/english/Indexpages/Maps_theme.html" TargetMode="External"/><Relationship Id="rId711" Type="http://schemas.openxmlformats.org/officeDocument/2006/relationships/hyperlink" Target="http://www.iwgia.org/news/search-news?news_id=159" TargetMode="External"/><Relationship Id="rId78" Type="http://schemas.openxmlformats.org/officeDocument/2006/relationships/hyperlink" Target="http://canlii.ca/t/51pd" TargetMode="External"/><Relationship Id="rId143" Type="http://schemas.openxmlformats.org/officeDocument/2006/relationships/hyperlink" Target="http://www.canadabusiness.ab.ca/docs/financing-options-english.pdf" TargetMode="External"/><Relationship Id="rId350" Type="http://schemas.openxmlformats.org/officeDocument/2006/relationships/hyperlink" Target="http://en.wikipedia.org/wiki/Beringia" TargetMode="External"/><Relationship Id="rId588" Type="http://schemas.openxmlformats.org/officeDocument/2006/relationships/hyperlink" Target="http://www.inditek.com/definition.html" TargetMode="External"/><Relationship Id="rId9" Type="http://schemas.openxmlformats.org/officeDocument/2006/relationships/hyperlink" Target="http://www.chr.up.ac.za/chr_old/indigenous/country_reports/Country_reports_SouthAfrica.pdf" TargetMode="External"/><Relationship Id="rId210" Type="http://schemas.openxmlformats.org/officeDocument/2006/relationships/hyperlink" Target="http://www.aadnc-aandc.gc.ca/eng/1100100013785/1304467449155" TargetMode="External"/><Relationship Id="rId448" Type="http://schemas.openxmlformats.org/officeDocument/2006/relationships/hyperlink" Target="http://83.84.118.179/Apache/doc/doc00097.pdf" TargetMode="External"/><Relationship Id="rId655" Type="http://schemas.openxmlformats.org/officeDocument/2006/relationships/hyperlink" Target="http://www.jlp.bham.ac.uk/volumes/46/novikova-art.pdf" TargetMode="External"/><Relationship Id="rId294" Type="http://schemas.openxmlformats.org/officeDocument/2006/relationships/hyperlink" Target="http://www.thecanadianencyclopedia.com/articles/natural-resources-transfer-acts-1930" TargetMode="External"/><Relationship Id="rId308" Type="http://schemas.openxmlformats.org/officeDocument/2006/relationships/hyperlink" Target="http://www.pembina.org/oil-sands/os101/tailings" TargetMode="External"/><Relationship Id="rId515" Type="http://schemas.openxmlformats.org/officeDocument/2006/relationships/hyperlink" Target="http://en.wikipedia.org/wiki/Council_of_the_People%27s_Commissars" TargetMode="External"/><Relationship Id="rId722" Type="http://schemas.openxmlformats.org/officeDocument/2006/relationships/hyperlink" Target="http://www.lib.utexas.edu/maps/commonwealth/russia_ethnic94.jpg" TargetMode="External"/><Relationship Id="rId89" Type="http://schemas.openxmlformats.org/officeDocument/2006/relationships/hyperlink" Target="http://www.aadnc-aandc.gc.ca/eng/1100100016900/1100100016908" TargetMode="External"/><Relationship Id="rId154" Type="http://schemas.openxmlformats.org/officeDocument/2006/relationships/hyperlink" Target="http://newint.org/features/2010/04/01/keynote-tar-sands/" TargetMode="External"/><Relationship Id="rId361" Type="http://schemas.openxmlformats.org/officeDocument/2006/relationships/hyperlink" Target="http://en.wikipedia.org/wiki/Constitution_of_Canada" TargetMode="External"/><Relationship Id="rId599" Type="http://schemas.openxmlformats.org/officeDocument/2006/relationships/hyperlink" Target="http://www.lawmix.ru/commlaw/1342" TargetMode="External"/><Relationship Id="rId459" Type="http://schemas.openxmlformats.org/officeDocument/2006/relationships/hyperlink" Target="http://www.ohchr.org/Documents/Issues/IPeoples/EMRIP/AEVfinalreportStudyIPRightParticipate.pdf" TargetMode="External"/><Relationship Id="rId666" Type="http://schemas.openxmlformats.org/officeDocument/2006/relationships/hyperlink" Target="http://www.ebrd.com/downloads/country/strategy/russia.pdf" TargetMode="External"/><Relationship Id="rId16" Type="http://schemas.openxmlformats.org/officeDocument/2006/relationships/hyperlink" Target="http://www.ilo.org/indigenous/Resources/Publications/WCMS_123946/lang--en/index.htm" TargetMode="External"/><Relationship Id="rId221" Type="http://schemas.openxmlformats.org/officeDocument/2006/relationships/hyperlink" Target="http://www.globalissues.org/news/2013/08/05/17205" TargetMode="External"/><Relationship Id="rId319" Type="http://schemas.openxmlformats.org/officeDocument/2006/relationships/hyperlink" Target="http://laws-lois.justice.gc.ca/eng/acts/I-5/" TargetMode="External"/><Relationship Id="rId526" Type="http://schemas.openxmlformats.org/officeDocument/2006/relationships/hyperlink" Target="http://en.wikipedia.org/wiki/Russification" TargetMode="External"/><Relationship Id="rId733" Type="http://schemas.openxmlformats.org/officeDocument/2006/relationships/hyperlink" Target="http://www.nyulawglobal.org/globalex/russia_legal_research1.htm" TargetMode="External"/><Relationship Id="rId165" Type="http://schemas.openxmlformats.org/officeDocument/2006/relationships/hyperlink" Target="http://www.aadnc-aandc.gc.ca/eng/1314977704533/1314977734895" TargetMode="External"/><Relationship Id="rId372" Type="http://schemas.openxmlformats.org/officeDocument/2006/relationships/hyperlink" Target="http://medbib.com/First_Nations" TargetMode="External"/><Relationship Id="rId677" Type="http://schemas.openxmlformats.org/officeDocument/2006/relationships/hyperlink" Target="http://www.lib.utexas.edu/maps/commonwealth/russians_ethnic_94.jpg" TargetMode="External"/><Relationship Id="rId232" Type="http://schemas.openxmlformats.org/officeDocument/2006/relationships/hyperlink" Target="http://www.aadnc-aandc.gc.ca/eng/1100100013791/1100100013795" TargetMode="External"/><Relationship Id="rId27" Type="http://schemas.openxmlformats.org/officeDocument/2006/relationships/hyperlink" Target="http://www.wrm.org.uy/actors/WB/IPreport.html" TargetMode="External"/><Relationship Id="rId537" Type="http://schemas.openxmlformats.org/officeDocument/2006/relationships/hyperlink" Target="http://gumilevica.kulichki.net/IKP/ipk141.htm" TargetMode="External"/><Relationship Id="rId744" Type="http://schemas.openxmlformats.org/officeDocument/2006/relationships/hyperlink" Target="http://www.rg.ru/2008/12/10/lukin.html" TargetMode="External"/><Relationship Id="rId80" Type="http://schemas.openxmlformats.org/officeDocument/2006/relationships/hyperlink" Target="http://www.collectionscanada.gc.ca/webarchives/20071114213423/http:/www.ainc-inac.gc.ca/pr/pub/wf/index_e.html" TargetMode="External"/><Relationship Id="rId176" Type="http://schemas.openxmlformats.org/officeDocument/2006/relationships/hyperlink" Target="http://publications.gc.ca/site/eng/395813/publication.html" TargetMode="External"/><Relationship Id="rId383" Type="http://schemas.openxmlformats.org/officeDocument/2006/relationships/hyperlink" Target="http://treaty6education.lskysd.ca/indianact" TargetMode="External"/><Relationship Id="rId590" Type="http://schemas.openxmlformats.org/officeDocument/2006/relationships/hyperlink" Target="http://www.iwgia.org/news/search-news?news_id=159" TargetMode="External"/><Relationship Id="rId604" Type="http://schemas.openxmlformats.org/officeDocument/2006/relationships/hyperlink" Target="http://www.minregion.ru/activities/interethnic_relations/national_policy/" TargetMode="External"/><Relationship Id="rId243" Type="http://schemas.openxmlformats.org/officeDocument/2006/relationships/hyperlink" Target="http://www12.statcan.gc.ca/nhs-enm/2011/ref/dict/pop116-eng.cfm" TargetMode="External"/><Relationship Id="rId450" Type="http://schemas.openxmlformats.org/officeDocument/2006/relationships/hyperlink" Target="http://landportal.info/sites/default/files/the-impact-of-subdivision-and-sedentarization-of-pastoral-lands-on-wildlife-in-an-african-savanna-ecosystem.pdf" TargetMode="External"/><Relationship Id="rId688" Type="http://schemas.openxmlformats.org/officeDocument/2006/relationships/hyperlink" Target="http://www.iwgia.org/iwgia_files_news_files/UN_report_on_russia_in_russian.pdf" TargetMode="External"/><Relationship Id="rId38" Type="http://schemas.openxmlformats.org/officeDocument/2006/relationships/hyperlink" Target="http://digital.library.okstate.edu/Kappler/Vol1/HTML_files/SES0484A.html" TargetMode="External"/><Relationship Id="rId103" Type="http://schemas.openxmlformats.org/officeDocument/2006/relationships/hyperlink" Target="http://intercontinentalcry.org/tar-sands-and-canadas-violation-of-indigenous-people/" TargetMode="External"/><Relationship Id="rId310" Type="http://schemas.openxmlformats.org/officeDocument/2006/relationships/hyperlink" Target="http://citizenshift.org/tar-sands-oil-albian-sands-mine?term_tid=8" TargetMode="External"/><Relationship Id="rId548" Type="http://schemas.openxmlformats.org/officeDocument/2006/relationships/hyperlink" Target="http://raipon.info/component/content/article/1-novosti/2360-andrej-krivoshapkin-realizacija-koncepcii-ustojchivogo-razvitija-korennyh-narodov--delo-chesti-organov-gosvlasti-i-msu.html" TargetMode="External"/><Relationship Id="rId755" Type="http://schemas.openxmlformats.org/officeDocument/2006/relationships/hyperlink" Target="http://search.informit.com.au.ludwig.lub.lu.se/documentSummary;dn=080558576954209;res=IELHSS" TargetMode="External"/><Relationship Id="rId91" Type="http://schemas.openxmlformats.org/officeDocument/2006/relationships/hyperlink" Target="http://www.iwgia.org/publications/search-pubs?publication_id=46" TargetMode="External"/><Relationship Id="rId187" Type="http://schemas.openxmlformats.org/officeDocument/2006/relationships/hyperlink" Target="http://www.albertaoilmagazine.com/2012/11/shell-canada-and-its-partners-are-methodically-expanding-a-northern-production-complex/" TargetMode="External"/><Relationship Id="rId394" Type="http://schemas.openxmlformats.org/officeDocument/2006/relationships/hyperlink" Target="http://en.wikipedia.org/wiki/Inuit" TargetMode="External"/><Relationship Id="rId408" Type="http://schemas.openxmlformats.org/officeDocument/2006/relationships/hyperlink" Target="http://www.aadnc-aandc.gc.ca/eng/1100100014250/1100100014254" TargetMode="External"/><Relationship Id="rId615" Type="http://schemas.openxmlformats.org/officeDocument/2006/relationships/hyperlink" Target="http://www.ohchr.org/EN/UDHR/Pages/UDHRMaterials.aspx" TargetMode="External"/><Relationship Id="rId254" Type="http://schemas.openxmlformats.org/officeDocument/2006/relationships/hyperlink" Target="http://www12.statcan.gc.ca/nhs-enm/2011/as-sa/99-011-x/2011001/tbl/tbl03-eng.cfm" TargetMode="External"/><Relationship Id="rId699" Type="http://schemas.openxmlformats.org/officeDocument/2006/relationships/hyperlink" Target="http://www.jlp.bham.ac.uk/volumes/46/yamskov-art.pdf" TargetMode="External"/><Relationship Id="rId49" Type="http://schemas.openxmlformats.org/officeDocument/2006/relationships/hyperlink" Target="http://www.cbc.ca/archives/categories/society/native-issues/the-battle-for-aboriginal-treaty-rights/albertas-enoch-band-sues-for-millions.html" TargetMode="External"/><Relationship Id="rId114" Type="http://schemas.openxmlformats.org/officeDocument/2006/relationships/hyperlink" Target="http://www.ofifc.org/sites/default/files/docs/UATFOntarioFinalReport.pdf" TargetMode="External"/><Relationship Id="rId461" Type="http://schemas.openxmlformats.org/officeDocument/2006/relationships/hyperlink" Target="http://pubs.aina.ucalgary.ca/arctic/Arctic22-4-367.pdf" TargetMode="External"/><Relationship Id="rId559" Type="http://schemas.openxmlformats.org/officeDocument/2006/relationships/hyperlink" Target="http://www.aborigenexpo.ru/news/news_1.html" TargetMode="External"/><Relationship Id="rId198" Type="http://schemas.openxmlformats.org/officeDocument/2006/relationships/hyperlink" Target="http://www.aadnc-aandc.gc.ca/eng/1100100014642/1100100014643" TargetMode="External"/><Relationship Id="rId321" Type="http://schemas.openxmlformats.org/officeDocument/2006/relationships/hyperlink" Target="http://www.caid.ca/CivEnfAct1859.pdf" TargetMode="External"/><Relationship Id="rId419" Type="http://schemas.openxmlformats.org/officeDocument/2006/relationships/hyperlink" Target="http://en.wikipedia.org/wiki/Northwest_Territories" TargetMode="External"/><Relationship Id="rId626" Type="http://schemas.openxmlformats.org/officeDocument/2006/relationships/hyperlink" Target="http://regula.ru/" TargetMode="External"/><Relationship Id="rId265" Type="http://schemas.openxmlformats.org/officeDocument/2006/relationships/hyperlink" Target="http://www.energy.gov.on.ca/en/ltep/making-choices/" TargetMode="External"/><Relationship Id="rId472" Type="http://schemas.openxmlformats.org/officeDocument/2006/relationships/hyperlink" Target="http://www.fao.org/fileadmin/user_upload/nr/land_tenure/pdf/CIS_regional_assessment_RUS.pdf" TargetMode="External"/><Relationship Id="rId125" Type="http://schemas.openxmlformats.org/officeDocument/2006/relationships/hyperlink" Target="http://www12.statcan.ca/census-recensement/2006/as-sa/97-558/pdf/97-558-XIE2006001.pdf" TargetMode="External"/><Relationship Id="rId332" Type="http://schemas.openxmlformats.org/officeDocument/2006/relationships/hyperlink" Target="http://www.ontario.ca/government/environment-assessments-consulting-aboriginal-communities" TargetMode="External"/><Relationship Id="rId637" Type="http://schemas.openxmlformats.org/officeDocument/2006/relationships/hyperlink" Target="http://www.thearcticinstitute.org/2012/02/channeling-arctic-indigenous-peoples.html" TargetMode="External"/><Relationship Id="rId276" Type="http://schemas.openxmlformats.org/officeDocument/2006/relationships/hyperlink" Target="http://indeed.ca/" TargetMode="External"/><Relationship Id="rId483" Type="http://schemas.openxmlformats.org/officeDocument/2006/relationships/hyperlink" Target="http://www.un.org/esa/socdev/unpfii/documents/E.C.19.2010.7%20EN.pdf" TargetMode="External"/><Relationship Id="rId690" Type="http://schemas.openxmlformats.org/officeDocument/2006/relationships/hyperlink" Target="http://www.demcoalition.org/pdf/un_resolutionpromotindem.pdf" TargetMode="External"/><Relationship Id="rId704" Type="http://schemas.openxmlformats.org/officeDocument/2006/relationships/hyperlink" Target="http://www.endangeredlanguages.com/" TargetMode="External"/><Relationship Id="rId40" Type="http://schemas.openxmlformats.org/officeDocument/2006/relationships/hyperlink" Target="http://www.sicc.sk.ca/archive/saskindian/a78mar04.htm" TargetMode="External"/><Relationship Id="rId136" Type="http://schemas.openxmlformats.org/officeDocument/2006/relationships/hyperlink" Target="http://www.youtube.com/watch?v=rKZKmHvm074" TargetMode="External"/><Relationship Id="rId343" Type="http://schemas.openxmlformats.org/officeDocument/2006/relationships/hyperlink" Target="http://www.otf.ca/en/knowledgeSharingCentre/resources/Aboriginal_Profile_Ontario.pdf" TargetMode="External"/><Relationship Id="rId550" Type="http://schemas.openxmlformats.org/officeDocument/2006/relationships/hyperlink" Target="http://shor-people.ru/" TargetMode="External"/><Relationship Id="rId203" Type="http://schemas.openxmlformats.org/officeDocument/2006/relationships/hyperlink" Target="http://www.ienearth.org/docs/Risking-Ruin-Shell-forweb.pdf" TargetMode="External"/><Relationship Id="rId648" Type="http://schemas.openxmlformats.org/officeDocument/2006/relationships/hyperlink" Target="http://www2.ohchr.org/english/issues/education/training/udhr.htm" TargetMode="External"/><Relationship Id="rId287" Type="http://schemas.openxmlformats.org/officeDocument/2006/relationships/hyperlink" Target="http://www.labour.gc.ca/eng/standards_equity/eq/emp/index.shtml" TargetMode="External"/><Relationship Id="rId410" Type="http://schemas.openxmlformats.org/officeDocument/2006/relationships/hyperlink" Target="http://ency.cl/M%C3%A9tis_people_(Canada)" TargetMode="External"/><Relationship Id="rId494" Type="http://schemas.openxmlformats.org/officeDocument/2006/relationships/hyperlink" Target="http://www.ebrd.com/downloads/research/guides/indpr.pdf" TargetMode="External"/><Relationship Id="rId508" Type="http://schemas.openxmlformats.org/officeDocument/2006/relationships/hyperlink" Target="http://arcticcircle.uconn.edu/SEEJ/Russia/deb.html" TargetMode="External"/><Relationship Id="rId715" Type="http://schemas.openxmlformats.org/officeDocument/2006/relationships/hyperlink" Target="http://www.iwgia.org/regions/arctic/russia/892-update-2011-russia" TargetMode="External"/><Relationship Id="rId147" Type="http://schemas.openxmlformats.org/officeDocument/2006/relationships/hyperlink" Target="http://pubs.pembina.org/reports/briefingnoteosfntoursep10.pdf" TargetMode="External"/><Relationship Id="rId354" Type="http://schemas.openxmlformats.org/officeDocument/2006/relationships/hyperlink" Target="http://en.wikipedia.org/wiki/Canadian_Prairies" TargetMode="External"/><Relationship Id="rId51" Type="http://schemas.openxmlformats.org/officeDocument/2006/relationships/hyperlink" Target="http://www.canlii.org/en/ca/scc/doc/1990/1990canlii104/1990canlii104.html" TargetMode="External"/><Relationship Id="rId561" Type="http://schemas.openxmlformats.org/officeDocument/2006/relationships/hyperlink" Target="http://www.aedh.eu/-International-conventions-.html" TargetMode="External"/><Relationship Id="rId659" Type="http://schemas.openxmlformats.org/officeDocument/2006/relationships/hyperlink" Target="http://www.coe.int/t/dghl/monitoring/minorities/6_resources/PDF_RussSem_Pres_GDOleynik_en.pdf" TargetMode="External"/><Relationship Id="rId214" Type="http://schemas.openxmlformats.org/officeDocument/2006/relationships/hyperlink" Target="http://www12.statcan.gc.ca/nhs-enm/2011/as-sa/99-011-x/99-011-x2011001-eng.cfm" TargetMode="External"/><Relationship Id="rId298" Type="http://schemas.openxmlformats.org/officeDocument/2006/relationships/hyperlink" Target="http://laws-lois.justice.gc.ca/eng/acts/F-11.9/page-2.html" TargetMode="External"/><Relationship Id="rId421" Type="http://schemas.openxmlformats.org/officeDocument/2006/relationships/hyperlink" Target="http://www.ubcpress.ca/books/pdf/chapters/2010/oneofthefamily.pdf" TargetMode="External"/><Relationship Id="rId519" Type="http://schemas.openxmlformats.org/officeDocument/2006/relationships/hyperlink" Target="http://en.wikipedia.org/wiki/Human_rights_in_the_Soviet_Union" TargetMode="External"/><Relationship Id="rId158" Type="http://schemas.openxmlformats.org/officeDocument/2006/relationships/hyperlink" Target="http://www.ubcpress.ca/books/pdf/chapters/2010/oneofthefamily.pdf" TargetMode="External"/><Relationship Id="rId726" Type="http://schemas.openxmlformats.org/officeDocument/2006/relationships/hyperlink" Target="http://www.minorityrights.org/?lid=2492" TargetMode="External"/><Relationship Id="rId62" Type="http://schemas.openxmlformats.org/officeDocument/2006/relationships/hyperlink" Target="http://www.aadnc-aandc.gc.ca/eng/1307458586498/1307458751962" TargetMode="External"/><Relationship Id="rId365" Type="http://schemas.openxmlformats.org/officeDocument/2006/relationships/hyperlink" Target="http://en.wikipedia.org/wiki/Dorset_culture" TargetMode="External"/><Relationship Id="rId572" Type="http://schemas.openxmlformats.org/officeDocument/2006/relationships/hyperlink" Target="http://www.emaproject.com/north_article.html?q=%D0%9A%D0%BE%D1%80%D0%B5%D0%BD%D0%BD%D1%8B%D0%B5%20%D0%BC%D0%B0%D0%BB%D0%BE%D1%87%D0%B8%D1%81%D0%BB%D0%B5%D0%BD%D0%BD%D1%8B%D0%B5%20%D0%BD%D0%B0%D1%80%D0%BE%D0%B4%D1%8B%20%D0%A1%D0%B5%D0%B2%D0%B5%D1%80%D0%B0" TargetMode="External"/><Relationship Id="rId225" Type="http://schemas.openxmlformats.org/officeDocument/2006/relationships/hyperlink" Target="http://rtcc.org/" TargetMode="External"/><Relationship Id="rId432" Type="http://schemas.openxmlformats.org/officeDocument/2006/relationships/hyperlink" Target="http://indigenousfoundations.arts.ubc.ca/?id=1053" TargetMode="External"/><Relationship Id="rId737" Type="http://schemas.openxmlformats.org/officeDocument/2006/relationships/hyperlink" Target="http://www.ohchr.org/EN/UDHR/Pages/Introduction.aspx" TargetMode="External"/><Relationship Id="rId73" Type="http://schemas.openxmlformats.org/officeDocument/2006/relationships/hyperlink" Target="http://www.revparl.ca/25/2/25n2_02e_Leslie.pdf" TargetMode="External"/><Relationship Id="rId169" Type="http://schemas.openxmlformats.org/officeDocument/2006/relationships/hyperlink" Target="http://www.aadnc-aandc.gc.ca/eng/1100100032475/1100100032476" TargetMode="External"/><Relationship Id="rId376" Type="http://schemas.openxmlformats.org/officeDocument/2006/relationships/hyperlink" Target="http://en.wikipedia.org/wiki/First_Nations_government_(Canada)" TargetMode="External"/><Relationship Id="rId583" Type="http://schemas.openxmlformats.org/officeDocument/2006/relationships/hyperlink" Target="http://www.hreoc.gov.au/education/hr_explained/5_internation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610"/>
  <sheetViews>
    <sheetView tabSelected="1" zoomScale="80" zoomScaleNormal="80" workbookViewId="0">
      <pane ySplit="5" topLeftCell="A6" activePane="bottomLeft" state="frozen"/>
      <selection pane="bottomLeft"/>
    </sheetView>
  </sheetViews>
  <sheetFormatPr defaultColWidth="14.42578125" defaultRowHeight="15" x14ac:dyDescent="0.2"/>
  <cols>
    <col min="1" max="1" width="6" style="7" customWidth="1"/>
    <col min="2" max="2" width="17.28515625" style="7" customWidth="1"/>
    <col min="3" max="3" width="46.140625" style="7" customWidth="1"/>
    <col min="4" max="4" width="26.140625" style="7" customWidth="1"/>
    <col min="5" max="5" width="28.7109375" style="7" customWidth="1"/>
    <col min="6" max="14" width="17.28515625" style="7" customWidth="1"/>
    <col min="15" max="15" width="20.85546875" style="7" customWidth="1"/>
    <col min="16" max="16" width="52" style="7" customWidth="1"/>
    <col min="17" max="17" width="17.28515625" style="7" customWidth="1"/>
    <col min="18" max="18" width="45.7109375" style="7" customWidth="1"/>
    <col min="19" max="19" width="64.42578125" style="7" customWidth="1"/>
    <col min="20" max="20" width="11.5703125" style="7" hidden="1" customWidth="1"/>
    <col min="21" max="21" width="11" style="7" hidden="1" customWidth="1"/>
    <col min="22" max="22" width="14" style="7" hidden="1" customWidth="1"/>
    <col min="23" max="25" width="17.28515625" style="7" hidden="1" customWidth="1"/>
    <col min="26" max="26" width="47.28515625" style="7" hidden="1" customWidth="1"/>
    <col min="27" max="30" width="17.28515625" style="7" hidden="1" customWidth="1"/>
    <col min="31" max="35" width="17.28515625" style="7" customWidth="1"/>
    <col min="36" max="36" width="107.28515625" style="7" customWidth="1"/>
    <col min="37" max="49" width="17.28515625" style="7" customWidth="1"/>
    <col min="50" max="16384" width="14.42578125" style="7"/>
  </cols>
  <sheetData>
    <row r="1" spans="1:37" x14ac:dyDescent="0.2">
      <c r="E1" s="8" t="s">
        <v>4</v>
      </c>
      <c r="P1" s="9" t="s">
        <v>13967</v>
      </c>
      <c r="Q1" s="8"/>
      <c r="S1" s="8" t="s">
        <v>21</v>
      </c>
      <c r="T1" s="4"/>
      <c r="U1" s="10"/>
      <c r="Z1" s="8" t="s">
        <v>22</v>
      </c>
      <c r="AE1" s="8"/>
    </row>
    <row r="2" spans="1:37" ht="60" x14ac:dyDescent="0.2">
      <c r="C2" s="11" t="s">
        <v>26</v>
      </c>
      <c r="E2" s="12" t="s">
        <v>23</v>
      </c>
      <c r="L2" s="9" t="s">
        <v>13967</v>
      </c>
      <c r="P2" s="53" t="s">
        <v>24</v>
      </c>
      <c r="Q2" s="10" t="s">
        <v>25</v>
      </c>
      <c r="T2" s="4"/>
      <c r="U2" s="10"/>
    </row>
    <row r="3" spans="1:37" ht="60" x14ac:dyDescent="0.2">
      <c r="C3" s="13" t="s">
        <v>13971</v>
      </c>
      <c r="E3" s="14" t="s">
        <v>27</v>
      </c>
      <c r="L3" s="15" t="s">
        <v>13976</v>
      </c>
      <c r="P3" s="15" t="s">
        <v>28</v>
      </c>
      <c r="Q3" s="16" t="s">
        <v>29</v>
      </c>
      <c r="R3" s="16" t="s">
        <v>28</v>
      </c>
      <c r="S3" s="17" t="s">
        <v>13976</v>
      </c>
      <c r="T3" s="16" t="s">
        <v>28</v>
      </c>
      <c r="U3" s="16" t="s">
        <v>28</v>
      </c>
      <c r="V3" s="16" t="s">
        <v>28</v>
      </c>
      <c r="Z3" s="16" t="s">
        <v>28</v>
      </c>
      <c r="AF3" s="16" t="s">
        <v>29</v>
      </c>
    </row>
    <row r="4" spans="1:37" x14ac:dyDescent="0.2">
      <c r="E4" s="10"/>
      <c r="T4" s="4"/>
      <c r="U4" s="10"/>
    </row>
    <row r="5" spans="1:37" s="2" customFormat="1" ht="30" x14ac:dyDescent="0.2">
      <c r="A5" s="2" t="s">
        <v>14002</v>
      </c>
      <c r="B5" s="18" t="s">
        <v>13953</v>
      </c>
      <c r="C5" s="18" t="s">
        <v>30</v>
      </c>
      <c r="D5" s="19" t="s">
        <v>31</v>
      </c>
      <c r="E5" s="19" t="s">
        <v>32</v>
      </c>
      <c r="F5" s="19" t="s">
        <v>33</v>
      </c>
      <c r="G5" s="19" t="s">
        <v>13970</v>
      </c>
      <c r="H5" s="19" t="s">
        <v>34</v>
      </c>
      <c r="I5" s="19" t="s">
        <v>35</v>
      </c>
      <c r="J5" s="19" t="s">
        <v>36</v>
      </c>
      <c r="K5" s="19" t="s">
        <v>37</v>
      </c>
      <c r="L5" s="19" t="s">
        <v>38</v>
      </c>
      <c r="M5" s="19" t="s">
        <v>39</v>
      </c>
      <c r="N5" s="19" t="s">
        <v>40</v>
      </c>
      <c r="O5" s="19" t="s">
        <v>41</v>
      </c>
      <c r="P5" s="19" t="s">
        <v>42</v>
      </c>
      <c r="Q5" s="19" t="s">
        <v>43</v>
      </c>
      <c r="R5" s="19" t="s">
        <v>44</v>
      </c>
      <c r="S5" s="19" t="s">
        <v>45</v>
      </c>
      <c r="T5" s="19" t="s">
        <v>46</v>
      </c>
      <c r="U5" s="19" t="s">
        <v>47</v>
      </c>
      <c r="V5" s="19" t="s">
        <v>48</v>
      </c>
      <c r="W5" s="19" t="s">
        <v>49</v>
      </c>
      <c r="X5" s="19" t="s">
        <v>50</v>
      </c>
      <c r="Y5" s="19" t="s">
        <v>51</v>
      </c>
      <c r="Z5" s="19" t="s">
        <v>52</v>
      </c>
      <c r="AA5" s="19" t="s">
        <v>53</v>
      </c>
      <c r="AB5" s="19" t="s">
        <v>54</v>
      </c>
      <c r="AC5" s="19" t="s">
        <v>55</v>
      </c>
      <c r="AD5" s="19" t="s">
        <v>56</v>
      </c>
      <c r="AE5" s="19" t="s">
        <v>57</v>
      </c>
      <c r="AF5" s="19" t="s">
        <v>58</v>
      </c>
      <c r="AG5" s="19" t="s">
        <v>59</v>
      </c>
      <c r="AH5" s="19" t="s">
        <v>60</v>
      </c>
      <c r="AI5" s="19" t="s">
        <v>61</v>
      </c>
      <c r="AJ5" s="19" t="s">
        <v>62</v>
      </c>
      <c r="AK5" s="4"/>
    </row>
    <row r="6" spans="1:37" ht="180" x14ac:dyDescent="0.2">
      <c r="A6" s="7">
        <v>1</v>
      </c>
      <c r="D6" s="4" t="s">
        <v>63</v>
      </c>
      <c r="E6" s="4" t="s">
        <v>64</v>
      </c>
      <c r="F6" s="4"/>
      <c r="G6" s="4" t="s">
        <v>65</v>
      </c>
      <c r="H6" s="4"/>
      <c r="I6" s="4">
        <v>2003</v>
      </c>
      <c r="J6" s="4"/>
      <c r="K6" s="4"/>
      <c r="L6" s="4"/>
      <c r="M6" s="4"/>
      <c r="N6" s="4"/>
      <c r="O6" s="4"/>
      <c r="P6" s="4" t="s">
        <v>66</v>
      </c>
      <c r="Q6" s="4"/>
      <c r="R6" s="4"/>
      <c r="S6" s="4" t="s">
        <v>67</v>
      </c>
      <c r="T6" s="4" t="s">
        <v>68</v>
      </c>
      <c r="U6" s="4" t="s">
        <v>69</v>
      </c>
      <c r="V6" s="4" t="s">
        <v>70</v>
      </c>
      <c r="W6" s="4"/>
      <c r="X6" s="4"/>
      <c r="Y6" s="4"/>
      <c r="Z6" s="4" t="s">
        <v>71</v>
      </c>
      <c r="AA6" s="4"/>
      <c r="AB6" s="4"/>
      <c r="AC6" s="4"/>
      <c r="AD6" s="4"/>
      <c r="AE6" s="4" t="s">
        <v>2854</v>
      </c>
      <c r="AF6" s="4" t="s">
        <v>72</v>
      </c>
      <c r="AG6" s="4"/>
      <c r="AH6" s="4" t="s">
        <v>14003</v>
      </c>
      <c r="AI6" s="4"/>
      <c r="AJ6" s="4" t="s">
        <v>73</v>
      </c>
      <c r="AK6" s="4"/>
    </row>
    <row r="7" spans="1:37" ht="195" x14ac:dyDescent="0.2">
      <c r="A7" s="7">
        <v>2</v>
      </c>
      <c r="D7" s="4" t="s">
        <v>74</v>
      </c>
      <c r="E7" s="4" t="str">
        <f>HYPERLINK("https://docs.google.com/a/crossculturalconsult.com/file/d/0BxjGMS08PVLGV1BueGhkM1haRHM/edit", "fa 1959 - Perham.pdf")</f>
        <v>fa 1959 - Perham.pdf</v>
      </c>
      <c r="F7" s="4"/>
      <c r="G7" s="4" t="s">
        <v>75</v>
      </c>
      <c r="H7" s="4"/>
      <c r="I7" s="4">
        <v>1959</v>
      </c>
      <c r="J7" s="4"/>
      <c r="K7" s="4"/>
      <c r="L7" s="4"/>
      <c r="M7" s="4"/>
      <c r="N7" s="4"/>
      <c r="O7" s="4"/>
      <c r="P7" s="4" t="s">
        <v>76</v>
      </c>
      <c r="Q7" s="4"/>
      <c r="R7" s="4"/>
      <c r="S7" s="4" t="s">
        <v>77</v>
      </c>
      <c r="T7" s="4" t="s">
        <v>78</v>
      </c>
      <c r="U7" s="4" t="s">
        <v>79</v>
      </c>
      <c r="V7" s="4" t="s">
        <v>80</v>
      </c>
      <c r="W7" s="4"/>
      <c r="X7" s="4"/>
      <c r="Y7" s="4"/>
      <c r="Z7" s="4" t="s">
        <v>81</v>
      </c>
      <c r="AA7" s="4"/>
      <c r="AB7" s="4"/>
      <c r="AC7" s="4"/>
      <c r="AD7" s="4"/>
      <c r="AE7" s="4" t="s">
        <v>2854</v>
      </c>
      <c r="AF7" s="4" t="s">
        <v>82</v>
      </c>
      <c r="AG7" s="4"/>
      <c r="AH7" s="4" t="s">
        <v>14004</v>
      </c>
      <c r="AI7" s="4"/>
      <c r="AJ7" s="4" t="s">
        <v>83</v>
      </c>
      <c r="AK7" s="4"/>
    </row>
    <row r="8" spans="1:37" ht="195" x14ac:dyDescent="0.2">
      <c r="A8" s="7">
        <v>3</v>
      </c>
      <c r="D8" s="4" t="s">
        <v>84</v>
      </c>
      <c r="E8" s="4" t="str">
        <f>HYPERLINK("https://docs.google.com/a/crossculturalconsult.com/file/d/0BxjGMS08PVLGOUVTMm5QTWJEb2c/edit", "aaaps 1964,354 - Melady.pdf")</f>
        <v>aaaps 1964,354 - Melady.pdf</v>
      </c>
      <c r="F8" s="4"/>
      <c r="G8" s="4" t="s">
        <v>75</v>
      </c>
      <c r="H8" s="4"/>
      <c r="I8" s="4">
        <v>1964</v>
      </c>
      <c r="J8" s="4"/>
      <c r="K8" s="4"/>
      <c r="L8" s="4"/>
      <c r="M8" s="4"/>
      <c r="N8" s="4"/>
      <c r="O8" s="4"/>
      <c r="P8" s="4" t="s">
        <v>85</v>
      </c>
      <c r="Q8" s="4"/>
      <c r="R8" s="4"/>
      <c r="S8" s="4" t="s">
        <v>86</v>
      </c>
      <c r="T8" s="4" t="s">
        <v>87</v>
      </c>
      <c r="U8" s="4"/>
      <c r="V8" s="4" t="s">
        <v>88</v>
      </c>
      <c r="W8" s="4"/>
      <c r="X8" s="4"/>
      <c r="Y8" s="4"/>
      <c r="Z8" s="4" t="s">
        <v>89</v>
      </c>
      <c r="AA8" s="4"/>
      <c r="AB8" s="4"/>
      <c r="AC8" s="4"/>
      <c r="AD8" s="4"/>
      <c r="AE8" s="4" t="s">
        <v>2854</v>
      </c>
      <c r="AF8" s="4" t="s">
        <v>90</v>
      </c>
      <c r="AG8" s="4"/>
      <c r="AH8" s="4" t="s">
        <v>14005</v>
      </c>
      <c r="AI8" s="4"/>
      <c r="AJ8" s="4" t="s">
        <v>91</v>
      </c>
      <c r="AK8" s="4"/>
    </row>
    <row r="9" spans="1:37" ht="165" x14ac:dyDescent="0.2">
      <c r="A9" s="7">
        <v>4</v>
      </c>
      <c r="D9" s="4" t="s">
        <v>92</v>
      </c>
      <c r="E9" s="4" t="str">
        <f>HYPERLINK("https://docs.google.com/a/crossculturalconsult.com/file/d/0BxjGMS08PVLGRElRcWUyM3F0Wnc/edit", "fa 1976,54,4 - Legum.pdf")</f>
        <v>fa 1976,54,4 - Legum.pdf</v>
      </c>
      <c r="F9" s="4"/>
      <c r="G9" s="4" t="s">
        <v>75</v>
      </c>
      <c r="H9" s="4"/>
      <c r="I9" s="4">
        <v>1976</v>
      </c>
      <c r="J9" s="4"/>
      <c r="K9" s="4"/>
      <c r="L9" s="4"/>
      <c r="M9" s="4"/>
      <c r="N9" s="4"/>
      <c r="O9" s="4"/>
      <c r="P9" s="4" t="s">
        <v>93</v>
      </c>
      <c r="Q9" s="4"/>
      <c r="R9" s="4"/>
      <c r="S9" s="4" t="s">
        <v>77</v>
      </c>
      <c r="T9" s="4" t="s">
        <v>94</v>
      </c>
      <c r="U9" s="4" t="s">
        <v>79</v>
      </c>
      <c r="V9" s="4" t="s">
        <v>95</v>
      </c>
      <c r="W9" s="4"/>
      <c r="X9" s="4"/>
      <c r="Y9" s="4"/>
      <c r="Z9" s="4" t="s">
        <v>96</v>
      </c>
      <c r="AA9" s="4"/>
      <c r="AB9" s="4"/>
      <c r="AC9" s="4"/>
      <c r="AD9" s="4"/>
      <c r="AE9" s="4" t="s">
        <v>2854</v>
      </c>
      <c r="AF9" s="4" t="s">
        <v>97</v>
      </c>
      <c r="AG9" s="4"/>
      <c r="AH9" s="55" t="s">
        <v>14006</v>
      </c>
      <c r="AI9" s="4"/>
      <c r="AJ9" s="4" t="s">
        <v>98</v>
      </c>
      <c r="AK9" s="4"/>
    </row>
    <row r="10" spans="1:37" ht="150" x14ac:dyDescent="0.2">
      <c r="A10" s="7">
        <v>5</v>
      </c>
      <c r="D10" s="4" t="s">
        <v>99</v>
      </c>
      <c r="E10" s="4" t="str">
        <f>HYPERLINK("https://docs.google.com/a/crossculturalconsult.com/file/d/0BxjGMS08PVLGdVFZblJtUzNyRnc/edit", "issj 1976,28,4 - Cervenka.pdf")</f>
        <v>issj 1976,28,4 - Cervenka.pdf</v>
      </c>
      <c r="F10" s="4"/>
      <c r="G10" s="4" t="s">
        <v>75</v>
      </c>
      <c r="H10" s="4"/>
      <c r="I10" s="4">
        <v>1976</v>
      </c>
      <c r="J10" s="4"/>
      <c r="K10" s="4"/>
      <c r="L10" s="4"/>
      <c r="M10" s="4"/>
      <c r="N10" s="4"/>
      <c r="O10" s="4"/>
      <c r="P10" s="4" t="s">
        <v>100</v>
      </c>
      <c r="Q10" s="4"/>
      <c r="R10" s="4"/>
      <c r="S10" s="4" t="s">
        <v>101</v>
      </c>
      <c r="T10" s="4" t="s">
        <v>102</v>
      </c>
      <c r="U10" s="4" t="s">
        <v>79</v>
      </c>
      <c r="V10" s="4" t="s">
        <v>103</v>
      </c>
      <c r="W10" s="4"/>
      <c r="X10" s="4"/>
      <c r="Y10" s="4"/>
      <c r="Z10" s="4" t="s">
        <v>104</v>
      </c>
      <c r="AA10" s="4"/>
      <c r="AB10" s="4"/>
      <c r="AC10" s="4"/>
      <c r="AD10" s="4"/>
      <c r="AE10" s="4" t="s">
        <v>2854</v>
      </c>
      <c r="AF10" s="4" t="s">
        <v>105</v>
      </c>
      <c r="AG10" s="4"/>
      <c r="AH10" s="55" t="s">
        <v>14007</v>
      </c>
      <c r="AI10" s="4"/>
      <c r="AJ10" s="4" t="s">
        <v>106</v>
      </c>
      <c r="AK10" s="4"/>
    </row>
    <row r="11" spans="1:37" ht="165" x14ac:dyDescent="0.2">
      <c r="A11" s="7">
        <v>6</v>
      </c>
      <c r="D11" s="4" t="s">
        <v>107</v>
      </c>
      <c r="E11" s="4" t="str">
        <f>HYPERLINK("https://docs.google.com/a/crossculturalconsult.com/file/d/0BxjGMS08PVLGMk1FSFA1QWlRLUE/edit", "cs 1990,38,1 - Fein.pdf")</f>
        <v>cs 1990,38,1 - Fein.pdf</v>
      </c>
      <c r="F11" s="4"/>
      <c r="G11" s="4" t="s">
        <v>75</v>
      </c>
      <c r="H11" s="4"/>
      <c r="I11" s="4">
        <v>1990</v>
      </c>
      <c r="J11" s="4"/>
      <c r="K11" s="4"/>
      <c r="L11" s="4"/>
      <c r="M11" s="4"/>
      <c r="N11" s="4"/>
      <c r="O11" s="4"/>
      <c r="P11" s="4" t="s">
        <v>108</v>
      </c>
      <c r="Q11" s="4"/>
      <c r="R11" s="4"/>
      <c r="S11" s="4" t="s">
        <v>109</v>
      </c>
      <c r="T11" s="4" t="s">
        <v>110</v>
      </c>
      <c r="U11" s="4" t="s">
        <v>111</v>
      </c>
      <c r="V11" s="4" t="s">
        <v>112</v>
      </c>
      <c r="W11" s="4"/>
      <c r="X11" s="4"/>
      <c r="Y11" s="4"/>
      <c r="Z11" s="4" t="s">
        <v>113</v>
      </c>
      <c r="AA11" s="4"/>
      <c r="AB11" s="4"/>
      <c r="AC11" s="4"/>
      <c r="AD11" s="4"/>
      <c r="AE11" s="4" t="s">
        <v>2854</v>
      </c>
      <c r="AF11" s="4" t="s">
        <v>114</v>
      </c>
      <c r="AG11" s="4"/>
      <c r="AH11" s="4"/>
      <c r="AI11" s="4"/>
      <c r="AJ11" s="4" t="s">
        <v>115</v>
      </c>
      <c r="AK11" s="4"/>
    </row>
    <row r="12" spans="1:37" ht="60" x14ac:dyDescent="0.2">
      <c r="A12" s="7">
        <v>7</v>
      </c>
      <c r="D12" s="4" t="s">
        <v>116</v>
      </c>
      <c r="E12" s="20" t="str">
        <f>HYPERLINK("https://docs.google.com/a/crossculturalconsult.com/file/d/0BxjGMS08PVLGVWJ5QUx0c2FUNWc/edit", "wq 1996,20,4 - Rotberg et al.htm")</f>
        <v>wq 1996,20,4 - Rotberg et al.htm</v>
      </c>
      <c r="F12" s="4"/>
      <c r="G12" s="4" t="s">
        <v>75</v>
      </c>
      <c r="H12" s="4"/>
      <c r="I12" s="4">
        <v>1996</v>
      </c>
      <c r="J12" s="4"/>
      <c r="K12" s="4"/>
      <c r="L12" s="4"/>
      <c r="M12" s="4"/>
      <c r="N12" s="4"/>
      <c r="O12" s="4"/>
      <c r="P12" s="4" t="s">
        <v>117</v>
      </c>
      <c r="Q12" s="4"/>
      <c r="R12" s="4" t="s">
        <v>118</v>
      </c>
      <c r="S12" s="4"/>
      <c r="T12" s="4"/>
      <c r="U12" s="4"/>
      <c r="V12" s="4"/>
      <c r="W12" s="4"/>
      <c r="X12" s="4"/>
      <c r="Y12" s="4"/>
      <c r="Z12" s="4" t="s">
        <v>119</v>
      </c>
      <c r="AA12" s="4"/>
      <c r="AB12" s="4"/>
      <c r="AC12" s="4"/>
      <c r="AD12" s="4"/>
      <c r="AE12" s="4" t="s">
        <v>2854</v>
      </c>
      <c r="AF12" s="4" t="s">
        <v>120</v>
      </c>
      <c r="AG12" s="4"/>
      <c r="AH12" s="4"/>
      <c r="AI12" s="4"/>
      <c r="AJ12" s="4" t="s">
        <v>121</v>
      </c>
      <c r="AK12" s="4"/>
    </row>
    <row r="13" spans="1:37" ht="60" x14ac:dyDescent="0.2">
      <c r="A13" s="7">
        <v>8</v>
      </c>
      <c r="D13" s="4" t="s">
        <v>122</v>
      </c>
      <c r="E13" s="4" t="str">
        <f>HYPERLINK("https://docs.google.com/a/crossculturalconsult.com/file/d/0BxjGMS08PVLGSmJSZnctX3FIUW8/edit", "abs 1996,40,1 - Deng.pdf")</f>
        <v>abs 1996,40,1 - Deng.pdf</v>
      </c>
      <c r="F13" s="4"/>
      <c r="G13" s="4" t="s">
        <v>75</v>
      </c>
      <c r="H13" s="4"/>
      <c r="I13" s="4">
        <v>1996</v>
      </c>
      <c r="J13" s="4"/>
      <c r="K13" s="4"/>
      <c r="L13" s="4"/>
      <c r="M13" s="4"/>
      <c r="N13" s="4"/>
      <c r="O13" s="4"/>
      <c r="P13" s="4" t="s">
        <v>123</v>
      </c>
      <c r="Q13" s="4"/>
      <c r="R13" s="4"/>
      <c r="S13" s="4" t="s">
        <v>124</v>
      </c>
      <c r="T13" s="4" t="s">
        <v>125</v>
      </c>
      <c r="U13" s="4" t="s">
        <v>111</v>
      </c>
      <c r="V13" s="4" t="s">
        <v>126</v>
      </c>
      <c r="W13" s="4"/>
      <c r="X13" s="4"/>
      <c r="Y13" s="4"/>
      <c r="Z13" s="4" t="s">
        <v>127</v>
      </c>
      <c r="AA13" s="4"/>
      <c r="AB13" s="4"/>
      <c r="AC13" s="4"/>
      <c r="AD13" s="4"/>
      <c r="AE13" s="4" t="s">
        <v>2854</v>
      </c>
      <c r="AF13" s="4" t="s">
        <v>128</v>
      </c>
      <c r="AG13" s="4"/>
      <c r="AH13" s="4"/>
      <c r="AI13" s="4"/>
      <c r="AJ13" s="4" t="s">
        <v>129</v>
      </c>
      <c r="AK13" s="4"/>
    </row>
    <row r="14" spans="1:37" ht="75" x14ac:dyDescent="0.2">
      <c r="A14" s="7">
        <v>9</v>
      </c>
      <c r="D14" s="4" t="s">
        <v>130</v>
      </c>
      <c r="E14" s="4" t="str">
        <f>HYPERLINK("https://docs.google.com/a/crossculturalconsult.com/file/d/0BxjGMS08PVLGRTVaWjhFOUhyNXc/edit", "id 1999,15,2 - Lishan.pdf")</f>
        <v>id 1999,15,2 - Lishan.pdf</v>
      </c>
      <c r="F14" s="4"/>
      <c r="G14" s="4" t="s">
        <v>75</v>
      </c>
      <c r="H14" s="4"/>
      <c r="I14" s="4">
        <v>1999</v>
      </c>
      <c r="J14" s="4"/>
      <c r="K14" s="4"/>
      <c r="L14" s="4"/>
      <c r="M14" s="4"/>
      <c r="N14" s="4"/>
      <c r="O14" s="4"/>
      <c r="P14" s="4" t="s">
        <v>131</v>
      </c>
      <c r="Q14" s="4"/>
      <c r="R14" s="4"/>
      <c r="S14" s="4" t="s">
        <v>132</v>
      </c>
      <c r="T14" s="4" t="s">
        <v>69</v>
      </c>
      <c r="U14" s="4" t="s">
        <v>133</v>
      </c>
      <c r="V14" s="4" t="s">
        <v>134</v>
      </c>
      <c r="W14" s="4"/>
      <c r="X14" s="4"/>
      <c r="Y14" s="4"/>
      <c r="Z14" s="4" t="s">
        <v>135</v>
      </c>
      <c r="AA14" s="4"/>
      <c r="AB14" s="4"/>
      <c r="AC14" s="4"/>
      <c r="AD14" s="4"/>
      <c r="AE14" s="4" t="s">
        <v>2854</v>
      </c>
      <c r="AF14" s="4" t="s">
        <v>136</v>
      </c>
      <c r="AG14" s="4"/>
      <c r="AH14" s="4"/>
      <c r="AI14" s="4"/>
      <c r="AJ14" s="4" t="s">
        <v>137</v>
      </c>
      <c r="AK14" s="4"/>
    </row>
    <row r="15" spans="1:37" ht="60" x14ac:dyDescent="0.2">
      <c r="A15" s="7">
        <v>10</v>
      </c>
      <c r="D15" s="4" t="s">
        <v>138</v>
      </c>
      <c r="E15" s="20" t="str">
        <f>HYPERLINK("https://docs.google.com/a/crossculturalconsult.com/file/d/0BxjGMS08PVLGOUZMZXlyTVNGekk/edit", "ng 1999,196,2 - Davis.html")</f>
        <v>ng 1999,196,2 - Davis.html</v>
      </c>
      <c r="F15" s="4"/>
      <c r="G15" s="4" t="s">
        <v>75</v>
      </c>
      <c r="H15" s="4"/>
      <c r="I15" s="4">
        <v>1999</v>
      </c>
      <c r="J15" s="4"/>
      <c r="K15" s="4"/>
      <c r="L15" s="4"/>
      <c r="M15" s="4"/>
      <c r="N15" s="4"/>
      <c r="O15" s="4"/>
      <c r="P15" s="4" t="s">
        <v>139</v>
      </c>
      <c r="Q15" s="4"/>
      <c r="R15" s="4"/>
      <c r="S15" s="4" t="s">
        <v>140</v>
      </c>
      <c r="T15" s="4" t="s">
        <v>141</v>
      </c>
      <c r="U15" s="4" t="s">
        <v>133</v>
      </c>
      <c r="V15" s="4" t="s">
        <v>142</v>
      </c>
      <c r="W15" s="4"/>
      <c r="X15" s="4"/>
      <c r="Y15" s="4"/>
      <c r="Z15" s="4" t="s">
        <v>143</v>
      </c>
      <c r="AA15" s="4"/>
      <c r="AB15" s="4"/>
      <c r="AC15" s="4"/>
      <c r="AD15" s="4"/>
      <c r="AE15" s="4" t="s">
        <v>2854</v>
      </c>
      <c r="AF15" s="4"/>
      <c r="AG15" s="4"/>
      <c r="AH15" s="4"/>
      <c r="AI15" s="4"/>
      <c r="AJ15" s="4" t="s">
        <v>144</v>
      </c>
      <c r="AK15" s="4"/>
    </row>
    <row r="16" spans="1:37" ht="165" x14ac:dyDescent="0.2">
      <c r="A16" s="7">
        <v>11</v>
      </c>
      <c r="D16" s="4" t="s">
        <v>145</v>
      </c>
      <c r="E16" s="4" t="str">
        <f>HYPERLINK("https://docs.google.com/a/crossculturalconsult.com/file/d/0BxjGMS08PVLGWWdISDU4bklPblk/edit", "prq 2000,53,1 - Englebert.pdf")</f>
        <v>prq 2000,53,1 - Englebert.pdf</v>
      </c>
      <c r="F16" s="4"/>
      <c r="G16" s="4" t="s">
        <v>75</v>
      </c>
      <c r="H16" s="4"/>
      <c r="I16" s="4">
        <v>2000</v>
      </c>
      <c r="J16" s="4"/>
      <c r="K16" s="4"/>
      <c r="L16" s="4"/>
      <c r="M16" s="4"/>
      <c r="N16" s="4"/>
      <c r="O16" s="4"/>
      <c r="P16" s="4" t="s">
        <v>146</v>
      </c>
      <c r="Q16" s="4"/>
      <c r="R16" s="4"/>
      <c r="S16" s="4" t="s">
        <v>147</v>
      </c>
      <c r="T16" s="4" t="s">
        <v>148</v>
      </c>
      <c r="U16" s="4" t="s">
        <v>111</v>
      </c>
      <c r="V16" s="4" t="s">
        <v>149</v>
      </c>
      <c r="W16" s="4"/>
      <c r="X16" s="4"/>
      <c r="Y16" s="4"/>
      <c r="Z16" s="4" t="s">
        <v>150</v>
      </c>
      <c r="AA16" s="4"/>
      <c r="AB16" s="4"/>
      <c r="AC16" s="4"/>
      <c r="AD16" s="4"/>
      <c r="AE16" s="4" t="s">
        <v>2854</v>
      </c>
      <c r="AF16" s="4" t="s">
        <v>151</v>
      </c>
      <c r="AG16" s="4"/>
      <c r="AH16" s="4"/>
      <c r="AI16" s="4"/>
      <c r="AJ16" s="4" t="s">
        <v>152</v>
      </c>
      <c r="AK16" s="4"/>
    </row>
    <row r="17" spans="1:37" ht="150" x14ac:dyDescent="0.2">
      <c r="A17" s="7">
        <v>12</v>
      </c>
      <c r="D17" s="4" t="s">
        <v>153</v>
      </c>
      <c r="E17" s="4" t="str">
        <f>HYPERLINK("https://docs.google.com/a/crossculturalconsult.com/file/d/0BxjGMS08PVLGOENCNWFmRDBMV0k/edit", "aa 2001,100,400 - Wamue.pdf")</f>
        <v>aa 2001,100,400 - Wamue.pdf</v>
      </c>
      <c r="F17" s="4"/>
      <c r="G17" s="4" t="s">
        <v>75</v>
      </c>
      <c r="H17" s="4"/>
      <c r="I17" s="4">
        <v>2001</v>
      </c>
      <c r="J17" s="4"/>
      <c r="K17" s="4"/>
      <c r="L17" s="4"/>
      <c r="M17" s="4"/>
      <c r="N17" s="4"/>
      <c r="O17" s="4"/>
      <c r="P17" s="4" t="s">
        <v>154</v>
      </c>
      <c r="Q17" s="4"/>
      <c r="R17" s="4"/>
      <c r="S17" s="4" t="s">
        <v>155</v>
      </c>
      <c r="T17" s="4" t="s">
        <v>156</v>
      </c>
      <c r="U17" s="4" t="s">
        <v>157</v>
      </c>
      <c r="V17" s="4" t="s">
        <v>158</v>
      </c>
      <c r="W17" s="4"/>
      <c r="X17" s="4"/>
      <c r="Y17" s="4"/>
      <c r="Z17" s="4" t="s">
        <v>159</v>
      </c>
      <c r="AA17" s="4"/>
      <c r="AB17" s="4"/>
      <c r="AC17" s="4"/>
      <c r="AD17" s="4"/>
      <c r="AE17" s="4" t="s">
        <v>2854</v>
      </c>
      <c r="AF17" s="4" t="s">
        <v>160</v>
      </c>
      <c r="AG17" s="4"/>
      <c r="AH17" s="4"/>
      <c r="AI17" s="4"/>
      <c r="AJ17" s="4" t="s">
        <v>161</v>
      </c>
      <c r="AK17" s="4"/>
    </row>
    <row r="18" spans="1:37" ht="105" x14ac:dyDescent="0.2">
      <c r="A18" s="7">
        <v>13</v>
      </c>
      <c r="D18" s="4" t="s">
        <v>162</v>
      </c>
      <c r="E18" s="4" t="str">
        <f>HYPERLINK("https://docs.google.com/a/crossculturalconsult.com/file/d/0BxjGMS08PVLGS21uVWRhczV4ZGc/edit", "wa 2001,33,1 - Alexander (2).pdf")</f>
        <v>wa 2001,33,1 - Alexander (2).pdf</v>
      </c>
      <c r="F18" s="4"/>
      <c r="G18" s="4" t="s">
        <v>75</v>
      </c>
      <c r="H18" s="4"/>
      <c r="I18" s="4">
        <v>2001</v>
      </c>
      <c r="J18" s="4"/>
      <c r="K18" s="4"/>
      <c r="L18" s="4"/>
      <c r="M18" s="4"/>
      <c r="N18" s="4"/>
      <c r="O18" s="4"/>
      <c r="P18" s="4" t="s">
        <v>163</v>
      </c>
      <c r="Q18" s="4"/>
      <c r="R18" s="4"/>
      <c r="S18" s="4" t="s">
        <v>164</v>
      </c>
      <c r="T18" s="4" t="s">
        <v>165</v>
      </c>
      <c r="U18" s="4" t="s">
        <v>111</v>
      </c>
      <c r="V18" s="4" t="s">
        <v>166</v>
      </c>
      <c r="W18" s="4"/>
      <c r="X18" s="4"/>
      <c r="Y18" s="4"/>
      <c r="Z18" s="4" t="s">
        <v>167</v>
      </c>
      <c r="AA18" s="4"/>
      <c r="AB18" s="4"/>
      <c r="AC18" s="4"/>
      <c r="AD18" s="4"/>
      <c r="AE18" s="4" t="s">
        <v>2854</v>
      </c>
      <c r="AF18" s="4" t="s">
        <v>168</v>
      </c>
      <c r="AG18" s="4"/>
      <c r="AH18" s="4"/>
      <c r="AI18" s="4"/>
      <c r="AJ18" s="4" t="s">
        <v>169</v>
      </c>
      <c r="AK18" s="4"/>
    </row>
    <row r="19" spans="1:37" ht="225" x14ac:dyDescent="0.2">
      <c r="A19" s="7">
        <v>14</v>
      </c>
      <c r="D19" s="4" t="s">
        <v>170</v>
      </c>
      <c r="E19" s="4" t="str">
        <f>HYPERLINK("https://docs.google.com/a/crossculturalconsult.com/file/d/0BxjGMS08PVLGRVk4clJjRWx5bjQ/edit", "jrai 2002,8,2 - Holtzman.pdf")</f>
        <v>jrai 2002,8,2 - Holtzman.pdf</v>
      </c>
      <c r="F19" s="4"/>
      <c r="G19" s="4" t="s">
        <v>75</v>
      </c>
      <c r="H19" s="4"/>
      <c r="I19" s="4">
        <v>2002</v>
      </c>
      <c r="J19" s="4"/>
      <c r="K19" s="4"/>
      <c r="L19" s="4"/>
      <c r="M19" s="4"/>
      <c r="N19" s="4"/>
      <c r="O19" s="4"/>
      <c r="P19" s="4" t="s">
        <v>171</v>
      </c>
      <c r="Q19" s="4"/>
      <c r="R19" s="4"/>
      <c r="S19" s="4" t="s">
        <v>172</v>
      </c>
      <c r="T19" s="4" t="s">
        <v>173</v>
      </c>
      <c r="U19" s="4" t="s">
        <v>133</v>
      </c>
      <c r="V19" s="4" t="s">
        <v>174</v>
      </c>
      <c r="W19" s="4"/>
      <c r="X19" s="4"/>
      <c r="Y19" s="4"/>
      <c r="Z19" s="4" t="s">
        <v>175</v>
      </c>
      <c r="AA19" s="4"/>
      <c r="AB19" s="4"/>
      <c r="AC19" s="4"/>
      <c r="AD19" s="4"/>
      <c r="AE19" s="4" t="s">
        <v>2854</v>
      </c>
      <c r="AF19" s="4" t="s">
        <v>176</v>
      </c>
      <c r="AG19" s="4"/>
      <c r="AH19" s="4"/>
      <c r="AI19" s="4"/>
      <c r="AJ19" s="4" t="s">
        <v>177</v>
      </c>
      <c r="AK19" s="4"/>
    </row>
    <row r="20" spans="1:37" ht="90" x14ac:dyDescent="0.2">
      <c r="A20" s="7">
        <v>15</v>
      </c>
      <c r="D20" s="4" t="s">
        <v>178</v>
      </c>
      <c r="E20" s="4" t="str">
        <f>HYPERLINK("https://docs.google.com/a/crossculturalconsult.com/file/d/0BxjGMS08PVLGWWpQdEphQUJxd0k/edit", "na 2003,424 - Commey.pdf")</f>
        <v>na 2003,424 - Commey.pdf</v>
      </c>
      <c r="F20" s="4"/>
      <c r="G20" s="4" t="s">
        <v>75</v>
      </c>
      <c r="H20" s="4"/>
      <c r="I20" s="4">
        <v>2003</v>
      </c>
      <c r="J20" s="4"/>
      <c r="K20" s="4"/>
      <c r="L20" s="4"/>
      <c r="M20" s="4"/>
      <c r="N20" s="4"/>
      <c r="O20" s="4"/>
      <c r="P20" s="4" t="s">
        <v>179</v>
      </c>
      <c r="Q20" s="4"/>
      <c r="R20" s="4"/>
      <c r="S20" s="4" t="s">
        <v>180</v>
      </c>
      <c r="T20" s="4"/>
      <c r="U20" s="4" t="s">
        <v>181</v>
      </c>
      <c r="V20" s="4" t="s">
        <v>182</v>
      </c>
      <c r="W20" s="4"/>
      <c r="X20" s="4"/>
      <c r="Y20" s="4"/>
      <c r="Z20" s="4" t="s">
        <v>183</v>
      </c>
      <c r="AA20" s="4"/>
      <c r="AB20" s="4"/>
      <c r="AC20" s="4"/>
      <c r="AD20" s="4"/>
      <c r="AE20" s="4" t="s">
        <v>2854</v>
      </c>
      <c r="AF20" s="4" t="s">
        <v>184</v>
      </c>
      <c r="AG20" s="4"/>
      <c r="AH20" s="4"/>
      <c r="AI20" s="4"/>
      <c r="AJ20" s="4" t="s">
        <v>185</v>
      </c>
      <c r="AK20" s="4"/>
    </row>
    <row r="21" spans="1:37" ht="120" x14ac:dyDescent="0.2">
      <c r="A21" s="7">
        <v>16</v>
      </c>
      <c r="D21" s="4" t="s">
        <v>186</v>
      </c>
      <c r="E21" s="4" t="str">
        <f>HYPERLINK("https://docs.google.com/a/crossculturalconsult.com/file/d/0BxjGMS08PVLGUE45TGdZT3pSQms/edit", "hrq 2003,25,1 - Murray.pdf")</f>
        <v>hrq 2003,25,1 - Murray.pdf</v>
      </c>
      <c r="F21" s="4"/>
      <c r="G21" s="4" t="s">
        <v>75</v>
      </c>
      <c r="H21" s="4"/>
      <c r="I21" s="4">
        <v>2003</v>
      </c>
      <c r="J21" s="4"/>
      <c r="K21" s="4"/>
      <c r="L21" s="4"/>
      <c r="M21" s="4"/>
      <c r="N21" s="4"/>
      <c r="O21" s="4"/>
      <c r="P21" s="4" t="s">
        <v>187</v>
      </c>
      <c r="Q21" s="4"/>
      <c r="R21" s="4"/>
      <c r="S21" s="4" t="s">
        <v>188</v>
      </c>
      <c r="T21" s="4" t="s">
        <v>189</v>
      </c>
      <c r="U21" s="4" t="s">
        <v>111</v>
      </c>
      <c r="V21" s="4" t="s">
        <v>190</v>
      </c>
      <c r="W21" s="4"/>
      <c r="X21" s="4"/>
      <c r="Y21" s="4"/>
      <c r="Z21" s="4" t="s">
        <v>191</v>
      </c>
      <c r="AA21" s="4"/>
      <c r="AB21" s="4"/>
      <c r="AC21" s="4"/>
      <c r="AD21" s="4"/>
      <c r="AE21" s="4" t="s">
        <v>2854</v>
      </c>
      <c r="AF21" s="4" t="s">
        <v>192</v>
      </c>
      <c r="AG21" s="4"/>
      <c r="AH21" s="4"/>
      <c r="AI21" s="4"/>
      <c r="AJ21" s="4" t="s">
        <v>193</v>
      </c>
      <c r="AK21" s="4"/>
    </row>
    <row r="22" spans="1:37" ht="120" x14ac:dyDescent="0.2">
      <c r="A22" s="7">
        <v>17</v>
      </c>
      <c r="D22" s="4" t="s">
        <v>194</v>
      </c>
      <c r="E22" s="4" t="str">
        <f>HYPERLINK("https://docs.google.com/a/crossculturalconsult.com/file/d/0BxjGMS08PVLGdTVWRDgyc1BOcnM/edit", "e 2004,4,1 - Campbell.pdf")</f>
        <v>e 2004,4,1 - Campbell.pdf</v>
      </c>
      <c r="F22" s="4"/>
      <c r="G22" s="4" t="s">
        <v>75</v>
      </c>
      <c r="H22" s="4"/>
      <c r="I22" s="4">
        <v>2004</v>
      </c>
      <c r="J22" s="4"/>
      <c r="K22" s="4"/>
      <c r="L22" s="4"/>
      <c r="M22" s="4"/>
      <c r="N22" s="4"/>
      <c r="O22" s="4"/>
      <c r="P22" s="4" t="s">
        <v>195</v>
      </c>
      <c r="Q22" s="4"/>
      <c r="R22" s="4"/>
      <c r="S22" s="4" t="s">
        <v>196</v>
      </c>
      <c r="T22" s="4" t="s">
        <v>79</v>
      </c>
      <c r="U22" s="4" t="s">
        <v>111</v>
      </c>
      <c r="V22" s="4" t="s">
        <v>197</v>
      </c>
      <c r="W22" s="4"/>
      <c r="X22" s="4"/>
      <c r="Y22" s="4"/>
      <c r="Z22" s="4" t="s">
        <v>198</v>
      </c>
      <c r="AA22" s="4"/>
      <c r="AB22" s="4"/>
      <c r="AC22" s="4"/>
      <c r="AD22" s="4"/>
      <c r="AE22" s="4" t="s">
        <v>2854</v>
      </c>
      <c r="AF22" s="4" t="s">
        <v>199</v>
      </c>
      <c r="AG22" s="4"/>
      <c r="AH22" s="4"/>
      <c r="AI22" s="4"/>
      <c r="AJ22" s="4" t="s">
        <v>200</v>
      </c>
      <c r="AK22" s="4"/>
    </row>
    <row r="23" spans="1:37" ht="270" x14ac:dyDescent="0.2">
      <c r="A23" s="7">
        <v>18</v>
      </c>
      <c r="D23" s="4" t="s">
        <v>201</v>
      </c>
      <c r="E23" s="4" t="str">
        <f>HYPERLINK("https://docs.google.com/a/crossculturalconsult.com/file/d/0BxjGMS08PVLGaGcwT1ZFdTg0T1k/edit", "jfs 2004,69,3 - Oniango et al.pdf")</f>
        <v>jfs 2004,69,3 - Oniango et al.pdf</v>
      </c>
      <c r="F23" s="4"/>
      <c r="G23" s="4" t="s">
        <v>75</v>
      </c>
      <c r="H23" s="4"/>
      <c r="I23" s="4">
        <v>2004</v>
      </c>
      <c r="J23" s="4"/>
      <c r="K23" s="4"/>
      <c r="L23" s="4"/>
      <c r="M23" s="4"/>
      <c r="N23" s="4"/>
      <c r="O23" s="4"/>
      <c r="P23" s="4" t="s">
        <v>202</v>
      </c>
      <c r="Q23" s="4"/>
      <c r="R23" s="4"/>
      <c r="S23" s="4" t="s">
        <v>203</v>
      </c>
      <c r="T23" s="4" t="s">
        <v>204</v>
      </c>
      <c r="U23" s="4" t="s">
        <v>205</v>
      </c>
      <c r="V23" s="4" t="s">
        <v>206</v>
      </c>
      <c r="W23" s="4"/>
      <c r="X23" s="4"/>
      <c r="Y23" s="4"/>
      <c r="Z23" s="4" t="s">
        <v>207</v>
      </c>
      <c r="AA23" s="4"/>
      <c r="AB23" s="4"/>
      <c r="AC23" s="4"/>
      <c r="AD23" s="4"/>
      <c r="AE23" s="4" t="s">
        <v>2854</v>
      </c>
      <c r="AF23" s="4" t="s">
        <v>208</v>
      </c>
      <c r="AG23" s="4"/>
      <c r="AH23" s="4"/>
      <c r="AI23" s="4"/>
      <c r="AJ23" s="4" t="s">
        <v>209</v>
      </c>
      <c r="AK23" s="4"/>
    </row>
    <row r="24" spans="1:37" ht="120" x14ac:dyDescent="0.2">
      <c r="A24" s="7">
        <v>19</v>
      </c>
      <c r="D24" s="4" t="s">
        <v>210</v>
      </c>
      <c r="E24" s="4" t="str">
        <f>HYPERLINK("https://docs.google.com/a/crossculturalconsult.com/file/d/0BxjGMS08PVLGQjJmSVctbk9jQW8/edit", "ee 2005,53,54 - Zerbe.pdf")</f>
        <v>ee 2005,53,54 - Zerbe.pdf</v>
      </c>
      <c r="F24" s="4"/>
      <c r="G24" s="4" t="s">
        <v>75</v>
      </c>
      <c r="H24" s="4"/>
      <c r="I24" s="4">
        <v>2005</v>
      </c>
      <c r="J24" s="4"/>
      <c r="K24" s="4"/>
      <c r="L24" s="4"/>
      <c r="M24" s="4"/>
      <c r="N24" s="4"/>
      <c r="O24" s="4"/>
      <c r="P24" s="4" t="s">
        <v>211</v>
      </c>
      <c r="Q24" s="4"/>
      <c r="R24" s="4"/>
      <c r="S24" s="4" t="s">
        <v>212</v>
      </c>
      <c r="T24" s="4" t="s">
        <v>148</v>
      </c>
      <c r="U24" s="4" t="s">
        <v>79</v>
      </c>
      <c r="V24" s="4" t="s">
        <v>213</v>
      </c>
      <c r="W24" s="4"/>
      <c r="X24" s="4"/>
      <c r="Y24" s="4"/>
      <c r="Z24" s="4" t="s">
        <v>214</v>
      </c>
      <c r="AA24" s="4"/>
      <c r="AB24" s="4"/>
      <c r="AC24" s="4"/>
      <c r="AD24" s="4"/>
      <c r="AE24" s="4" t="s">
        <v>2854</v>
      </c>
      <c r="AF24" s="4" t="s">
        <v>215</v>
      </c>
      <c r="AG24" s="4"/>
      <c r="AH24" s="4"/>
      <c r="AI24" s="4"/>
      <c r="AJ24" s="4" t="s">
        <v>216</v>
      </c>
      <c r="AK24" s="4"/>
    </row>
    <row r="25" spans="1:37" ht="120" x14ac:dyDescent="0.2">
      <c r="A25" s="7">
        <v>20</v>
      </c>
      <c r="D25" s="4" t="s">
        <v>217</v>
      </c>
      <c r="E25" s="4" t="str">
        <f>HYPERLINK("https://docs.google.com/a/crossculturalconsult.com/file/d/0BxjGMS08PVLGSFVVUUVqaW5BVHc/edit", "jtsa 2005,122 - LenkaBula.pdf")</f>
        <v>jtsa 2005,122 - LenkaBula.pdf</v>
      </c>
      <c r="F25" s="4"/>
      <c r="G25" s="4" t="s">
        <v>75</v>
      </c>
      <c r="H25" s="4"/>
      <c r="I25" s="4">
        <v>2005</v>
      </c>
      <c r="J25" s="4"/>
      <c r="K25" s="4"/>
      <c r="L25" s="4"/>
      <c r="M25" s="4"/>
      <c r="N25" s="4"/>
      <c r="O25" s="4"/>
      <c r="P25" s="4" t="s">
        <v>218</v>
      </c>
      <c r="Q25" s="4"/>
      <c r="R25" s="4"/>
      <c r="S25" s="4" t="s">
        <v>219</v>
      </c>
      <c r="T25" s="4"/>
      <c r="U25" s="4" t="s">
        <v>220</v>
      </c>
      <c r="V25" s="4" t="s">
        <v>221</v>
      </c>
      <c r="W25" s="4"/>
      <c r="X25" s="4"/>
      <c r="Y25" s="4"/>
      <c r="Z25" s="4" t="s">
        <v>222</v>
      </c>
      <c r="AA25" s="4"/>
      <c r="AB25" s="4"/>
      <c r="AC25" s="4"/>
      <c r="AD25" s="4"/>
      <c r="AE25" s="4" t="s">
        <v>2854</v>
      </c>
      <c r="AF25" s="4" t="s">
        <v>223</v>
      </c>
      <c r="AG25" s="4"/>
      <c r="AH25" s="4"/>
      <c r="AI25" s="4"/>
      <c r="AJ25" s="4" t="s">
        <v>224</v>
      </c>
      <c r="AK25" s="4"/>
    </row>
    <row r="26" spans="1:37" ht="165" x14ac:dyDescent="0.2">
      <c r="A26" s="7">
        <v>21</v>
      </c>
      <c r="D26" s="4" t="s">
        <v>225</v>
      </c>
      <c r="E26" s="4" t="str">
        <f>HYPERLINK("https://docs.google.com/a/crossculturalconsult.com/file/d/0BxjGMS08PVLGVk4ycGdNZG9sVzg/edit", "wd 2006,34,10 - Cernea.pdf")</f>
        <v>wd 2006,34,10 - Cernea.pdf</v>
      </c>
      <c r="F26" s="4"/>
      <c r="G26" s="4" t="s">
        <v>75</v>
      </c>
      <c r="H26" s="4"/>
      <c r="I26" s="4">
        <v>2006</v>
      </c>
      <c r="J26" s="4"/>
      <c r="K26" s="4"/>
      <c r="L26" s="4"/>
      <c r="M26" s="4"/>
      <c r="N26" s="4"/>
      <c r="O26" s="4"/>
      <c r="P26" s="4" t="s">
        <v>226</v>
      </c>
      <c r="Q26" s="4"/>
      <c r="R26" s="4"/>
      <c r="S26" s="4" t="s">
        <v>227</v>
      </c>
      <c r="T26" s="4" t="s">
        <v>228</v>
      </c>
      <c r="U26" s="4" t="s">
        <v>229</v>
      </c>
      <c r="V26" s="4" t="s">
        <v>230</v>
      </c>
      <c r="W26" s="4"/>
      <c r="X26" s="4"/>
      <c r="Y26" s="4"/>
      <c r="Z26" s="4" t="s">
        <v>231</v>
      </c>
      <c r="AA26" s="4"/>
      <c r="AB26" s="4"/>
      <c r="AC26" s="4"/>
      <c r="AD26" s="4"/>
      <c r="AE26" s="4" t="s">
        <v>2854</v>
      </c>
      <c r="AF26" s="4" t="s">
        <v>232</v>
      </c>
      <c r="AG26" s="4"/>
      <c r="AH26" s="4"/>
      <c r="AI26" s="4"/>
      <c r="AJ26" s="4" t="s">
        <v>233</v>
      </c>
      <c r="AK26" s="4"/>
    </row>
    <row r="27" spans="1:37" ht="105" x14ac:dyDescent="0.2">
      <c r="A27" s="7">
        <v>22</v>
      </c>
      <c r="D27" s="4" t="s">
        <v>234</v>
      </c>
      <c r="E27" s="4" t="str">
        <f>HYPERLINK("https://docs.google.com/a/crossculturalconsult.com/file/d/0BxjGMS08PVLGOE9KdU1IcGZGeEk/edit", "ijp 2006,41,4 - Nsamenang.pdf")</f>
        <v>ijp 2006,41,4 - Nsamenang.pdf</v>
      </c>
      <c r="F27" s="4"/>
      <c r="G27" s="4" t="s">
        <v>75</v>
      </c>
      <c r="H27" s="4"/>
      <c r="I27" s="4">
        <v>2006</v>
      </c>
      <c r="J27" s="4"/>
      <c r="K27" s="4"/>
      <c r="L27" s="4"/>
      <c r="M27" s="4"/>
      <c r="N27" s="4"/>
      <c r="O27" s="4"/>
      <c r="P27" s="4" t="s">
        <v>235</v>
      </c>
      <c r="Q27" s="4"/>
      <c r="R27" s="4"/>
      <c r="S27" s="4" t="s">
        <v>236</v>
      </c>
      <c r="T27" s="4" t="s">
        <v>237</v>
      </c>
      <c r="U27" s="4" t="s">
        <v>79</v>
      </c>
      <c r="V27" s="4" t="s">
        <v>238</v>
      </c>
      <c r="W27" s="4"/>
      <c r="X27" s="4"/>
      <c r="Y27" s="4"/>
      <c r="Z27" s="4" t="s">
        <v>239</v>
      </c>
      <c r="AA27" s="4"/>
      <c r="AB27" s="4"/>
      <c r="AC27" s="4"/>
      <c r="AD27" s="4"/>
      <c r="AE27" s="4" t="s">
        <v>2854</v>
      </c>
      <c r="AF27" s="4"/>
      <c r="AG27" s="4"/>
      <c r="AH27" s="4"/>
      <c r="AI27" s="4"/>
      <c r="AJ27" s="4" t="s">
        <v>240</v>
      </c>
      <c r="AK27" s="4"/>
    </row>
    <row r="28" spans="1:37" ht="105" x14ac:dyDescent="0.2">
      <c r="A28" s="7">
        <v>23</v>
      </c>
      <c r="D28" s="4" t="s">
        <v>241</v>
      </c>
      <c r="E28" s="4" t="str">
        <f>HYPERLINK("https://docs.google.com/a/crossculturalconsult.com/file/d/0BxjGMS08PVLGcnZSUjZzeEw1Tkk/edit", "jds 2006,22,1 - Maxted.pdf")</f>
        <v>jds 2006,22,1 - Maxted.pdf</v>
      </c>
      <c r="F28" s="4"/>
      <c r="G28" s="4" t="s">
        <v>75</v>
      </c>
      <c r="H28" s="4"/>
      <c r="I28" s="4">
        <v>2006</v>
      </c>
      <c r="J28" s="4"/>
      <c r="K28" s="4"/>
      <c r="L28" s="4"/>
      <c r="M28" s="4"/>
      <c r="N28" s="4"/>
      <c r="O28" s="4"/>
      <c r="P28" s="4" t="s">
        <v>242</v>
      </c>
      <c r="Q28" s="4"/>
      <c r="R28" s="4"/>
      <c r="S28" s="4" t="s">
        <v>243</v>
      </c>
      <c r="T28" s="4" t="s">
        <v>244</v>
      </c>
      <c r="U28" s="4" t="s">
        <v>111</v>
      </c>
      <c r="V28" s="4" t="s">
        <v>245</v>
      </c>
      <c r="W28" s="4"/>
      <c r="X28" s="4"/>
      <c r="Y28" s="4"/>
      <c r="Z28" s="4" t="s">
        <v>246</v>
      </c>
      <c r="AA28" s="4"/>
      <c r="AB28" s="4"/>
      <c r="AC28" s="4"/>
      <c r="AD28" s="4"/>
      <c r="AE28" s="4" t="s">
        <v>2854</v>
      </c>
      <c r="AF28" s="4" t="s">
        <v>247</v>
      </c>
      <c r="AG28" s="4"/>
      <c r="AH28" s="4"/>
      <c r="AI28" s="4"/>
      <c r="AJ28" s="4" t="s">
        <v>248</v>
      </c>
      <c r="AK28" s="4"/>
    </row>
    <row r="29" spans="1:37" ht="150" x14ac:dyDescent="0.2">
      <c r="A29" s="7">
        <v>24</v>
      </c>
      <c r="D29" s="4" t="s">
        <v>249</v>
      </c>
      <c r="E29" s="4" t="str">
        <f>HYPERLINK("https://docs.google.com/a/crossculturalconsult.com/file/d/0BxjGMS08PVLGTjJGYVJRWFRPRnc/edit", "tjmas 2006,44,2 - Ostergard et al.pdf")</f>
        <v>tjmas 2006,44,2 - Ostergard et al.pdf</v>
      </c>
      <c r="F29" s="4"/>
      <c r="G29" s="4" t="s">
        <v>75</v>
      </c>
      <c r="H29" s="4"/>
      <c r="I29" s="4">
        <v>2006</v>
      </c>
      <c r="J29" s="4"/>
      <c r="K29" s="4"/>
      <c r="L29" s="4"/>
      <c r="M29" s="4"/>
      <c r="N29" s="4"/>
      <c r="O29" s="4"/>
      <c r="P29" s="4" t="s">
        <v>250</v>
      </c>
      <c r="Q29" s="4"/>
      <c r="R29" s="4"/>
      <c r="S29" s="4" t="s">
        <v>251</v>
      </c>
      <c r="T29" s="4" t="s">
        <v>252</v>
      </c>
      <c r="U29" s="4" t="s">
        <v>133</v>
      </c>
      <c r="V29" s="4" t="s">
        <v>253</v>
      </c>
      <c r="W29" s="4"/>
      <c r="X29" s="4"/>
      <c r="Y29" s="4"/>
      <c r="Z29" s="4" t="s">
        <v>254</v>
      </c>
      <c r="AA29" s="4"/>
      <c r="AB29" s="4"/>
      <c r="AC29" s="4"/>
      <c r="AD29" s="4"/>
      <c r="AE29" s="4" t="s">
        <v>2854</v>
      </c>
      <c r="AF29" s="4" t="s">
        <v>255</v>
      </c>
      <c r="AG29" s="4"/>
      <c r="AH29" s="4"/>
      <c r="AI29" s="4"/>
      <c r="AJ29" s="4" t="s">
        <v>256</v>
      </c>
      <c r="AK29" s="4"/>
    </row>
    <row r="30" spans="1:37" ht="240" x14ac:dyDescent="0.2">
      <c r="A30" s="7">
        <v>25</v>
      </c>
      <c r="D30" s="4" t="s">
        <v>257</v>
      </c>
      <c r="E30" s="4" t="str">
        <f>HYPERLINK("https://docs.google.com/a/crossculturalconsult.com/file/d/0BxjGMS08PVLGc0dtODZqeUE1YkU/edit", "ijmgr 2007,14,1 - Ndahinda.pdf")</f>
        <v>ijmgr 2007,14,1 - Ndahinda.pdf</v>
      </c>
      <c r="F30" s="4"/>
      <c r="G30" s="4" t="s">
        <v>75</v>
      </c>
      <c r="H30" s="4"/>
      <c r="I30" s="4">
        <v>2007</v>
      </c>
      <c r="J30" s="4"/>
      <c r="K30" s="4"/>
      <c r="L30" s="4"/>
      <c r="M30" s="4"/>
      <c r="N30" s="4"/>
      <c r="O30" s="4"/>
      <c r="P30" s="4" t="s">
        <v>258</v>
      </c>
      <c r="Q30" s="4"/>
      <c r="R30" s="4"/>
      <c r="S30" s="4" t="s">
        <v>259</v>
      </c>
      <c r="T30" s="4" t="s">
        <v>260</v>
      </c>
      <c r="U30" s="4" t="s">
        <v>111</v>
      </c>
      <c r="V30" s="4" t="s">
        <v>261</v>
      </c>
      <c r="W30" s="4"/>
      <c r="X30" s="4"/>
      <c r="Y30" s="4"/>
      <c r="Z30" s="4" t="s">
        <v>262</v>
      </c>
      <c r="AA30" s="4"/>
      <c r="AB30" s="4"/>
      <c r="AC30" s="4"/>
      <c r="AD30" s="4"/>
      <c r="AE30" s="4" t="s">
        <v>2854</v>
      </c>
      <c r="AF30" s="4" t="s">
        <v>263</v>
      </c>
      <c r="AG30" s="4"/>
      <c r="AH30" s="4"/>
      <c r="AI30" s="4"/>
      <c r="AJ30" s="4" t="s">
        <v>264</v>
      </c>
      <c r="AK30" s="4"/>
    </row>
    <row r="31" spans="1:37" ht="165" x14ac:dyDescent="0.2">
      <c r="A31" s="7">
        <v>26</v>
      </c>
      <c r="D31" s="4" t="s">
        <v>265</v>
      </c>
      <c r="E31" s="4" t="str">
        <f>HYPERLINK("https://docs.google.com/a/crossculturalconsult.com/file/d/0BxjGMS08PVLGT0oyVzBDekEyUms/edit", "tq 2007,41,3 - Omoniyi.pdf")</f>
        <v>tq 2007,41,3 - Omoniyi.pdf</v>
      </c>
      <c r="F31" s="4"/>
      <c r="G31" s="4" t="s">
        <v>75</v>
      </c>
      <c r="H31" s="4"/>
      <c r="I31" s="4">
        <v>2007</v>
      </c>
      <c r="J31" s="4"/>
      <c r="K31" s="4"/>
      <c r="L31" s="4"/>
      <c r="M31" s="4"/>
      <c r="N31" s="4"/>
      <c r="O31" s="4"/>
      <c r="P31" s="4" t="s">
        <v>266</v>
      </c>
      <c r="Q31" s="4"/>
      <c r="R31" s="4"/>
      <c r="S31" s="4" t="s">
        <v>267</v>
      </c>
      <c r="T31" s="4" t="s">
        <v>237</v>
      </c>
      <c r="U31" s="4" t="s">
        <v>205</v>
      </c>
      <c r="V31" s="4" t="s">
        <v>268</v>
      </c>
      <c r="W31" s="4"/>
      <c r="X31" s="4"/>
      <c r="Y31" s="4"/>
      <c r="Z31" s="4" t="s">
        <v>269</v>
      </c>
      <c r="AA31" s="4"/>
      <c r="AB31" s="4"/>
      <c r="AC31" s="4"/>
      <c r="AD31" s="4"/>
      <c r="AE31" s="4" t="s">
        <v>2854</v>
      </c>
      <c r="AF31" s="4" t="s">
        <v>270</v>
      </c>
      <c r="AG31" s="4"/>
      <c r="AH31" s="4"/>
      <c r="AI31" s="4"/>
      <c r="AJ31" s="4" t="s">
        <v>271</v>
      </c>
      <c r="AK31" s="4"/>
    </row>
    <row r="32" spans="1:37" ht="120" x14ac:dyDescent="0.2">
      <c r="A32" s="7">
        <v>27</v>
      </c>
      <c r="D32" s="4" t="s">
        <v>272</v>
      </c>
      <c r="E32" s="4" t="str">
        <f>HYPERLINK("https://docs.google.com/a/crossculturalconsult.com/file/d/0BxjGMS08PVLGSGJ5cmpSSktMRFk/edit", "jal 2008,52,1 - Lyall.pdf")</f>
        <v>jal 2008,52,1 - Lyall.pdf</v>
      </c>
      <c r="F32" s="4"/>
      <c r="G32" s="4" t="s">
        <v>75</v>
      </c>
      <c r="H32" s="4"/>
      <c r="I32" s="4">
        <v>2008</v>
      </c>
      <c r="J32" s="4"/>
      <c r="K32" s="4"/>
      <c r="L32" s="4"/>
      <c r="M32" s="4"/>
      <c r="N32" s="4"/>
      <c r="O32" s="4"/>
      <c r="P32" s="4" t="s">
        <v>273</v>
      </c>
      <c r="Q32" s="4"/>
      <c r="R32" s="4"/>
      <c r="S32" s="4" t="s">
        <v>274</v>
      </c>
      <c r="T32" s="4" t="s">
        <v>275</v>
      </c>
      <c r="U32" s="4" t="s">
        <v>111</v>
      </c>
      <c r="V32" s="4" t="s">
        <v>276</v>
      </c>
      <c r="W32" s="4"/>
      <c r="X32" s="4"/>
      <c r="Y32" s="4"/>
      <c r="Z32" s="4" t="s">
        <v>277</v>
      </c>
      <c r="AA32" s="4"/>
      <c r="AB32" s="4"/>
      <c r="AC32" s="4"/>
      <c r="AD32" s="4"/>
      <c r="AE32" s="4" t="s">
        <v>2854</v>
      </c>
      <c r="AF32" s="4">
        <v>218553</v>
      </c>
      <c r="AG32" s="4"/>
      <c r="AH32" s="4"/>
      <c r="AI32" s="4"/>
      <c r="AJ32" s="4" t="s">
        <v>278</v>
      </c>
      <c r="AK32" s="4"/>
    </row>
    <row r="33" spans="1:37" ht="105" x14ac:dyDescent="0.2">
      <c r="A33" s="7">
        <v>28</v>
      </c>
      <c r="D33" s="4" t="s">
        <v>279</v>
      </c>
      <c r="E33" s="4" t="str">
        <f>HYPERLINK("https://docs.google.com/a/crossculturalconsult.com/file/d/0BxjGMS08PVLGbFdOWWFmRWl5MDA/edit", "hc 2008,6,2 - Zerbe.pdf")</f>
        <v>hc 2008,6,2 - Zerbe.pdf</v>
      </c>
      <c r="F33" s="4"/>
      <c r="G33" s="4" t="s">
        <v>75</v>
      </c>
      <c r="H33" s="4"/>
      <c r="I33" s="4">
        <v>2008</v>
      </c>
      <c r="J33" s="4"/>
      <c r="K33" s="4"/>
      <c r="L33" s="4"/>
      <c r="M33" s="4"/>
      <c r="N33" s="4"/>
      <c r="O33" s="4"/>
      <c r="P33" s="4" t="s">
        <v>280</v>
      </c>
      <c r="Q33" s="4"/>
      <c r="R33" s="4"/>
      <c r="S33" s="4" t="s">
        <v>281</v>
      </c>
      <c r="T33" s="4" t="s">
        <v>68</v>
      </c>
      <c r="U33" s="4" t="s">
        <v>133</v>
      </c>
      <c r="V33" s="4" t="s">
        <v>282</v>
      </c>
      <c r="W33" s="4"/>
      <c r="X33" s="4"/>
      <c r="Y33" s="4"/>
      <c r="Z33" s="4" t="s">
        <v>283</v>
      </c>
      <c r="AA33" s="4"/>
      <c r="AB33" s="4"/>
      <c r="AC33" s="4"/>
      <c r="AD33" s="4"/>
      <c r="AE33" s="4" t="s">
        <v>2854</v>
      </c>
      <c r="AF33" s="4" t="s">
        <v>284</v>
      </c>
      <c r="AG33" s="4"/>
      <c r="AH33" s="4"/>
      <c r="AI33" s="4"/>
      <c r="AJ33" s="4" t="s">
        <v>285</v>
      </c>
      <c r="AK33" s="4"/>
    </row>
    <row r="34" spans="1:37" ht="90" x14ac:dyDescent="0.2">
      <c r="A34" s="7">
        <v>29</v>
      </c>
      <c r="D34" s="4" t="s">
        <v>286</v>
      </c>
      <c r="E34" s="4" t="str">
        <f>HYPERLINK("https://docs.google.com/a/crossculturalconsult.com/file/d/0BxjGMS08PVLGM3dVc1dJeU9BWGs/edit", "tvg 2009,49,2 - Moll.pdf")</f>
        <v>tvg 2009,49,2 - Moll.pdf</v>
      </c>
      <c r="F34" s="4"/>
      <c r="G34" s="4" t="s">
        <v>75</v>
      </c>
      <c r="H34" s="4"/>
      <c r="I34" s="4">
        <v>2009</v>
      </c>
      <c r="J34" s="4"/>
      <c r="K34" s="4"/>
      <c r="L34" s="4"/>
      <c r="M34" s="4"/>
      <c r="N34" s="4"/>
      <c r="O34" s="4"/>
      <c r="P34" s="4" t="s">
        <v>287</v>
      </c>
      <c r="Q34" s="4"/>
      <c r="R34" s="4"/>
      <c r="S34" s="4" t="s">
        <v>288</v>
      </c>
      <c r="T34" s="4" t="s">
        <v>289</v>
      </c>
      <c r="U34" s="4" t="s">
        <v>133</v>
      </c>
      <c r="V34" s="4" t="s">
        <v>290</v>
      </c>
      <c r="W34" s="4"/>
      <c r="X34" s="4"/>
      <c r="Y34" s="4"/>
      <c r="Z34" s="4" t="s">
        <v>291</v>
      </c>
      <c r="AA34" s="4"/>
      <c r="AB34" s="4"/>
      <c r="AC34" s="4"/>
      <c r="AD34" s="4"/>
      <c r="AE34" s="54" t="s">
        <v>13968</v>
      </c>
      <c r="AF34" s="4"/>
      <c r="AG34" s="4"/>
      <c r="AH34" s="4"/>
      <c r="AI34" s="4"/>
      <c r="AJ34" s="4" t="s">
        <v>292</v>
      </c>
      <c r="AK34" s="4"/>
    </row>
    <row r="35" spans="1:37" ht="75" x14ac:dyDescent="0.2">
      <c r="A35" s="7">
        <v>30</v>
      </c>
      <c r="D35" s="4" t="s">
        <v>293</v>
      </c>
      <c r="E35" s="21" t="s">
        <v>294</v>
      </c>
      <c r="F35" s="4"/>
      <c r="G35" s="4" t="s">
        <v>75</v>
      </c>
      <c r="H35" s="4"/>
      <c r="I35" s="4">
        <v>2009</v>
      </c>
      <c r="J35" s="4"/>
      <c r="K35" s="4"/>
      <c r="L35" s="4"/>
      <c r="M35" s="4"/>
      <c r="N35" s="4"/>
      <c r="O35" s="4"/>
      <c r="P35" s="4" t="s">
        <v>295</v>
      </c>
      <c r="Q35" s="4"/>
      <c r="R35" s="4"/>
      <c r="S35" s="4" t="s">
        <v>180</v>
      </c>
      <c r="T35" s="4"/>
      <c r="U35" s="4" t="s">
        <v>296</v>
      </c>
      <c r="V35" s="4" t="s">
        <v>228</v>
      </c>
      <c r="W35" s="4"/>
      <c r="X35" s="4"/>
      <c r="Y35" s="4"/>
      <c r="Z35" s="4" t="s">
        <v>297</v>
      </c>
      <c r="AA35" s="4"/>
      <c r="AB35" s="4"/>
      <c r="AC35" s="4"/>
      <c r="AD35" s="4"/>
      <c r="AE35" s="4" t="s">
        <v>2854</v>
      </c>
      <c r="AF35" s="4" t="s">
        <v>298</v>
      </c>
      <c r="AG35" s="4"/>
      <c r="AH35" s="4"/>
      <c r="AI35" s="4"/>
      <c r="AJ35" s="4" t="s">
        <v>299</v>
      </c>
      <c r="AK35" s="4"/>
    </row>
    <row r="36" spans="1:37" ht="60" x14ac:dyDescent="0.2">
      <c r="A36" s="7">
        <v>31</v>
      </c>
      <c r="D36" s="4" t="s">
        <v>300</v>
      </c>
      <c r="E36" s="4" t="str">
        <f>HYPERLINK("https://docs.google.com/a/crossculturalconsult.com/file/d/0BxjGMS08PVLGWDhxNi1XX0dzY1E/edit", "asr 2009, 52,3 - Hodgson.pdf")</f>
        <v>asr 2009, 52,3 - Hodgson.pdf</v>
      </c>
      <c r="F36" s="4"/>
      <c r="G36" s="4" t="s">
        <v>75</v>
      </c>
      <c r="H36" s="4"/>
      <c r="I36" s="4">
        <v>2009</v>
      </c>
      <c r="J36" s="4"/>
      <c r="K36" s="4"/>
      <c r="L36" s="4"/>
      <c r="M36" s="4"/>
      <c r="N36" s="4"/>
      <c r="O36" s="4"/>
      <c r="P36" s="4" t="s">
        <v>301</v>
      </c>
      <c r="Q36" s="4"/>
      <c r="R36" s="4"/>
      <c r="S36" s="4" t="s">
        <v>302</v>
      </c>
      <c r="T36" s="4" t="s">
        <v>275</v>
      </c>
      <c r="U36" s="4" t="s">
        <v>205</v>
      </c>
      <c r="V36" s="4" t="s">
        <v>303</v>
      </c>
      <c r="W36" s="4"/>
      <c r="X36" s="4"/>
      <c r="Y36" s="4"/>
      <c r="Z36" s="4" t="s">
        <v>304</v>
      </c>
      <c r="AA36" s="4"/>
      <c r="AB36" s="4"/>
      <c r="AC36" s="4"/>
      <c r="AD36" s="4"/>
      <c r="AE36" s="4" t="s">
        <v>2854</v>
      </c>
      <c r="AF36" s="4" t="s">
        <v>305</v>
      </c>
      <c r="AG36" s="4"/>
      <c r="AH36" s="4"/>
      <c r="AI36" s="4"/>
      <c r="AJ36" s="4" t="s">
        <v>306</v>
      </c>
      <c r="AK36" s="4"/>
    </row>
    <row r="37" spans="1:37" ht="120" x14ac:dyDescent="0.2">
      <c r="A37" s="7">
        <v>32</v>
      </c>
      <c r="D37" s="4" t="s">
        <v>307</v>
      </c>
      <c r="E37" s="4" t="str">
        <f>HYPERLINK("https://docs.google.com/a/crossculturalconsult.com/file/d/0BxjGMS08PVLGRUVKei1HTWRMNTQ/edit", "cs 2009,7,1 - Schmidt-Soltau.pdf")</f>
        <v>cs 2009,7,1 - Schmidt-Soltau.pdf</v>
      </c>
      <c r="F37" s="4"/>
      <c r="G37" s="4" t="s">
        <v>75</v>
      </c>
      <c r="H37" s="4"/>
      <c r="I37" s="4">
        <v>2009</v>
      </c>
      <c r="J37" s="4"/>
      <c r="K37" s="4"/>
      <c r="L37" s="4"/>
      <c r="M37" s="4"/>
      <c r="N37" s="4"/>
      <c r="O37" s="4"/>
      <c r="P37" s="4" t="s">
        <v>308</v>
      </c>
      <c r="Q37" s="4"/>
      <c r="R37" s="4"/>
      <c r="S37" s="4" t="s">
        <v>309</v>
      </c>
      <c r="T37" s="4" t="s">
        <v>310</v>
      </c>
      <c r="U37" s="4" t="s">
        <v>111</v>
      </c>
      <c r="V37" s="4" t="s">
        <v>311</v>
      </c>
      <c r="W37" s="4"/>
      <c r="X37" s="4"/>
      <c r="Y37" s="4"/>
      <c r="Z37" s="4" t="s">
        <v>312</v>
      </c>
      <c r="AA37" s="4"/>
      <c r="AB37" s="4"/>
      <c r="AC37" s="4"/>
      <c r="AD37" s="4"/>
      <c r="AE37" s="4" t="s">
        <v>2854</v>
      </c>
      <c r="AF37" s="4" t="s">
        <v>313</v>
      </c>
      <c r="AG37" s="4"/>
      <c r="AH37" s="4"/>
      <c r="AI37" s="4"/>
      <c r="AJ37" s="4" t="s">
        <v>314</v>
      </c>
      <c r="AK37" s="4"/>
    </row>
    <row r="38" spans="1:37" ht="90" x14ac:dyDescent="0.2">
      <c r="A38" s="7">
        <v>33</v>
      </c>
      <c r="D38" s="4" t="s">
        <v>315</v>
      </c>
      <c r="E38" s="4" t="str">
        <f>HYPERLINK("https://docs.google.com/a/crossculturalconsult.com/file/d/0BxjGMS08PVLGX3J2aWhiZjE3UXc/edit", "ajil 2010,104,1 - Van Genugten.pdf")</f>
        <v>ajil 2010,104,1 - Van Genugten.pdf</v>
      </c>
      <c r="F38" s="4"/>
      <c r="G38" s="4" t="s">
        <v>75</v>
      </c>
      <c r="H38" s="4"/>
      <c r="I38" s="4">
        <v>2010</v>
      </c>
      <c r="J38" s="4"/>
      <c r="K38" s="4"/>
      <c r="L38" s="4"/>
      <c r="M38" s="4"/>
      <c r="N38" s="4"/>
      <c r="O38" s="4"/>
      <c r="P38" s="4" t="s">
        <v>316</v>
      </c>
      <c r="Q38" s="4"/>
      <c r="R38" s="4"/>
      <c r="S38" s="4" t="s">
        <v>317</v>
      </c>
      <c r="T38" s="4" t="s">
        <v>318</v>
      </c>
      <c r="U38" s="4" t="s">
        <v>111</v>
      </c>
      <c r="V38" s="4" t="s">
        <v>319</v>
      </c>
      <c r="W38" s="4"/>
      <c r="X38" s="4"/>
      <c r="Y38" s="4"/>
      <c r="Z38" s="4" t="s">
        <v>320</v>
      </c>
      <c r="AA38" s="4"/>
      <c r="AB38" s="4"/>
      <c r="AC38" s="4"/>
      <c r="AD38" s="4"/>
      <c r="AE38" s="4" t="s">
        <v>2854</v>
      </c>
      <c r="AF38" s="4" t="s">
        <v>321</v>
      </c>
      <c r="AG38" s="4"/>
      <c r="AH38" s="4"/>
      <c r="AI38" s="4"/>
      <c r="AJ38" s="4" t="s">
        <v>322</v>
      </c>
      <c r="AK38" s="4"/>
    </row>
    <row r="39" spans="1:37" ht="105" x14ac:dyDescent="0.2">
      <c r="A39" s="7">
        <v>34</v>
      </c>
      <c r="D39" s="4" t="s">
        <v>323</v>
      </c>
      <c r="E39" s="4" t="str">
        <f>HYPERLINK("https://docs.google.com/a/crossculturalconsult.com/file/d/0BxjGMS08PVLGa00yT3dQUWc2ZXc/edit", "jpas 2010,3,9 - Ademowo.pdf")</f>
        <v>jpas 2010,3,9 - Ademowo.pdf</v>
      </c>
      <c r="F39" s="4"/>
      <c r="G39" s="4" t="s">
        <v>75</v>
      </c>
      <c r="H39" s="4"/>
      <c r="I39" s="4">
        <v>2010</v>
      </c>
      <c r="J39" s="4"/>
      <c r="K39" s="4"/>
      <c r="L39" s="4"/>
      <c r="M39" s="4"/>
      <c r="N39" s="4"/>
      <c r="O39" s="4"/>
      <c r="P39" s="4" t="s">
        <v>324</v>
      </c>
      <c r="Q39" s="4"/>
      <c r="R39" s="4"/>
      <c r="S39" s="4" t="s">
        <v>325</v>
      </c>
      <c r="T39" s="4" t="s">
        <v>205</v>
      </c>
      <c r="U39" s="4" t="s">
        <v>326</v>
      </c>
      <c r="V39" s="4" t="s">
        <v>327</v>
      </c>
      <c r="W39" s="4"/>
      <c r="X39" s="4"/>
      <c r="Y39" s="4"/>
      <c r="Z39" s="4" t="s">
        <v>328</v>
      </c>
      <c r="AA39" s="4"/>
      <c r="AB39" s="4"/>
      <c r="AC39" s="4"/>
      <c r="AD39" s="4"/>
      <c r="AE39" s="4" t="s">
        <v>2854</v>
      </c>
      <c r="AF39" s="4" t="s">
        <v>329</v>
      </c>
      <c r="AG39" s="4"/>
      <c r="AH39" s="4"/>
      <c r="AI39" s="4"/>
      <c r="AJ39" s="4" t="s">
        <v>330</v>
      </c>
      <c r="AK39" s="4"/>
    </row>
    <row r="40" spans="1:37" ht="225" x14ac:dyDescent="0.2">
      <c r="A40" s="7">
        <v>35</v>
      </c>
      <c r="D40" s="4" t="s">
        <v>331</v>
      </c>
      <c r="E40" s="4" t="str">
        <f>HYPERLINK("https://docs.google.com/a/crossculturalconsult.com/file/d/0BxjGMS08PVLGZ3dNdWlXc0Y5bEE/edit", "ejsr 2010,47,4 - Alao.pdf")</f>
        <v>ejsr 2010,47,4 - Alao.pdf</v>
      </c>
      <c r="F40" s="4"/>
      <c r="G40" s="4" t="s">
        <v>75</v>
      </c>
      <c r="H40" s="4"/>
      <c r="I40" s="4">
        <v>2010</v>
      </c>
      <c r="J40" s="4"/>
      <c r="K40" s="4"/>
      <c r="L40" s="4"/>
      <c r="M40" s="4"/>
      <c r="N40" s="4"/>
      <c r="O40" s="4"/>
      <c r="P40" s="4" t="s">
        <v>332</v>
      </c>
      <c r="Q40" s="4"/>
      <c r="R40" s="4"/>
      <c r="S40" s="4" t="s">
        <v>333</v>
      </c>
      <c r="T40" s="4" t="s">
        <v>334</v>
      </c>
      <c r="U40" s="4" t="s">
        <v>79</v>
      </c>
      <c r="V40" s="4" t="s">
        <v>335</v>
      </c>
      <c r="W40" s="4"/>
      <c r="X40" s="4"/>
      <c r="Y40" s="4"/>
      <c r="Z40" s="4" t="s">
        <v>336</v>
      </c>
      <c r="AA40" s="4"/>
      <c r="AB40" s="4"/>
      <c r="AC40" s="4"/>
      <c r="AD40" s="4"/>
      <c r="AE40" s="4" t="s">
        <v>2854</v>
      </c>
      <c r="AF40" s="4" t="s">
        <v>337</v>
      </c>
      <c r="AG40" s="4"/>
      <c r="AH40" s="4"/>
      <c r="AI40" s="4"/>
      <c r="AJ40" s="4" t="s">
        <v>338</v>
      </c>
      <c r="AK40" s="4"/>
    </row>
    <row r="41" spans="1:37" ht="270" x14ac:dyDescent="0.2">
      <c r="A41" s="7">
        <v>36</v>
      </c>
      <c r="D41" s="4" t="s">
        <v>339</v>
      </c>
      <c r="E41" s="4" t="str">
        <f>HYPERLINK("https://docs.google.com/a/crossculturalconsult.com/file/d/0BxjGMS08PVLGTzM2WjFvZFNHMlE/edit", "bihhr 2011,11,3 - Undie et al.pdf")</f>
        <v>bihhr 2011,11,3 - Undie et al.pdf</v>
      </c>
      <c r="F41" s="4"/>
      <c r="G41" s="4" t="s">
        <v>75</v>
      </c>
      <c r="H41" s="4"/>
      <c r="I41" s="4">
        <v>2011</v>
      </c>
      <c r="J41" s="4"/>
      <c r="K41" s="4"/>
      <c r="L41" s="4"/>
      <c r="M41" s="4"/>
      <c r="N41" s="4"/>
      <c r="O41" s="4"/>
      <c r="P41" s="4" t="s">
        <v>340</v>
      </c>
      <c r="Q41" s="4"/>
      <c r="R41" s="4" t="s">
        <v>341</v>
      </c>
      <c r="S41" s="4" t="s">
        <v>342</v>
      </c>
      <c r="T41" s="4" t="s">
        <v>343</v>
      </c>
      <c r="U41" s="4" t="s">
        <v>205</v>
      </c>
      <c r="V41" s="4" t="s">
        <v>344</v>
      </c>
      <c r="W41" s="4"/>
      <c r="X41" s="4"/>
      <c r="Y41" s="4"/>
      <c r="Z41" s="4" t="s">
        <v>345</v>
      </c>
      <c r="AA41" s="4"/>
      <c r="AB41" s="4"/>
      <c r="AC41" s="4"/>
      <c r="AD41" s="4"/>
      <c r="AE41" s="4" t="s">
        <v>2854</v>
      </c>
      <c r="AF41" s="4" t="s">
        <v>346</v>
      </c>
      <c r="AG41" s="4"/>
      <c r="AH41" s="4"/>
      <c r="AI41" s="4"/>
      <c r="AJ41" s="4" t="s">
        <v>347</v>
      </c>
      <c r="AK41" s="4"/>
    </row>
    <row r="42" spans="1:37" ht="270" x14ac:dyDescent="0.2">
      <c r="A42" s="7">
        <v>37</v>
      </c>
      <c r="D42" s="4" t="s">
        <v>348</v>
      </c>
      <c r="E42" s="4" t="str">
        <f>HYPERLINK("https://docs.google.com/a/crossculturalconsult.com/file/d/0BxjGMS08PVLGcVZTTXV3MXEwMWM/edit", "apnip 2012,64,5 - Moahi.pdf")</f>
        <v>apnip 2012,64,5 - Moahi.pdf</v>
      </c>
      <c r="F42" s="4"/>
      <c r="G42" s="4" t="s">
        <v>75</v>
      </c>
      <c r="H42" s="4"/>
      <c r="I42" s="4">
        <v>2012</v>
      </c>
      <c r="J42" s="4"/>
      <c r="K42" s="4"/>
      <c r="L42" s="4"/>
      <c r="M42" s="4"/>
      <c r="N42" s="4"/>
      <c r="O42" s="4"/>
      <c r="P42" s="4" t="s">
        <v>349</v>
      </c>
      <c r="Q42" s="4"/>
      <c r="R42" s="4"/>
      <c r="S42" s="4" t="s">
        <v>350</v>
      </c>
      <c r="T42" s="4" t="s">
        <v>351</v>
      </c>
      <c r="U42" s="4" t="s">
        <v>352</v>
      </c>
      <c r="V42" s="4" t="s">
        <v>353</v>
      </c>
      <c r="W42" s="4"/>
      <c r="X42" s="4"/>
      <c r="Y42" s="4"/>
      <c r="Z42" s="4" t="s">
        <v>354</v>
      </c>
      <c r="AA42" s="4"/>
      <c r="AB42" s="4"/>
      <c r="AC42" s="4"/>
      <c r="AD42" s="4"/>
      <c r="AE42" s="4" t="s">
        <v>2854</v>
      </c>
      <c r="AF42" s="4" t="s">
        <v>355</v>
      </c>
      <c r="AG42" s="4"/>
      <c r="AH42" s="4"/>
      <c r="AI42" s="4"/>
      <c r="AJ42" s="4" t="s">
        <v>356</v>
      </c>
      <c r="AK42" s="4"/>
    </row>
    <row r="43" spans="1:37" ht="105" x14ac:dyDescent="0.2">
      <c r="A43" s="7">
        <v>38</v>
      </c>
      <c r="D43" s="4" t="s">
        <v>357</v>
      </c>
      <c r="E43" s="4" t="str">
        <f>HYPERLINK("https://docs.google.com/a/crossculturalconsult.com/file/d/0BxjGMS08PVLGVm1wOXRGZUtoOGc/edit", "ajicl 2012,20,2 - Salako.pdf")</f>
        <v>ajicl 2012,20,2 - Salako.pdf</v>
      </c>
      <c r="F43" s="4"/>
      <c r="G43" s="4" t="s">
        <v>75</v>
      </c>
      <c r="H43" s="4"/>
      <c r="I43" s="4">
        <v>2012</v>
      </c>
      <c r="J43" s="4"/>
      <c r="K43" s="4"/>
      <c r="L43" s="4"/>
      <c r="M43" s="4"/>
      <c r="N43" s="4"/>
      <c r="O43" s="4"/>
      <c r="P43" s="4" t="s">
        <v>358</v>
      </c>
      <c r="Q43" s="4"/>
      <c r="R43" s="4"/>
      <c r="S43" s="4" t="s">
        <v>359</v>
      </c>
      <c r="T43" s="4" t="s">
        <v>360</v>
      </c>
      <c r="U43" s="4" t="s">
        <v>133</v>
      </c>
      <c r="V43" s="4" t="s">
        <v>361</v>
      </c>
      <c r="W43" s="4"/>
      <c r="X43" s="4"/>
      <c r="Y43" s="4"/>
      <c r="Z43" s="4" t="s">
        <v>362</v>
      </c>
      <c r="AA43" s="4"/>
      <c r="AB43" s="4"/>
      <c r="AC43" s="4"/>
      <c r="AD43" s="4"/>
      <c r="AE43" s="4" t="s">
        <v>2854</v>
      </c>
      <c r="AF43" s="4" t="s">
        <v>363</v>
      </c>
      <c r="AG43" s="4"/>
      <c r="AH43" s="4"/>
      <c r="AI43" s="4"/>
      <c r="AJ43" s="4" t="s">
        <v>364</v>
      </c>
      <c r="AK43" s="4"/>
    </row>
    <row r="44" spans="1:37" ht="120" x14ac:dyDescent="0.2">
      <c r="A44" s="7">
        <v>39</v>
      </c>
      <c r="D44" s="4" t="s">
        <v>365</v>
      </c>
      <c r="E44" s="4" t="str">
        <f>HYPERLINK("https://docs.google.com/a/crossculturalconsult.com/file/d/0BxjGMS08PVLGUkd4SjVfcDBsTWc/edit", "hb 2012,84,1 - Bahuchet.pdf")</f>
        <v>hb 2012,84,1 - Bahuchet.pdf</v>
      </c>
      <c r="F44" s="4"/>
      <c r="G44" s="4" t="s">
        <v>75</v>
      </c>
      <c r="H44" s="4"/>
      <c r="I44" s="4">
        <v>2012</v>
      </c>
      <c r="J44" s="4"/>
      <c r="K44" s="4"/>
      <c r="L44" s="4"/>
      <c r="M44" s="4"/>
      <c r="N44" s="4"/>
      <c r="O44" s="4"/>
      <c r="P44" s="4" t="s">
        <v>366</v>
      </c>
      <c r="Q44" s="4"/>
      <c r="R44" s="4"/>
      <c r="S44" s="4" t="s">
        <v>367</v>
      </c>
      <c r="T44" s="4" t="s">
        <v>368</v>
      </c>
      <c r="U44" s="4" t="s">
        <v>111</v>
      </c>
      <c r="V44" s="4" t="s">
        <v>369</v>
      </c>
      <c r="W44" s="4"/>
      <c r="X44" s="4"/>
      <c r="Y44" s="4"/>
      <c r="Z44" s="4" t="s">
        <v>370</v>
      </c>
      <c r="AA44" s="4"/>
      <c r="AB44" s="4"/>
      <c r="AC44" s="4"/>
      <c r="AD44" s="4"/>
      <c r="AE44" s="4" t="s">
        <v>2854</v>
      </c>
      <c r="AF44" s="4" t="s">
        <v>371</v>
      </c>
      <c r="AG44" s="4"/>
      <c r="AH44" s="4"/>
      <c r="AI44" s="4"/>
      <c r="AJ44" s="4" t="s">
        <v>372</v>
      </c>
      <c r="AK44" s="4"/>
    </row>
    <row r="45" spans="1:37" ht="135" x14ac:dyDescent="0.2">
      <c r="A45" s="7">
        <v>40</v>
      </c>
      <c r="D45" s="4" t="s">
        <v>373</v>
      </c>
      <c r="E45" s="4" t="str">
        <f>HYPERLINK("https://docs.google.com/a/crossculturalconsult.com/file/d/0BxjGMS08PVLGcVBFZEVwVjR4dVE/edit", "jpas 2012,5,6 - Khasandi-Telewa et al.pdf")</f>
        <v>jpas 2012,5,6 - Khasandi-Telewa et al.pdf</v>
      </c>
      <c r="F45" s="4"/>
      <c r="G45" s="4" t="s">
        <v>75</v>
      </c>
      <c r="H45" s="4"/>
      <c r="I45" s="4">
        <v>2012</v>
      </c>
      <c r="J45" s="4"/>
      <c r="K45" s="4"/>
      <c r="L45" s="4"/>
      <c r="M45" s="4"/>
      <c r="N45" s="4"/>
      <c r="O45" s="4"/>
      <c r="P45" s="4" t="s">
        <v>374</v>
      </c>
      <c r="Q45" s="4"/>
      <c r="R45" s="4"/>
      <c r="S45" s="4" t="s">
        <v>325</v>
      </c>
      <c r="T45" s="4" t="s">
        <v>352</v>
      </c>
      <c r="U45" s="4" t="s">
        <v>68</v>
      </c>
      <c r="V45" s="4" t="s">
        <v>375</v>
      </c>
      <c r="W45" s="4"/>
      <c r="X45" s="4"/>
      <c r="Y45" s="4"/>
      <c r="Z45" s="4" t="s">
        <v>376</v>
      </c>
      <c r="AA45" s="4"/>
      <c r="AB45" s="4"/>
      <c r="AC45" s="4"/>
      <c r="AD45" s="4"/>
      <c r="AE45" s="4" t="s">
        <v>2854</v>
      </c>
      <c r="AF45" s="4" t="s">
        <v>377</v>
      </c>
      <c r="AG45" s="4"/>
      <c r="AH45" s="4"/>
      <c r="AI45" s="4"/>
      <c r="AJ45" s="4" t="s">
        <v>378</v>
      </c>
      <c r="AK45" s="4"/>
    </row>
    <row r="46" spans="1:37" ht="30" x14ac:dyDescent="0.2">
      <c r="A46" s="7">
        <v>41</v>
      </c>
      <c r="D46" s="4"/>
      <c r="E46" s="4"/>
      <c r="F46" s="4"/>
      <c r="G46" s="4" t="s">
        <v>75</v>
      </c>
      <c r="H46" s="4"/>
      <c r="I46" s="4">
        <v>1990</v>
      </c>
      <c r="J46" s="4"/>
      <c r="K46" s="4"/>
      <c r="L46" s="4"/>
      <c r="M46" s="4"/>
      <c r="N46" s="4"/>
      <c r="O46" s="4"/>
      <c r="P46" s="4" t="s">
        <v>379</v>
      </c>
      <c r="Q46" s="4"/>
      <c r="R46" s="4" t="s">
        <v>118</v>
      </c>
      <c r="S46" s="4"/>
      <c r="T46" s="4"/>
      <c r="U46" s="4"/>
      <c r="V46" s="4" t="s">
        <v>380</v>
      </c>
      <c r="W46" s="4"/>
      <c r="X46" s="4"/>
      <c r="Y46" s="4"/>
      <c r="Z46" s="4" t="s">
        <v>381</v>
      </c>
      <c r="AA46" s="4"/>
      <c r="AB46" s="4"/>
      <c r="AC46" s="4"/>
      <c r="AD46" s="4"/>
      <c r="AE46" s="4" t="s">
        <v>2854</v>
      </c>
      <c r="AF46" s="4" t="s">
        <v>382</v>
      </c>
      <c r="AG46" s="4"/>
      <c r="AH46" s="4"/>
      <c r="AI46" s="4"/>
      <c r="AJ46" s="4" t="s">
        <v>383</v>
      </c>
      <c r="AK46" s="4"/>
    </row>
    <row r="47" spans="1:37" ht="180" x14ac:dyDescent="0.2">
      <c r="A47" s="7">
        <v>42</v>
      </c>
      <c r="D47" s="4" t="s">
        <v>384</v>
      </c>
      <c r="E47" s="4" t="s">
        <v>384</v>
      </c>
      <c r="F47" s="4"/>
      <c r="G47" s="4" t="s">
        <v>75</v>
      </c>
      <c r="H47" s="4"/>
      <c r="I47" s="4">
        <v>1997</v>
      </c>
      <c r="J47" s="4"/>
      <c r="K47" s="4"/>
      <c r="L47" s="4"/>
      <c r="M47" s="4"/>
      <c r="N47" s="4"/>
      <c r="O47" s="4"/>
      <c r="P47" s="4" t="s">
        <v>385</v>
      </c>
      <c r="Q47" s="4"/>
      <c r="R47" s="4" t="s">
        <v>386</v>
      </c>
      <c r="S47" s="4"/>
      <c r="T47" s="4"/>
      <c r="U47" s="4"/>
      <c r="V47" s="4"/>
      <c r="W47" s="4"/>
      <c r="X47" s="4"/>
      <c r="Y47" s="4"/>
      <c r="Z47" s="4" t="s">
        <v>387</v>
      </c>
      <c r="AA47" s="4"/>
      <c r="AB47" s="4"/>
      <c r="AC47" s="4"/>
      <c r="AD47" s="4"/>
      <c r="AE47" s="4" t="s">
        <v>2854</v>
      </c>
      <c r="AF47" s="4" t="s">
        <v>388</v>
      </c>
      <c r="AG47" s="4"/>
      <c r="AH47" s="4"/>
      <c r="AI47" s="4"/>
      <c r="AJ47" s="4" t="s">
        <v>389</v>
      </c>
      <c r="AK47" s="4"/>
    </row>
    <row r="48" spans="1:37" ht="180" x14ac:dyDescent="0.2">
      <c r="A48" s="7">
        <v>43</v>
      </c>
      <c r="D48" s="4" t="s">
        <v>390</v>
      </c>
      <c r="E48" s="4" t="str">
        <f>HYPERLINK("https://docs.google.com/a/crossculturalconsult.com/file/d/0BxjGMS08PVLGeWNhdkd3NVNJRkk/edit", "p&amp;c 2002,8,2 - Morgan.pdf")</f>
        <v>p&amp;c 2002,8,2 - Morgan.pdf</v>
      </c>
      <c r="F48" s="4"/>
      <c r="G48" s="4" t="s">
        <v>75</v>
      </c>
      <c r="H48" s="4"/>
      <c r="I48" s="4">
        <v>2002</v>
      </c>
      <c r="J48" s="4"/>
      <c r="K48" s="4"/>
      <c r="L48" s="4"/>
      <c r="M48" s="4"/>
      <c r="N48" s="4"/>
      <c r="O48" s="4"/>
      <c r="P48" s="4" t="s">
        <v>391</v>
      </c>
      <c r="Q48" s="4"/>
      <c r="R48" s="4"/>
      <c r="S48" s="4" t="s">
        <v>392</v>
      </c>
      <c r="T48" s="4" t="s">
        <v>173</v>
      </c>
      <c r="U48" s="4" t="s">
        <v>133</v>
      </c>
      <c r="V48" s="4" t="s">
        <v>393</v>
      </c>
      <c r="W48" s="4"/>
      <c r="X48" s="4"/>
      <c r="Y48" s="4"/>
      <c r="Z48" s="4" t="s">
        <v>394</v>
      </c>
      <c r="AA48" s="4"/>
      <c r="AB48" s="4"/>
      <c r="AC48" s="4"/>
      <c r="AD48" s="4"/>
      <c r="AE48" s="4" t="s">
        <v>2854</v>
      </c>
      <c r="AF48" s="4" t="s">
        <v>395</v>
      </c>
      <c r="AG48" s="4"/>
      <c r="AH48" s="4"/>
      <c r="AI48" s="4"/>
      <c r="AJ48" s="4" t="s">
        <v>396</v>
      </c>
      <c r="AK48" s="4"/>
    </row>
    <row r="49" spans="1:37" ht="150" x14ac:dyDescent="0.2">
      <c r="A49" s="7">
        <v>44</v>
      </c>
      <c r="D49" s="4" t="s">
        <v>397</v>
      </c>
      <c r="E49" s="4" t="str">
        <f>HYPERLINK("https://docs.google.com/a/crossculturalconsult.com/file/d/0BxjGMS08PVLGeDZVemVVamZSQk0/edit", "saje 2006,26,4 - Maluleka.pdf")</f>
        <v>saje 2006,26,4 - Maluleka.pdf</v>
      </c>
      <c r="F49" s="4"/>
      <c r="G49" s="4" t="s">
        <v>75</v>
      </c>
      <c r="H49" s="4"/>
      <c r="I49" s="4">
        <v>2006</v>
      </c>
      <c r="J49" s="4"/>
      <c r="K49" s="4"/>
      <c r="L49" s="4"/>
      <c r="M49" s="4"/>
      <c r="N49" s="4"/>
      <c r="O49" s="4"/>
      <c r="P49" s="4" t="s">
        <v>398</v>
      </c>
      <c r="Q49" s="4"/>
      <c r="R49" s="4"/>
      <c r="S49" s="4" t="s">
        <v>399</v>
      </c>
      <c r="T49" s="4" t="s">
        <v>400</v>
      </c>
      <c r="U49" s="4" t="s">
        <v>79</v>
      </c>
      <c r="V49" s="4" t="s">
        <v>401</v>
      </c>
      <c r="W49" s="4"/>
      <c r="X49" s="4"/>
      <c r="Y49" s="4"/>
      <c r="Z49" s="4" t="s">
        <v>402</v>
      </c>
      <c r="AA49" s="4"/>
      <c r="AB49" s="4"/>
      <c r="AC49" s="4"/>
      <c r="AD49" s="4"/>
      <c r="AE49" s="4" t="s">
        <v>2854</v>
      </c>
      <c r="AF49" s="4" t="s">
        <v>403</v>
      </c>
      <c r="AG49" s="4"/>
      <c r="AH49" s="4"/>
      <c r="AI49" s="4"/>
      <c r="AJ49" s="4" t="s">
        <v>404</v>
      </c>
      <c r="AK49" s="4"/>
    </row>
    <row r="50" spans="1:37" ht="75" x14ac:dyDescent="0.2">
      <c r="A50" s="7">
        <v>45</v>
      </c>
      <c r="D50" s="4" t="s">
        <v>384</v>
      </c>
      <c r="E50" s="4" t="s">
        <v>405</v>
      </c>
      <c r="F50" s="4"/>
      <c r="G50" s="4" t="s">
        <v>75</v>
      </c>
      <c r="H50" s="4"/>
      <c r="I50" s="4">
        <v>2011</v>
      </c>
      <c r="J50" s="4"/>
      <c r="K50" s="4"/>
      <c r="L50" s="4"/>
      <c r="M50" s="4"/>
      <c r="N50" s="4"/>
      <c r="O50" s="4"/>
      <c r="P50" s="4" t="s">
        <v>406</v>
      </c>
      <c r="Q50" s="4"/>
      <c r="R50" s="4" t="s">
        <v>407</v>
      </c>
      <c r="S50" s="4" t="s">
        <v>408</v>
      </c>
      <c r="T50" s="4"/>
      <c r="U50" s="4"/>
      <c r="V50" s="4"/>
      <c r="W50" s="4"/>
      <c r="X50" s="4"/>
      <c r="Y50" s="4"/>
      <c r="Z50" s="4" t="s">
        <v>409</v>
      </c>
      <c r="AA50" s="4"/>
      <c r="AB50" s="4"/>
      <c r="AC50" s="4"/>
      <c r="AD50" s="4"/>
      <c r="AE50" s="4" t="s">
        <v>2854</v>
      </c>
      <c r="AF50" s="4" t="s">
        <v>410</v>
      </c>
      <c r="AG50" s="4">
        <v>1124771026</v>
      </c>
      <c r="AH50" s="4"/>
      <c r="AI50" s="4"/>
      <c r="AJ50" s="4" t="s">
        <v>411</v>
      </c>
      <c r="AK50" s="4"/>
    </row>
    <row r="51" spans="1:37" ht="75" x14ac:dyDescent="0.2">
      <c r="A51" s="7">
        <v>46</v>
      </c>
      <c r="D51" s="4" t="s">
        <v>384</v>
      </c>
      <c r="E51" s="4" t="s">
        <v>384</v>
      </c>
      <c r="F51" s="4"/>
      <c r="G51" s="4" t="s">
        <v>75</v>
      </c>
      <c r="H51" s="4"/>
      <c r="I51" s="4">
        <v>2011</v>
      </c>
      <c r="J51" s="4"/>
      <c r="K51" s="4"/>
      <c r="L51" s="4"/>
      <c r="M51" s="4"/>
      <c r="N51" s="4"/>
      <c r="O51" s="4"/>
      <c r="P51" s="4" t="s">
        <v>412</v>
      </c>
      <c r="Q51" s="4"/>
      <c r="R51" s="4" t="s">
        <v>413</v>
      </c>
      <c r="S51" s="4" t="s">
        <v>414</v>
      </c>
      <c r="T51" s="4"/>
      <c r="U51" s="4"/>
      <c r="V51" s="4" t="s">
        <v>415</v>
      </c>
      <c r="W51" s="4"/>
      <c r="X51" s="4"/>
      <c r="Y51" s="4"/>
      <c r="Z51" s="4"/>
      <c r="AA51" s="4"/>
      <c r="AB51" s="4"/>
      <c r="AC51" s="4"/>
      <c r="AD51" s="4"/>
      <c r="AE51" s="4" t="s">
        <v>2854</v>
      </c>
      <c r="AF51" s="54" t="s">
        <v>416</v>
      </c>
      <c r="AG51" s="4"/>
      <c r="AH51" s="4"/>
      <c r="AI51" s="4"/>
      <c r="AJ51" s="4" t="s">
        <v>417</v>
      </c>
      <c r="AK51" s="4"/>
    </row>
    <row r="52" spans="1:37" ht="105" x14ac:dyDescent="0.2">
      <c r="A52" s="7">
        <v>47</v>
      </c>
      <c r="D52" s="4"/>
      <c r="E52" s="4"/>
      <c r="F52" s="4"/>
      <c r="G52" s="4" t="s">
        <v>75</v>
      </c>
      <c r="H52" s="4"/>
      <c r="I52" s="4">
        <v>2011</v>
      </c>
      <c r="J52" s="4"/>
      <c r="K52" s="4"/>
      <c r="L52" s="4"/>
      <c r="M52" s="4"/>
      <c r="N52" s="4"/>
      <c r="O52" s="4"/>
      <c r="P52" s="54" t="s">
        <v>418</v>
      </c>
      <c r="Q52" s="4"/>
      <c r="R52" s="4"/>
      <c r="S52" s="54" t="s">
        <v>418</v>
      </c>
      <c r="T52" s="4" t="s">
        <v>102</v>
      </c>
      <c r="U52" s="4" t="s">
        <v>133</v>
      </c>
      <c r="V52" s="4" t="s">
        <v>419</v>
      </c>
      <c r="W52" s="4"/>
      <c r="X52" s="4"/>
      <c r="Y52" s="4"/>
      <c r="Z52" s="4" t="s">
        <v>420</v>
      </c>
      <c r="AA52" s="4"/>
      <c r="AB52" s="4"/>
      <c r="AC52" s="4"/>
      <c r="AD52" s="4"/>
      <c r="AE52" s="4" t="s">
        <v>2854</v>
      </c>
      <c r="AF52" s="4" t="s">
        <v>421</v>
      </c>
      <c r="AG52" s="4"/>
      <c r="AH52" s="55" t="s">
        <v>14001</v>
      </c>
      <c r="AI52" s="4"/>
      <c r="AJ52" s="4" t="s">
        <v>422</v>
      </c>
      <c r="AK52" s="4"/>
    </row>
    <row r="53" spans="1:37" ht="120" x14ac:dyDescent="0.2">
      <c r="A53" s="7">
        <v>48</v>
      </c>
      <c r="D53" s="4"/>
      <c r="E53" s="4"/>
      <c r="F53" s="4"/>
      <c r="G53" s="4" t="s">
        <v>75</v>
      </c>
      <c r="H53" s="4"/>
      <c r="I53" s="4">
        <v>2012</v>
      </c>
      <c r="J53" s="4"/>
      <c r="K53" s="4"/>
      <c r="L53" s="4"/>
      <c r="M53" s="4"/>
      <c r="N53" s="4"/>
      <c r="O53" s="4"/>
      <c r="P53" s="4" t="s">
        <v>423</v>
      </c>
      <c r="Q53" s="4"/>
      <c r="R53" s="4" t="s">
        <v>407</v>
      </c>
      <c r="S53" s="54" t="s">
        <v>424</v>
      </c>
      <c r="T53" s="4"/>
      <c r="U53" s="4"/>
      <c r="V53" s="4"/>
      <c r="W53" s="4"/>
      <c r="X53" s="4"/>
      <c r="Y53" s="4"/>
      <c r="Z53" s="4" t="s">
        <v>425</v>
      </c>
      <c r="AA53" s="4"/>
      <c r="AB53" s="4"/>
      <c r="AC53" s="4"/>
      <c r="AD53" s="4"/>
      <c r="AE53" s="4" t="s">
        <v>2854</v>
      </c>
      <c r="AF53" s="4" t="s">
        <v>426</v>
      </c>
      <c r="AG53" s="4">
        <v>1267534583</v>
      </c>
      <c r="AH53" s="55"/>
      <c r="AI53" s="4"/>
      <c r="AJ53" s="4" t="s">
        <v>427</v>
      </c>
      <c r="AK53" s="4"/>
    </row>
    <row r="54" spans="1:37" ht="45" x14ac:dyDescent="0.2">
      <c r="A54" s="7">
        <v>49</v>
      </c>
      <c r="D54" s="4"/>
      <c r="E54" s="4"/>
      <c r="F54" s="4"/>
      <c r="G54" s="4" t="s">
        <v>75</v>
      </c>
      <c r="H54" s="4"/>
      <c r="I54" s="4">
        <v>2012</v>
      </c>
      <c r="J54" s="4"/>
      <c r="K54" s="4"/>
      <c r="L54" s="4"/>
      <c r="M54" s="4"/>
      <c r="N54" s="4"/>
      <c r="O54" s="4"/>
      <c r="P54" s="4" t="s">
        <v>428</v>
      </c>
      <c r="Q54" s="4"/>
      <c r="R54" s="4"/>
      <c r="S54" s="4" t="s">
        <v>359</v>
      </c>
      <c r="T54" s="4" t="s">
        <v>360</v>
      </c>
      <c r="U54" s="4" t="s">
        <v>205</v>
      </c>
      <c r="V54" s="4" t="s">
        <v>429</v>
      </c>
      <c r="W54" s="4"/>
      <c r="X54" s="4"/>
      <c r="Y54" s="4"/>
      <c r="Z54" s="4" t="s">
        <v>430</v>
      </c>
      <c r="AA54" s="4"/>
      <c r="AB54" s="4"/>
      <c r="AC54" s="4"/>
      <c r="AD54" s="4"/>
      <c r="AE54" s="4" t="s">
        <v>2854</v>
      </c>
      <c r="AF54" s="4" t="s">
        <v>363</v>
      </c>
      <c r="AG54" s="4"/>
      <c r="AH54" s="55" t="s">
        <v>14000</v>
      </c>
      <c r="AI54" s="4"/>
      <c r="AJ54" s="4" t="s">
        <v>431</v>
      </c>
      <c r="AK54" s="4"/>
    </row>
    <row r="55" spans="1:37" ht="105" x14ac:dyDescent="0.2">
      <c r="A55" s="7">
        <v>50</v>
      </c>
      <c r="D55" s="4"/>
      <c r="E55" s="4"/>
      <c r="F55" s="4"/>
      <c r="G55" s="4" t="s">
        <v>432</v>
      </c>
      <c r="H55" s="4"/>
      <c r="I55" s="4">
        <v>2005</v>
      </c>
      <c r="J55" s="4"/>
      <c r="K55" s="4"/>
      <c r="L55" s="4"/>
      <c r="M55" s="4"/>
      <c r="N55" s="4"/>
      <c r="O55" s="4"/>
      <c r="P55" s="4" t="s">
        <v>433</v>
      </c>
      <c r="Q55" s="4"/>
      <c r="R55" s="4" t="s">
        <v>386</v>
      </c>
      <c r="S55" s="4" t="s">
        <v>434</v>
      </c>
      <c r="T55" s="4" t="s">
        <v>435</v>
      </c>
      <c r="U55" s="4"/>
      <c r="V55" s="4" t="s">
        <v>436</v>
      </c>
      <c r="W55" s="4"/>
      <c r="X55" s="4"/>
      <c r="Y55" s="4"/>
      <c r="Z55" s="4" t="s">
        <v>437</v>
      </c>
      <c r="AA55" s="4"/>
      <c r="AB55" s="4"/>
      <c r="AC55" s="4"/>
      <c r="AD55" s="4"/>
      <c r="AE55" s="4" t="s">
        <v>2854</v>
      </c>
      <c r="AF55" s="4" t="s">
        <v>438</v>
      </c>
      <c r="AG55" s="4">
        <v>9789004138995</v>
      </c>
      <c r="AH55" s="4"/>
      <c r="AI55" s="4"/>
      <c r="AJ55" s="4" t="s">
        <v>439</v>
      </c>
      <c r="AK55" s="4"/>
    </row>
    <row r="56" spans="1:37" ht="180" x14ac:dyDescent="0.2">
      <c r="A56" s="7">
        <v>51</v>
      </c>
      <c r="D56" s="4" t="s">
        <v>440</v>
      </c>
      <c r="E56" s="4" t="s">
        <v>441</v>
      </c>
      <c r="F56" s="4"/>
      <c r="G56" s="4" t="s">
        <v>75</v>
      </c>
      <c r="H56" s="4"/>
      <c r="I56" s="4">
        <v>2010</v>
      </c>
      <c r="J56" s="4"/>
      <c r="K56" s="4"/>
      <c r="L56" s="4"/>
      <c r="M56" s="4"/>
      <c r="N56" s="4"/>
      <c r="O56" s="4"/>
      <c r="P56" s="4" t="s">
        <v>442</v>
      </c>
      <c r="Q56" s="4"/>
      <c r="R56" s="4"/>
      <c r="S56" s="4" t="s">
        <v>443</v>
      </c>
      <c r="T56" s="4" t="s">
        <v>110</v>
      </c>
      <c r="U56" s="4" t="s">
        <v>343</v>
      </c>
      <c r="V56" s="4" t="s">
        <v>444</v>
      </c>
      <c r="W56" s="4"/>
      <c r="X56" s="4"/>
      <c r="Y56" s="4"/>
      <c r="Z56" s="4" t="s">
        <v>445</v>
      </c>
      <c r="AA56" s="4"/>
      <c r="AB56" s="4"/>
      <c r="AC56" s="4"/>
      <c r="AD56" s="4"/>
      <c r="AE56" s="4" t="s">
        <v>2854</v>
      </c>
      <c r="AF56" s="4" t="s">
        <v>446</v>
      </c>
      <c r="AG56" s="4"/>
      <c r="AH56" s="4" t="s">
        <v>13999</v>
      </c>
      <c r="AI56" s="4"/>
      <c r="AJ56" s="4" t="s">
        <v>447</v>
      </c>
      <c r="AK56" s="4"/>
    </row>
    <row r="57" spans="1:37" ht="75" x14ac:dyDescent="0.2">
      <c r="A57" s="7">
        <v>52</v>
      </c>
      <c r="C57" s="22" t="s">
        <v>448</v>
      </c>
      <c r="D57" s="23"/>
      <c r="E57" s="23"/>
      <c r="F57" s="23"/>
      <c r="G57" s="23" t="s">
        <v>75</v>
      </c>
      <c r="H57" s="23"/>
      <c r="I57" s="23"/>
      <c r="J57" s="23"/>
      <c r="K57" s="23"/>
      <c r="L57" s="9"/>
      <c r="M57" s="23"/>
      <c r="N57" s="23"/>
      <c r="O57" s="23"/>
      <c r="P57" s="24" t="s">
        <v>13954</v>
      </c>
      <c r="Q57" s="4"/>
      <c r="R57" s="9" t="s">
        <v>449</v>
      </c>
      <c r="S57" s="9"/>
      <c r="T57" s="9"/>
      <c r="U57" s="9"/>
      <c r="V57" s="9"/>
      <c r="W57" s="9"/>
      <c r="X57" s="9"/>
      <c r="Y57" s="9"/>
      <c r="Z57" s="9"/>
      <c r="AA57" s="9"/>
      <c r="AB57" s="9"/>
      <c r="AC57" s="9"/>
      <c r="AD57" s="9"/>
      <c r="AE57" s="4" t="s">
        <v>2854</v>
      </c>
      <c r="AF57" s="9"/>
      <c r="AG57" s="9"/>
      <c r="AH57" s="9"/>
      <c r="AI57" s="9"/>
      <c r="AJ57" s="9"/>
      <c r="AK57" s="9"/>
    </row>
    <row r="58" spans="1:37" ht="75" x14ac:dyDescent="0.2">
      <c r="A58" s="7">
        <v>53</v>
      </c>
      <c r="C58" s="22" t="s">
        <v>448</v>
      </c>
      <c r="D58" s="23"/>
      <c r="E58" s="23"/>
      <c r="F58" s="23"/>
      <c r="G58" s="23" t="s">
        <v>75</v>
      </c>
      <c r="H58" s="23"/>
      <c r="I58" s="23"/>
      <c r="J58" s="23"/>
      <c r="K58" s="23"/>
      <c r="L58" s="9"/>
      <c r="M58" s="23"/>
      <c r="N58" s="23"/>
      <c r="O58" s="23"/>
      <c r="P58" s="24" t="s">
        <v>13954</v>
      </c>
      <c r="Q58" s="4"/>
      <c r="R58" s="9" t="s">
        <v>449</v>
      </c>
      <c r="S58" s="9"/>
      <c r="T58" s="9"/>
      <c r="U58" s="9"/>
      <c r="V58" s="9"/>
      <c r="W58" s="9"/>
      <c r="X58" s="9"/>
      <c r="Y58" s="9"/>
      <c r="Z58" s="9"/>
      <c r="AA58" s="9"/>
      <c r="AB58" s="9"/>
      <c r="AC58" s="9"/>
      <c r="AD58" s="9"/>
      <c r="AE58" s="4" t="s">
        <v>2854</v>
      </c>
      <c r="AF58" s="9"/>
      <c r="AG58" s="9"/>
      <c r="AH58" s="9"/>
      <c r="AI58" s="9"/>
      <c r="AJ58" s="9"/>
      <c r="AK58" s="9"/>
    </row>
    <row r="59" spans="1:37" ht="30" x14ac:dyDescent="0.2">
      <c r="A59" s="7">
        <v>54</v>
      </c>
      <c r="C59" s="22" t="s">
        <v>450</v>
      </c>
      <c r="D59" s="23"/>
      <c r="E59" s="23"/>
      <c r="F59" s="23"/>
      <c r="G59" s="23" t="s">
        <v>75</v>
      </c>
      <c r="H59" s="23"/>
      <c r="I59" s="23"/>
      <c r="J59" s="23"/>
      <c r="K59" s="23"/>
      <c r="L59" s="9"/>
      <c r="M59" s="23"/>
      <c r="N59" s="23"/>
      <c r="O59" s="23"/>
      <c r="P59" s="9" t="s">
        <v>451</v>
      </c>
      <c r="Q59" s="23"/>
      <c r="R59" s="9" t="s">
        <v>449</v>
      </c>
      <c r="S59" s="9"/>
      <c r="T59" s="9"/>
      <c r="U59" s="9"/>
      <c r="V59" s="9"/>
      <c r="W59" s="9"/>
      <c r="X59" s="9"/>
      <c r="Y59" s="9"/>
      <c r="Z59" s="9"/>
      <c r="AA59" s="9"/>
      <c r="AB59" s="9"/>
      <c r="AC59" s="9"/>
      <c r="AD59" s="9"/>
      <c r="AE59" s="4" t="s">
        <v>2854</v>
      </c>
      <c r="AF59" s="9"/>
      <c r="AG59" s="9"/>
      <c r="AH59" s="9"/>
      <c r="AI59" s="9"/>
      <c r="AJ59" s="9"/>
      <c r="AK59" s="9"/>
    </row>
    <row r="60" spans="1:37" ht="60" x14ac:dyDescent="0.2">
      <c r="A60" s="7">
        <v>55</v>
      </c>
      <c r="C60" s="22" t="s">
        <v>452</v>
      </c>
      <c r="D60" s="23"/>
      <c r="E60" s="23"/>
      <c r="F60" s="23"/>
      <c r="G60" s="23" t="s">
        <v>75</v>
      </c>
      <c r="H60" s="23"/>
      <c r="I60" s="23">
        <v>2012</v>
      </c>
      <c r="J60" s="23"/>
      <c r="K60" s="23"/>
      <c r="L60" s="25">
        <v>40999</v>
      </c>
      <c r="M60" s="23"/>
      <c r="N60" s="23"/>
      <c r="O60" s="23"/>
      <c r="P60" s="9" t="s">
        <v>451</v>
      </c>
      <c r="Q60" s="23"/>
      <c r="R60" s="9" t="s">
        <v>449</v>
      </c>
      <c r="S60" s="9"/>
      <c r="T60" s="9"/>
      <c r="U60" s="9"/>
      <c r="V60" s="9"/>
      <c r="W60" s="9"/>
      <c r="X60" s="9"/>
      <c r="Y60" s="9"/>
      <c r="Z60" s="9" t="s">
        <v>453</v>
      </c>
      <c r="AA60" s="9"/>
      <c r="AB60" s="9"/>
      <c r="AC60" s="9"/>
      <c r="AD60" s="9"/>
      <c r="AE60" s="4" t="s">
        <v>2854</v>
      </c>
      <c r="AF60" s="9"/>
      <c r="AG60" s="9"/>
      <c r="AH60" s="9"/>
      <c r="AI60" s="9"/>
      <c r="AJ60" s="9"/>
      <c r="AK60" s="9"/>
    </row>
    <row r="61" spans="1:37" ht="60" x14ac:dyDescent="0.2">
      <c r="A61" s="7">
        <v>56</v>
      </c>
      <c r="C61" s="22" t="s">
        <v>454</v>
      </c>
      <c r="D61" s="23"/>
      <c r="E61" s="23"/>
      <c r="F61" s="23"/>
      <c r="G61" s="23" t="s">
        <v>75</v>
      </c>
      <c r="H61" s="23"/>
      <c r="I61" s="23">
        <v>2009</v>
      </c>
      <c r="J61" s="23"/>
      <c r="K61" s="23"/>
      <c r="L61" s="9"/>
      <c r="M61" s="23"/>
      <c r="N61" s="23"/>
      <c r="O61" s="23"/>
      <c r="P61" s="9" t="s">
        <v>13964</v>
      </c>
      <c r="Q61" s="23"/>
      <c r="R61" s="9" t="s">
        <v>449</v>
      </c>
      <c r="S61" s="9"/>
      <c r="T61" s="9"/>
      <c r="U61" s="9"/>
      <c r="V61" s="9"/>
      <c r="W61" s="9"/>
      <c r="X61" s="9"/>
      <c r="Y61" s="9"/>
      <c r="Z61" s="9" t="s">
        <v>455</v>
      </c>
      <c r="AA61" s="9"/>
      <c r="AB61" s="9"/>
      <c r="AC61" s="9"/>
      <c r="AD61" s="9"/>
      <c r="AE61" s="4" t="s">
        <v>2854</v>
      </c>
      <c r="AF61" s="9"/>
      <c r="AG61" s="9"/>
      <c r="AH61" s="9"/>
      <c r="AI61" s="9"/>
      <c r="AJ61" s="9"/>
      <c r="AK61" s="9"/>
    </row>
    <row r="62" spans="1:37" ht="30" x14ac:dyDescent="0.2">
      <c r="A62" s="7">
        <v>57</v>
      </c>
      <c r="C62" s="22" t="s">
        <v>456</v>
      </c>
      <c r="D62" s="23"/>
      <c r="E62" s="23"/>
      <c r="F62" s="23"/>
      <c r="G62" s="23" t="s">
        <v>75</v>
      </c>
      <c r="H62" s="23"/>
      <c r="I62" s="23">
        <v>2010</v>
      </c>
      <c r="J62" s="23"/>
      <c r="K62" s="23"/>
      <c r="L62" s="9"/>
      <c r="M62" s="23"/>
      <c r="N62" s="23"/>
      <c r="O62" s="23"/>
      <c r="P62" s="9" t="s">
        <v>13956</v>
      </c>
      <c r="Q62" s="23"/>
      <c r="R62" s="9" t="s">
        <v>449</v>
      </c>
      <c r="S62" s="9"/>
      <c r="T62" s="9"/>
      <c r="U62" s="9"/>
      <c r="V62" s="9"/>
      <c r="W62" s="9"/>
      <c r="X62" s="9"/>
      <c r="Y62" s="9"/>
      <c r="Z62" s="9" t="s">
        <v>457</v>
      </c>
      <c r="AA62" s="9"/>
      <c r="AB62" s="9"/>
      <c r="AC62" s="9"/>
      <c r="AD62" s="9"/>
      <c r="AE62" s="4" t="s">
        <v>2854</v>
      </c>
      <c r="AF62" s="9"/>
      <c r="AG62" s="9"/>
      <c r="AH62" s="9"/>
      <c r="AI62" s="9"/>
      <c r="AJ62" s="9"/>
      <c r="AK62" s="9"/>
    </row>
    <row r="63" spans="1:37" ht="60" x14ac:dyDescent="0.2">
      <c r="A63" s="7">
        <v>58</v>
      </c>
      <c r="C63" s="22" t="s">
        <v>458</v>
      </c>
      <c r="D63" s="23"/>
      <c r="E63" s="23"/>
      <c r="F63" s="23"/>
      <c r="G63" s="23" t="s">
        <v>75</v>
      </c>
      <c r="H63" s="23"/>
      <c r="I63" s="23">
        <v>2009</v>
      </c>
      <c r="J63" s="23"/>
      <c r="K63" s="23"/>
      <c r="L63" s="9"/>
      <c r="M63" s="23"/>
      <c r="N63" s="23"/>
      <c r="O63" s="23"/>
      <c r="P63" s="9" t="s">
        <v>13965</v>
      </c>
      <c r="Q63" s="23"/>
      <c r="R63" s="9" t="s">
        <v>449</v>
      </c>
      <c r="S63" s="9"/>
      <c r="T63" s="9"/>
      <c r="U63" s="9"/>
      <c r="V63" s="9"/>
      <c r="W63" s="9"/>
      <c r="X63" s="9"/>
      <c r="Y63" s="9"/>
      <c r="Z63" s="9" t="s">
        <v>459</v>
      </c>
      <c r="AA63" s="9"/>
      <c r="AB63" s="9"/>
      <c r="AC63" s="9"/>
      <c r="AD63" s="9"/>
      <c r="AE63" s="4" t="s">
        <v>2854</v>
      </c>
      <c r="AF63" s="9"/>
      <c r="AG63" s="9"/>
      <c r="AH63" s="9"/>
      <c r="AI63" s="9"/>
      <c r="AJ63" s="9"/>
      <c r="AK63" s="9"/>
    </row>
    <row r="64" spans="1:37" ht="75" x14ac:dyDescent="0.2">
      <c r="A64" s="7">
        <v>59</v>
      </c>
      <c r="C64" s="22" t="s">
        <v>460</v>
      </c>
      <c r="D64" s="23"/>
      <c r="E64" s="23"/>
      <c r="F64" s="23"/>
      <c r="G64" s="23" t="s">
        <v>75</v>
      </c>
      <c r="H64" s="23"/>
      <c r="I64" s="23">
        <v>2009</v>
      </c>
      <c r="J64" s="23"/>
      <c r="K64" s="23"/>
      <c r="L64" s="9"/>
      <c r="M64" s="23"/>
      <c r="N64" s="23"/>
      <c r="O64" s="23"/>
      <c r="P64" s="9" t="s">
        <v>13955</v>
      </c>
      <c r="Q64" s="23"/>
      <c r="R64" s="9" t="s">
        <v>449</v>
      </c>
      <c r="S64" s="9"/>
      <c r="T64" s="9"/>
      <c r="U64" s="9"/>
      <c r="V64" s="9"/>
      <c r="W64" s="9"/>
      <c r="X64" s="9"/>
      <c r="Y64" s="9"/>
      <c r="Z64" s="9" t="s">
        <v>459</v>
      </c>
      <c r="AA64" s="9"/>
      <c r="AB64" s="9"/>
      <c r="AC64" s="9"/>
      <c r="AD64" s="9"/>
      <c r="AE64" s="4" t="s">
        <v>2854</v>
      </c>
      <c r="AF64" s="9"/>
      <c r="AG64" s="9"/>
      <c r="AH64" s="9"/>
      <c r="AI64" s="9"/>
      <c r="AJ64" s="9"/>
      <c r="AK64" s="9"/>
    </row>
    <row r="65" spans="1:37" ht="45" x14ac:dyDescent="0.2">
      <c r="A65" s="7">
        <v>60</v>
      </c>
      <c r="C65" s="22" t="s">
        <v>461</v>
      </c>
      <c r="D65" s="23"/>
      <c r="E65" s="23"/>
      <c r="F65" s="23"/>
      <c r="G65" s="23" t="s">
        <v>75</v>
      </c>
      <c r="H65" s="23"/>
      <c r="I65" s="23">
        <v>2009</v>
      </c>
      <c r="J65" s="23"/>
      <c r="K65" s="23"/>
      <c r="L65" s="9"/>
      <c r="M65" s="23"/>
      <c r="N65" s="23"/>
      <c r="O65" s="23"/>
      <c r="P65" s="9" t="s">
        <v>13957</v>
      </c>
      <c r="Q65" s="23"/>
      <c r="R65" s="9" t="s">
        <v>449</v>
      </c>
      <c r="S65" s="9"/>
      <c r="T65" s="9"/>
      <c r="U65" s="9"/>
      <c r="V65" s="9"/>
      <c r="W65" s="9"/>
      <c r="X65" s="9"/>
      <c r="Y65" s="9"/>
      <c r="Z65" s="9" t="s">
        <v>462</v>
      </c>
      <c r="AA65" s="9"/>
      <c r="AB65" s="9"/>
      <c r="AC65" s="9"/>
      <c r="AD65" s="9"/>
      <c r="AE65" s="4" t="s">
        <v>2854</v>
      </c>
      <c r="AF65" s="9"/>
      <c r="AG65" s="9"/>
      <c r="AH65" s="9"/>
      <c r="AI65" s="9"/>
      <c r="AJ65" s="9"/>
      <c r="AK65" s="9"/>
    </row>
    <row r="66" spans="1:37" ht="30" x14ac:dyDescent="0.2">
      <c r="A66" s="7">
        <v>61</v>
      </c>
      <c r="C66" s="22" t="s">
        <v>463</v>
      </c>
      <c r="D66" s="23"/>
      <c r="E66" s="23"/>
      <c r="F66" s="23"/>
      <c r="G66" s="23" t="s">
        <v>75</v>
      </c>
      <c r="H66" s="23"/>
      <c r="I66" s="23">
        <v>2009</v>
      </c>
      <c r="J66" s="23"/>
      <c r="K66" s="23"/>
      <c r="L66" s="9"/>
      <c r="M66" s="23"/>
      <c r="N66" s="23"/>
      <c r="O66" s="23"/>
      <c r="P66" s="9" t="s">
        <v>13959</v>
      </c>
      <c r="Q66" s="23"/>
      <c r="R66" s="9" t="s">
        <v>449</v>
      </c>
      <c r="S66" s="9"/>
      <c r="T66" s="9"/>
      <c r="U66" s="9"/>
      <c r="V66" s="9"/>
      <c r="W66" s="9"/>
      <c r="X66" s="9"/>
      <c r="Y66" s="9"/>
      <c r="Z66" s="9" t="s">
        <v>464</v>
      </c>
      <c r="AA66" s="9"/>
      <c r="AB66" s="9"/>
      <c r="AC66" s="9"/>
      <c r="AD66" s="9"/>
      <c r="AE66" s="4" t="s">
        <v>2854</v>
      </c>
      <c r="AF66" s="9"/>
      <c r="AG66" s="9"/>
      <c r="AH66" s="9"/>
      <c r="AI66" s="9"/>
      <c r="AJ66" s="9"/>
      <c r="AK66" s="9"/>
    </row>
    <row r="67" spans="1:37" ht="30" x14ac:dyDescent="0.2">
      <c r="A67" s="7">
        <v>62</v>
      </c>
      <c r="C67" s="22" t="s">
        <v>465</v>
      </c>
      <c r="D67" s="23"/>
      <c r="E67" s="23"/>
      <c r="F67" s="23"/>
      <c r="G67" s="23" t="s">
        <v>75</v>
      </c>
      <c r="H67" s="23"/>
      <c r="I67" s="23">
        <v>2009</v>
      </c>
      <c r="J67" s="23"/>
      <c r="K67" s="23"/>
      <c r="L67" s="9"/>
      <c r="M67" s="23"/>
      <c r="N67" s="23"/>
      <c r="O67" s="23"/>
      <c r="P67" s="9" t="s">
        <v>13958</v>
      </c>
      <c r="Q67" s="23"/>
      <c r="R67" s="9" t="s">
        <v>449</v>
      </c>
      <c r="S67" s="9"/>
      <c r="T67" s="9"/>
      <c r="U67" s="9"/>
      <c r="V67" s="9"/>
      <c r="W67" s="9"/>
      <c r="X67" s="9"/>
      <c r="Y67" s="9"/>
      <c r="Z67" s="9" t="s">
        <v>466</v>
      </c>
      <c r="AA67" s="9"/>
      <c r="AB67" s="9"/>
      <c r="AC67" s="9"/>
      <c r="AD67" s="9"/>
      <c r="AE67" s="4" t="s">
        <v>2854</v>
      </c>
      <c r="AF67" s="9"/>
      <c r="AG67" s="9"/>
      <c r="AH67" s="9"/>
      <c r="AI67" s="9"/>
      <c r="AJ67" s="9"/>
      <c r="AK67" s="9"/>
    </row>
    <row r="68" spans="1:37" ht="60" x14ac:dyDescent="0.2">
      <c r="A68" s="7">
        <v>63</v>
      </c>
      <c r="C68" s="22" t="s">
        <v>467</v>
      </c>
      <c r="D68" s="23"/>
      <c r="E68" s="23"/>
      <c r="F68" s="23"/>
      <c r="G68" s="23" t="s">
        <v>75</v>
      </c>
      <c r="H68" s="23"/>
      <c r="I68" s="23">
        <v>2006</v>
      </c>
      <c r="J68" s="23"/>
      <c r="K68" s="23"/>
      <c r="L68" s="9" t="s">
        <v>468</v>
      </c>
      <c r="M68" s="23"/>
      <c r="N68" s="23"/>
      <c r="O68" s="23"/>
      <c r="P68" s="9" t="s">
        <v>469</v>
      </c>
      <c r="Q68" s="23"/>
      <c r="R68" s="9" t="s">
        <v>470</v>
      </c>
      <c r="S68" s="9"/>
      <c r="T68" s="9"/>
      <c r="U68" s="9"/>
      <c r="V68" s="9"/>
      <c r="W68" s="9"/>
      <c r="X68" s="9"/>
      <c r="Y68" s="9"/>
      <c r="Z68" s="9"/>
      <c r="AA68" s="9"/>
      <c r="AB68" s="9"/>
      <c r="AC68" s="9"/>
      <c r="AD68" s="9"/>
      <c r="AE68" s="4" t="s">
        <v>2854</v>
      </c>
      <c r="AF68" s="9"/>
      <c r="AG68" s="9"/>
      <c r="AH68" s="9"/>
      <c r="AI68" s="9"/>
      <c r="AJ68" s="9"/>
      <c r="AK68" s="9"/>
    </row>
    <row r="69" spans="1:37" ht="60" x14ac:dyDescent="0.2">
      <c r="A69" s="7">
        <v>64</v>
      </c>
      <c r="C69" s="22" t="s">
        <v>471</v>
      </c>
      <c r="D69" s="23"/>
      <c r="E69" s="23"/>
      <c r="F69" s="23"/>
      <c r="G69" s="23" t="s">
        <v>75</v>
      </c>
      <c r="H69" s="23"/>
      <c r="I69" s="23">
        <v>2001</v>
      </c>
      <c r="J69" s="23"/>
      <c r="K69" s="23"/>
      <c r="L69" s="9"/>
      <c r="M69" s="23"/>
      <c r="N69" s="23"/>
      <c r="O69" s="23"/>
      <c r="P69" s="9" t="s">
        <v>472</v>
      </c>
      <c r="Q69" s="23"/>
      <c r="R69" s="9" t="s">
        <v>473</v>
      </c>
      <c r="S69" s="9"/>
      <c r="T69" s="9"/>
      <c r="U69" s="9"/>
      <c r="V69" s="9"/>
      <c r="W69" s="9"/>
      <c r="X69" s="9"/>
      <c r="Y69" s="9"/>
      <c r="Z69" s="9" t="s">
        <v>474</v>
      </c>
      <c r="AA69" s="9"/>
      <c r="AB69" s="9"/>
      <c r="AC69" s="9"/>
      <c r="AD69" s="9"/>
      <c r="AE69" s="4" t="s">
        <v>2854</v>
      </c>
      <c r="AF69" s="9"/>
      <c r="AG69" s="9"/>
      <c r="AH69" s="9"/>
      <c r="AI69" s="9"/>
      <c r="AJ69" s="9"/>
      <c r="AK69" s="9"/>
    </row>
    <row r="70" spans="1:37" ht="45" x14ac:dyDescent="0.2">
      <c r="A70" s="7">
        <v>65</v>
      </c>
      <c r="C70" s="22" t="s">
        <v>475</v>
      </c>
      <c r="D70" s="23"/>
      <c r="E70" s="23"/>
      <c r="F70" s="23"/>
      <c r="G70" s="23" t="s">
        <v>75</v>
      </c>
      <c r="H70" s="23"/>
      <c r="I70" s="23">
        <v>2007</v>
      </c>
      <c r="J70" s="23"/>
      <c r="K70" s="23"/>
      <c r="L70" s="9"/>
      <c r="M70" s="23"/>
      <c r="N70" s="23"/>
      <c r="O70" s="23"/>
      <c r="P70" s="9" t="s">
        <v>476</v>
      </c>
      <c r="Q70" s="23"/>
      <c r="R70" s="9" t="s">
        <v>473</v>
      </c>
      <c r="S70" s="9"/>
      <c r="T70" s="9"/>
      <c r="U70" s="9"/>
      <c r="V70" s="9"/>
      <c r="W70" s="9"/>
      <c r="X70" s="9"/>
      <c r="Y70" s="9"/>
      <c r="Z70" s="9" t="s">
        <v>474</v>
      </c>
      <c r="AA70" s="9"/>
      <c r="AB70" s="9"/>
      <c r="AC70" s="9"/>
      <c r="AD70" s="9"/>
      <c r="AE70" s="4" t="s">
        <v>2854</v>
      </c>
      <c r="AF70" s="9"/>
      <c r="AG70" s="9"/>
      <c r="AH70" s="9"/>
      <c r="AI70" s="9"/>
      <c r="AJ70" s="9"/>
      <c r="AK70" s="9"/>
    </row>
    <row r="71" spans="1:37" ht="75" x14ac:dyDescent="0.2">
      <c r="A71" s="7">
        <v>66</v>
      </c>
      <c r="C71" s="22" t="s">
        <v>477</v>
      </c>
      <c r="D71" s="23"/>
      <c r="E71" s="23"/>
      <c r="F71" s="23"/>
      <c r="G71" s="23" t="s">
        <v>75</v>
      </c>
      <c r="H71" s="23"/>
      <c r="I71" s="23">
        <v>2012</v>
      </c>
      <c r="J71" s="23"/>
      <c r="K71" s="23"/>
      <c r="L71" s="9"/>
      <c r="M71" s="23"/>
      <c r="N71" s="23"/>
      <c r="O71" s="23"/>
      <c r="P71" s="9" t="s">
        <v>13960</v>
      </c>
      <c r="Q71" s="23" t="s">
        <v>13961</v>
      </c>
      <c r="R71" s="9" t="s">
        <v>473</v>
      </c>
      <c r="S71" s="9"/>
      <c r="T71" s="9"/>
      <c r="U71" s="9"/>
      <c r="V71" s="9"/>
      <c r="W71" s="9"/>
      <c r="X71" s="9"/>
      <c r="Y71" s="9"/>
      <c r="Z71" s="9" t="s">
        <v>478</v>
      </c>
      <c r="AA71" s="9"/>
      <c r="AB71" s="9"/>
      <c r="AC71" s="9"/>
      <c r="AD71" s="9"/>
      <c r="AE71" s="4" t="s">
        <v>2854</v>
      </c>
      <c r="AF71" s="9"/>
      <c r="AG71" s="9"/>
      <c r="AH71" s="9"/>
      <c r="AI71" s="9"/>
      <c r="AJ71" s="9"/>
      <c r="AK71" s="9"/>
    </row>
    <row r="72" spans="1:37" ht="30" x14ac:dyDescent="0.2">
      <c r="A72" s="7">
        <v>67</v>
      </c>
      <c r="C72" s="22" t="s">
        <v>479</v>
      </c>
      <c r="D72" s="23"/>
      <c r="E72" s="23"/>
      <c r="F72" s="23"/>
      <c r="G72" s="23" t="s">
        <v>75</v>
      </c>
      <c r="H72" s="23"/>
      <c r="I72" s="23">
        <v>2009</v>
      </c>
      <c r="J72" s="23"/>
      <c r="K72" s="23"/>
      <c r="L72" s="9"/>
      <c r="M72" s="23"/>
      <c r="N72" s="23"/>
      <c r="O72" s="23"/>
      <c r="P72" s="9" t="s">
        <v>480</v>
      </c>
      <c r="Q72" s="23"/>
      <c r="R72" s="9" t="s">
        <v>481</v>
      </c>
      <c r="S72" s="9"/>
      <c r="T72" s="9"/>
      <c r="U72" s="9"/>
      <c r="V72" s="9"/>
      <c r="W72" s="9"/>
      <c r="X72" s="9"/>
      <c r="Y72" s="9"/>
      <c r="Z72" s="9"/>
      <c r="AA72" s="9"/>
      <c r="AB72" s="9"/>
      <c r="AC72" s="9"/>
      <c r="AD72" s="9"/>
      <c r="AE72" s="4" t="s">
        <v>2854</v>
      </c>
      <c r="AF72" s="9"/>
      <c r="AG72" s="9"/>
      <c r="AH72" s="9"/>
      <c r="AI72" s="9"/>
      <c r="AJ72" s="9"/>
      <c r="AK72" s="9"/>
    </row>
    <row r="73" spans="1:37" ht="30" x14ac:dyDescent="0.2">
      <c r="A73" s="7">
        <v>68</v>
      </c>
      <c r="C73" s="22" t="s">
        <v>482</v>
      </c>
      <c r="D73" s="23"/>
      <c r="E73" s="23"/>
      <c r="F73" s="23"/>
      <c r="G73" s="23" t="s">
        <v>75</v>
      </c>
      <c r="H73" s="23"/>
      <c r="I73" s="23"/>
      <c r="J73" s="23"/>
      <c r="K73" s="23"/>
      <c r="L73" s="9"/>
      <c r="M73" s="23"/>
      <c r="N73" s="23"/>
      <c r="O73" s="23"/>
      <c r="P73" s="9" t="s">
        <v>13966</v>
      </c>
      <c r="Q73" s="23"/>
      <c r="R73" s="9" t="s">
        <v>483</v>
      </c>
      <c r="S73" s="9"/>
      <c r="T73" s="9"/>
      <c r="U73" s="9"/>
      <c r="V73" s="9"/>
      <c r="W73" s="9"/>
      <c r="X73" s="9"/>
      <c r="Y73" s="9"/>
      <c r="Z73" s="9"/>
      <c r="AA73" s="9"/>
      <c r="AB73" s="9"/>
      <c r="AC73" s="9"/>
      <c r="AD73" s="9"/>
      <c r="AE73" s="4" t="s">
        <v>2854</v>
      </c>
      <c r="AF73" s="9"/>
      <c r="AG73" s="9"/>
      <c r="AH73" s="9"/>
      <c r="AI73" s="9"/>
      <c r="AJ73" s="9"/>
      <c r="AK73" s="9"/>
    </row>
    <row r="74" spans="1:37" ht="45" x14ac:dyDescent="0.2">
      <c r="A74" s="7">
        <v>69</v>
      </c>
      <c r="C74" s="22" t="s">
        <v>484</v>
      </c>
      <c r="D74" s="23"/>
      <c r="E74" s="23"/>
      <c r="F74" s="23"/>
      <c r="G74" s="23" t="s">
        <v>75</v>
      </c>
      <c r="H74" s="23"/>
      <c r="I74" s="23">
        <v>2003</v>
      </c>
      <c r="J74" s="23"/>
      <c r="K74" s="23"/>
      <c r="L74" s="9"/>
      <c r="M74" s="23"/>
      <c r="N74" s="23"/>
      <c r="O74" s="23"/>
      <c r="P74" s="9" t="s">
        <v>13962</v>
      </c>
      <c r="Q74" s="23"/>
      <c r="R74" s="9" t="s">
        <v>483</v>
      </c>
      <c r="S74" s="9"/>
      <c r="T74" s="9"/>
      <c r="U74" s="9"/>
      <c r="V74" s="9"/>
      <c r="W74" s="9"/>
      <c r="X74" s="9"/>
      <c r="Y74" s="9"/>
      <c r="Z74" s="9"/>
      <c r="AA74" s="9"/>
      <c r="AB74" s="9"/>
      <c r="AC74" s="9"/>
      <c r="AD74" s="9"/>
      <c r="AE74" s="4" t="s">
        <v>2854</v>
      </c>
      <c r="AF74" s="9"/>
      <c r="AG74" s="9"/>
      <c r="AH74" s="9"/>
      <c r="AI74" s="9"/>
      <c r="AJ74" s="9"/>
      <c r="AK74" s="9"/>
    </row>
    <row r="75" spans="1:37" ht="285" x14ac:dyDescent="0.2">
      <c r="A75" s="7">
        <v>70</v>
      </c>
      <c r="D75" s="4" t="s">
        <v>485</v>
      </c>
      <c r="E75" s="4" t="str">
        <f>HYPERLINK("https://docs.google.com/a/crossculturalconsult.com/file/d/0BxjGMS08PVLGcWtEZXNqZGNmdEk/edit", "e, 2004,5,4 - Bourdieu.pdf")</f>
        <v>e, 2004,5,4 - Bourdieu.pdf</v>
      </c>
      <c r="F75" s="4"/>
      <c r="G75" s="4" t="s">
        <v>486</v>
      </c>
      <c r="H75" s="4"/>
      <c r="I75" s="4">
        <v>2004</v>
      </c>
      <c r="J75" s="4"/>
      <c r="K75" s="4"/>
      <c r="L75" s="4"/>
      <c r="M75" s="4"/>
      <c r="N75" s="4"/>
      <c r="O75" s="4"/>
      <c r="P75" s="4" t="s">
        <v>487</v>
      </c>
      <c r="Q75" s="4"/>
      <c r="R75" s="4"/>
      <c r="S75" s="4" t="s">
        <v>488</v>
      </c>
      <c r="T75" s="4" t="s">
        <v>352</v>
      </c>
      <c r="U75" s="4" t="s">
        <v>79</v>
      </c>
      <c r="V75" s="4" t="s">
        <v>489</v>
      </c>
      <c r="W75" s="4"/>
      <c r="X75" s="4"/>
      <c r="Y75" s="4"/>
      <c r="Z75" s="4" t="s">
        <v>490</v>
      </c>
      <c r="AA75" s="4"/>
      <c r="AB75" s="4"/>
      <c r="AC75" s="4"/>
      <c r="AD75" s="4"/>
      <c r="AE75" s="4" t="s">
        <v>2854</v>
      </c>
      <c r="AF75" s="54" t="s">
        <v>491</v>
      </c>
      <c r="AG75" s="4"/>
      <c r="AH75" s="4"/>
      <c r="AI75" s="4"/>
      <c r="AJ75" s="4" t="s">
        <v>492</v>
      </c>
      <c r="AK75" s="4"/>
    </row>
    <row r="76" spans="1:37" ht="45" x14ac:dyDescent="0.2">
      <c r="A76" s="7">
        <v>71</v>
      </c>
      <c r="C76" s="26" t="s">
        <v>493</v>
      </c>
      <c r="D76" s="9"/>
      <c r="E76" s="9"/>
      <c r="F76" s="9"/>
      <c r="G76" s="9" t="s">
        <v>494</v>
      </c>
      <c r="H76" s="9"/>
      <c r="I76" s="9"/>
      <c r="J76" s="9"/>
      <c r="K76" s="9"/>
      <c r="L76" s="9"/>
      <c r="M76" s="9"/>
      <c r="N76" s="9"/>
      <c r="O76" s="9"/>
      <c r="P76" s="9" t="s">
        <v>13963</v>
      </c>
      <c r="Q76" s="9"/>
      <c r="R76" s="9" t="s">
        <v>495</v>
      </c>
      <c r="S76" s="9"/>
      <c r="T76" s="9"/>
      <c r="U76" s="9"/>
      <c r="V76" s="9"/>
      <c r="W76" s="9"/>
      <c r="X76" s="9"/>
      <c r="Y76" s="9"/>
      <c r="Z76" s="9"/>
      <c r="AA76" s="9"/>
      <c r="AB76" s="9"/>
      <c r="AC76" s="9"/>
      <c r="AD76" s="9"/>
      <c r="AE76" s="4" t="s">
        <v>2854</v>
      </c>
      <c r="AF76" s="9"/>
      <c r="AG76" s="9"/>
      <c r="AH76" s="9"/>
      <c r="AI76" s="9"/>
      <c r="AJ76" s="9"/>
      <c r="AK76" s="9"/>
    </row>
    <row r="77" spans="1:37" ht="30" x14ac:dyDescent="0.2">
      <c r="A77" s="7">
        <v>72</v>
      </c>
      <c r="C77" s="26" t="s">
        <v>479</v>
      </c>
      <c r="D77" s="9"/>
      <c r="E77" s="9"/>
      <c r="F77" s="9"/>
      <c r="G77" s="9" t="s">
        <v>496</v>
      </c>
      <c r="H77" s="9"/>
      <c r="I77" s="9"/>
      <c r="J77" s="9"/>
      <c r="K77" s="9"/>
      <c r="L77" s="9"/>
      <c r="M77" s="9"/>
      <c r="N77" s="9"/>
      <c r="O77" s="9"/>
      <c r="P77" s="9" t="s">
        <v>480</v>
      </c>
      <c r="Q77" s="9"/>
      <c r="R77" s="9"/>
      <c r="S77" s="9"/>
      <c r="T77" s="9"/>
      <c r="U77" s="9"/>
      <c r="V77" s="9"/>
      <c r="W77" s="9"/>
      <c r="X77" s="9"/>
      <c r="Y77" s="9"/>
      <c r="Z77" s="9"/>
      <c r="AA77" s="9"/>
      <c r="AB77" s="9"/>
      <c r="AC77" s="9"/>
      <c r="AD77" s="9"/>
      <c r="AE77" s="4" t="s">
        <v>2854</v>
      </c>
      <c r="AF77" s="9"/>
      <c r="AG77" s="9"/>
      <c r="AH77" s="9"/>
      <c r="AI77" s="9"/>
      <c r="AJ77" s="9"/>
      <c r="AK77" s="9"/>
    </row>
    <row r="78" spans="1:37" ht="180" x14ac:dyDescent="0.2">
      <c r="A78" s="7">
        <v>73</v>
      </c>
      <c r="D78" s="4" t="s">
        <v>497</v>
      </c>
      <c r="E78" s="20" t="str">
        <f>HYPERLINK("https://docs.google.com/a/crossculturalconsult.com/file/d/0BxjGMS08PVLGTmltUXdXcDJLeGM/edit", "jsas 1993,19,1 - Sidaway and Simon.pdf")</f>
        <v>jsas 1993,19,1 - Sidaway and Simon.pdf</v>
      </c>
      <c r="F78" s="4"/>
      <c r="G78" s="4" t="s">
        <v>498</v>
      </c>
      <c r="H78" s="4"/>
      <c r="I78" s="4">
        <v>1993</v>
      </c>
      <c r="J78" s="4"/>
      <c r="K78" s="4"/>
      <c r="L78" s="4"/>
      <c r="M78" s="4"/>
      <c r="N78" s="4"/>
      <c r="O78" s="4"/>
      <c r="P78" s="4" t="s">
        <v>499</v>
      </c>
      <c r="Q78" s="4"/>
      <c r="R78" s="4"/>
      <c r="S78" s="4" t="s">
        <v>500</v>
      </c>
      <c r="T78" s="4" t="s">
        <v>501</v>
      </c>
      <c r="U78" s="4" t="s">
        <v>111</v>
      </c>
      <c r="V78" s="4" t="s">
        <v>502</v>
      </c>
      <c r="W78" s="4"/>
      <c r="X78" s="4"/>
      <c r="Y78" s="4"/>
      <c r="Z78" s="4" t="s">
        <v>503</v>
      </c>
      <c r="AA78" s="4"/>
      <c r="AB78" s="4"/>
      <c r="AC78" s="4"/>
      <c r="AD78" s="4"/>
      <c r="AE78" s="4" t="s">
        <v>2854</v>
      </c>
      <c r="AF78" s="4" t="s">
        <v>504</v>
      </c>
      <c r="AG78" s="4"/>
      <c r="AH78" s="4">
        <v>3057070</v>
      </c>
      <c r="AI78" s="4"/>
      <c r="AJ78" s="4" t="s">
        <v>505</v>
      </c>
      <c r="AK78" s="4"/>
    </row>
    <row r="79" spans="1:37" ht="60" x14ac:dyDescent="0.2">
      <c r="A79" s="7">
        <v>74</v>
      </c>
      <c r="D79" s="4" t="s">
        <v>506</v>
      </c>
      <c r="E79" s="4" t="str">
        <f>HYPERLINK("https://docs.google.com/a/crossculturalconsult.com/file/d/0BxjGMS08PVLGeFM2cUI0eUx0SUk/edit", "jsas 1994,20,1 - Leys and Saul.pdf")</f>
        <v>jsas 1994,20,1 - Leys and Saul.pdf</v>
      </c>
      <c r="F79" s="4"/>
      <c r="G79" s="4" t="s">
        <v>498</v>
      </c>
      <c r="H79" s="4"/>
      <c r="I79" s="4">
        <v>1994</v>
      </c>
      <c r="J79" s="4"/>
      <c r="K79" s="4"/>
      <c r="L79" s="4"/>
      <c r="M79" s="4"/>
      <c r="N79" s="4"/>
      <c r="O79" s="4"/>
      <c r="P79" s="4" t="s">
        <v>507</v>
      </c>
      <c r="Q79" s="4"/>
      <c r="R79" s="4"/>
      <c r="S79" s="4" t="s">
        <v>500</v>
      </c>
      <c r="T79" s="4" t="s">
        <v>360</v>
      </c>
      <c r="U79" s="4" t="s">
        <v>111</v>
      </c>
      <c r="V79" s="4" t="s">
        <v>508</v>
      </c>
      <c r="W79" s="4"/>
      <c r="X79" s="4"/>
      <c r="Y79" s="4"/>
      <c r="Z79" s="4" t="s">
        <v>509</v>
      </c>
      <c r="AA79" s="4"/>
      <c r="AB79" s="4"/>
      <c r="AC79" s="4"/>
      <c r="AD79" s="4"/>
      <c r="AE79" s="4" t="s">
        <v>2854</v>
      </c>
      <c r="AF79" s="4" t="s">
        <v>504</v>
      </c>
      <c r="AG79" s="4"/>
      <c r="AH79" s="4">
        <v>3057070</v>
      </c>
      <c r="AI79" s="4"/>
      <c r="AJ79" s="4" t="s">
        <v>510</v>
      </c>
      <c r="AK79" s="4"/>
    </row>
    <row r="80" spans="1:37" ht="60" x14ac:dyDescent="0.2">
      <c r="A80" s="7">
        <v>75</v>
      </c>
      <c r="D80" s="4" t="s">
        <v>511</v>
      </c>
      <c r="E80" s="4" t="str">
        <f>HYPERLINK("https://docs.google.com/a/crossculturalconsult.com/file/d/0BxjGMS08PVLGTlpYenFELTdBMlk/edit", "gieler 2001,14,1 - Harring.pdf")</f>
        <v>gieler 2001,14,1 - Harring.pdf</v>
      </c>
      <c r="F80" s="4"/>
      <c r="G80" s="4" t="s">
        <v>498</v>
      </c>
      <c r="H80" s="4"/>
      <c r="I80" s="4">
        <v>2001</v>
      </c>
      <c r="J80" s="4"/>
      <c r="K80" s="4"/>
      <c r="L80" s="4"/>
      <c r="M80" s="4"/>
      <c r="N80" s="4"/>
      <c r="O80" s="4"/>
      <c r="P80" s="4" t="s">
        <v>512</v>
      </c>
      <c r="Q80" s="4"/>
      <c r="R80" s="4"/>
      <c r="S80" s="4" t="s">
        <v>513</v>
      </c>
      <c r="T80" s="4" t="s">
        <v>260</v>
      </c>
      <c r="U80" s="4" t="s">
        <v>111</v>
      </c>
      <c r="V80" s="4" t="s">
        <v>514</v>
      </c>
      <c r="W80" s="4"/>
      <c r="X80" s="4"/>
      <c r="Y80" s="4"/>
      <c r="Z80" s="4" t="s">
        <v>515</v>
      </c>
      <c r="AA80" s="4"/>
      <c r="AB80" s="4"/>
      <c r="AC80" s="4"/>
      <c r="AD80" s="4"/>
      <c r="AE80" s="4" t="s">
        <v>2854</v>
      </c>
      <c r="AF80" s="4" t="s">
        <v>516</v>
      </c>
      <c r="AG80" s="4"/>
      <c r="AH80" s="4">
        <v>10421858</v>
      </c>
      <c r="AI80" s="4"/>
      <c r="AJ80" s="4" t="s">
        <v>517</v>
      </c>
      <c r="AK80" s="4"/>
    </row>
    <row r="81" spans="1:37" ht="150" x14ac:dyDescent="0.2">
      <c r="A81" s="7">
        <v>76</v>
      </c>
      <c r="D81" s="4" t="s">
        <v>518</v>
      </c>
      <c r="E81" s="20" t="str">
        <f>HYPERLINK("https://docs.google.com/a/crossculturalconsult.com/file/d/0BxjGMS08PVLGRU9BOVMwT3U3NUk/edit", "cpisa 2006 - Ellsworth.pdf")</f>
        <v>cpisa 2006 - Ellsworth.pdf</v>
      </c>
      <c r="F81" s="4"/>
      <c r="G81" s="4" t="s">
        <v>498</v>
      </c>
      <c r="H81" s="4"/>
      <c r="I81" s="4">
        <v>2006</v>
      </c>
      <c r="J81" s="4"/>
      <c r="K81" s="4"/>
      <c r="L81" s="4"/>
      <c r="M81" s="4"/>
      <c r="N81" s="4"/>
      <c r="O81" s="4"/>
      <c r="P81" s="4" t="s">
        <v>519</v>
      </c>
      <c r="Q81" s="4"/>
      <c r="R81" s="4" t="s">
        <v>520</v>
      </c>
      <c r="S81" s="4" t="s">
        <v>521</v>
      </c>
      <c r="T81" s="4" t="s">
        <v>522</v>
      </c>
      <c r="U81" s="4"/>
      <c r="V81" s="4" t="s">
        <v>111</v>
      </c>
      <c r="W81" s="4"/>
      <c r="X81" s="4"/>
      <c r="Y81" s="4"/>
      <c r="Z81" s="4" t="s">
        <v>523</v>
      </c>
      <c r="AA81" s="4"/>
      <c r="AB81" s="4"/>
      <c r="AC81" s="4"/>
      <c r="AD81" s="4"/>
      <c r="AE81" s="4" t="s">
        <v>2854</v>
      </c>
      <c r="AF81" s="4"/>
      <c r="AG81" s="4"/>
      <c r="AH81" s="4"/>
      <c r="AI81" s="4"/>
      <c r="AJ81" s="4" t="s">
        <v>524</v>
      </c>
      <c r="AK81" s="4"/>
    </row>
    <row r="82" spans="1:37" ht="180" x14ac:dyDescent="0.2">
      <c r="A82" s="7">
        <v>77</v>
      </c>
      <c r="D82" s="4" t="s">
        <v>525</v>
      </c>
      <c r="E82" s="4" t="str">
        <f>HYPERLINK("https://docs.google.com/a/crossculturalconsult.com/file/d/0BxjGMS08PVLGZ2FmX0xCVzVqZWM/edit", "l 2007,14,1 - Tiesler.pdf")</f>
        <v>l 2007,14,1 - Tiesler.pdf</v>
      </c>
      <c r="F82" s="4"/>
      <c r="G82" s="4" t="s">
        <v>498</v>
      </c>
      <c r="H82" s="4"/>
      <c r="I82" s="4">
        <v>2007</v>
      </c>
      <c r="J82" s="4"/>
      <c r="K82" s="4"/>
      <c r="L82" s="4"/>
      <c r="M82" s="4"/>
      <c r="N82" s="4"/>
      <c r="O82" s="4"/>
      <c r="P82" s="4" t="s">
        <v>526</v>
      </c>
      <c r="Q82" s="4"/>
      <c r="R82" s="4"/>
      <c r="S82" s="4" t="s">
        <v>527</v>
      </c>
      <c r="T82" s="4" t="s">
        <v>260</v>
      </c>
      <c r="U82" s="4" t="s">
        <v>111</v>
      </c>
      <c r="V82" s="4" t="s">
        <v>528</v>
      </c>
      <c r="W82" s="4"/>
      <c r="X82" s="4"/>
      <c r="Y82" s="4"/>
      <c r="Z82" s="4" t="s">
        <v>529</v>
      </c>
      <c r="AA82" s="4"/>
      <c r="AB82" s="4"/>
      <c r="AC82" s="4"/>
      <c r="AD82" s="4"/>
      <c r="AE82" s="4" t="s">
        <v>2854</v>
      </c>
      <c r="AF82" s="4" t="s">
        <v>530</v>
      </c>
      <c r="AG82" s="4"/>
      <c r="AH82" s="4">
        <v>12570273</v>
      </c>
      <c r="AI82" s="4"/>
      <c r="AJ82" s="4" t="s">
        <v>531</v>
      </c>
      <c r="AK82" s="4"/>
    </row>
    <row r="83" spans="1:37" ht="120" x14ac:dyDescent="0.2">
      <c r="A83" s="7">
        <v>78</v>
      </c>
      <c r="D83" s="4" t="s">
        <v>532</v>
      </c>
      <c r="E83" s="4" t="str">
        <f>HYPERLINK("https://docs.google.com/a/crossculturalconsult.com/file/d/0BxjGMS08PVLGX1dLU0M2WHc3UEU/edit", "csp 2009,30,2 - Beck.pdf")</f>
        <v>csp 2009,30,2 - Beck.pdf</v>
      </c>
      <c r="F83" s="4"/>
      <c r="G83" s="4" t="s">
        <v>498</v>
      </c>
      <c r="H83" s="4"/>
      <c r="I83" s="4">
        <v>2009</v>
      </c>
      <c r="J83" s="4"/>
      <c r="K83" s="4"/>
      <c r="L83" s="4"/>
      <c r="M83" s="4"/>
      <c r="N83" s="4"/>
      <c r="O83" s="4"/>
      <c r="P83" s="4" t="s">
        <v>533</v>
      </c>
      <c r="Q83" s="4"/>
      <c r="R83" s="4"/>
      <c r="S83" s="4" t="s">
        <v>534</v>
      </c>
      <c r="T83" s="4" t="s">
        <v>535</v>
      </c>
      <c r="U83" s="4" t="s">
        <v>133</v>
      </c>
      <c r="V83" s="4" t="s">
        <v>536</v>
      </c>
      <c r="W83" s="4"/>
      <c r="X83" s="4"/>
      <c r="Y83" s="4"/>
      <c r="Z83" s="4" t="s">
        <v>537</v>
      </c>
      <c r="AA83" s="4"/>
      <c r="AB83" s="4"/>
      <c r="AC83" s="4"/>
      <c r="AD83" s="4"/>
      <c r="AE83" s="4" t="s">
        <v>2854</v>
      </c>
      <c r="AF83" s="4" t="s">
        <v>538</v>
      </c>
      <c r="AG83" s="4"/>
      <c r="AH83" s="4">
        <v>13523260</v>
      </c>
      <c r="AI83" s="4"/>
      <c r="AJ83" s="4" t="s">
        <v>539</v>
      </c>
      <c r="AK83" s="4"/>
    </row>
    <row r="84" spans="1:37" ht="225" x14ac:dyDescent="0.2">
      <c r="A84" s="7">
        <v>79</v>
      </c>
      <c r="D84" s="4" t="s">
        <v>540</v>
      </c>
      <c r="E84" s="4" t="s">
        <v>541</v>
      </c>
      <c r="F84" s="4"/>
      <c r="G84" s="4" t="s">
        <v>498</v>
      </c>
      <c r="H84" s="4"/>
      <c r="I84" s="4">
        <v>2009</v>
      </c>
      <c r="J84" s="4"/>
      <c r="K84" s="4"/>
      <c r="L84" s="4"/>
      <c r="M84" s="4"/>
      <c r="N84" s="4"/>
      <c r="O84" s="4"/>
      <c r="P84" s="4" t="s">
        <v>542</v>
      </c>
      <c r="Q84" s="4"/>
      <c r="R84" s="4"/>
      <c r="S84" s="4" t="s">
        <v>543</v>
      </c>
      <c r="T84" s="4" t="s">
        <v>125</v>
      </c>
      <c r="U84" s="4" t="s">
        <v>133</v>
      </c>
      <c r="V84" s="4" t="s">
        <v>544</v>
      </c>
      <c r="W84" s="4"/>
      <c r="X84" s="4"/>
      <c r="Y84" s="4"/>
      <c r="Z84" s="4" t="s">
        <v>545</v>
      </c>
      <c r="AA84" s="4"/>
      <c r="AB84" s="4"/>
      <c r="AC84" s="4"/>
      <c r="AD84" s="4"/>
      <c r="AE84" s="4" t="s">
        <v>2854</v>
      </c>
      <c r="AF84" s="4" t="s">
        <v>546</v>
      </c>
      <c r="AG84" s="4"/>
      <c r="AH84" s="55" t="s">
        <v>13997</v>
      </c>
      <c r="AI84" s="4"/>
      <c r="AJ84" s="4" t="s">
        <v>547</v>
      </c>
      <c r="AK84" s="4"/>
    </row>
    <row r="85" spans="1:37" ht="165" x14ac:dyDescent="0.2">
      <c r="A85" s="7">
        <v>80</v>
      </c>
      <c r="D85" s="4" t="s">
        <v>548</v>
      </c>
      <c r="E85" s="4" t="str">
        <f>HYPERLINK("https://docs.google.com/a/crossculturalconsult.com/file/d/0BxjGMS08PVLGMjdiSk93enpwMlU/edit", "l 2009,16,1 - Battistoni and Taylor.pdf")</f>
        <v>l 2009,16,1 - Battistoni and Taylor.pdf</v>
      </c>
      <c r="F85" s="4"/>
      <c r="G85" s="4" t="s">
        <v>498</v>
      </c>
      <c r="H85" s="4"/>
      <c r="I85" s="4">
        <v>2009</v>
      </c>
      <c r="J85" s="4"/>
      <c r="K85" s="4"/>
      <c r="L85" s="4"/>
      <c r="M85" s="4"/>
      <c r="N85" s="4"/>
      <c r="O85" s="4"/>
      <c r="P85" s="4" t="s">
        <v>549</v>
      </c>
      <c r="Q85" s="4"/>
      <c r="R85" s="4"/>
      <c r="S85" s="4" t="s">
        <v>527</v>
      </c>
      <c r="T85" s="4" t="s">
        <v>550</v>
      </c>
      <c r="U85" s="4" t="s">
        <v>111</v>
      </c>
      <c r="V85" s="4" t="s">
        <v>551</v>
      </c>
      <c r="W85" s="4"/>
      <c r="X85" s="4"/>
      <c r="Y85" s="4"/>
      <c r="Z85" s="4" t="s">
        <v>552</v>
      </c>
      <c r="AA85" s="4"/>
      <c r="AB85" s="4"/>
      <c r="AC85" s="4"/>
      <c r="AD85" s="4"/>
      <c r="AE85" s="4" t="s">
        <v>2854</v>
      </c>
      <c r="AF85" s="4" t="s">
        <v>553</v>
      </c>
      <c r="AG85" s="4"/>
      <c r="AH85" s="4">
        <v>12570273</v>
      </c>
      <c r="AI85" s="4"/>
      <c r="AJ85" s="4" t="s">
        <v>554</v>
      </c>
      <c r="AK85" s="4"/>
    </row>
    <row r="86" spans="1:37" ht="150" x14ac:dyDescent="0.2">
      <c r="A86" s="7">
        <v>81</v>
      </c>
      <c r="D86" s="4" t="s">
        <v>555</v>
      </c>
      <c r="E86" s="4" t="str">
        <f>HYPERLINK("https://docs.google.com/a/crossculturalconsult.com/file/d/0BxjGMS08PVLGRC1FY3N1LTlxamM/edit", "lup 2012,29,3 - Unruh.pdf")</f>
        <v>lup 2012,29,3 - Unruh.pdf</v>
      </c>
      <c r="F86" s="4"/>
      <c r="G86" s="4" t="s">
        <v>498</v>
      </c>
      <c r="H86" s="4"/>
      <c r="I86" s="4">
        <v>2012</v>
      </c>
      <c r="J86" s="4"/>
      <c r="K86" s="4"/>
      <c r="L86" s="4"/>
      <c r="M86" s="4"/>
      <c r="N86" s="4"/>
      <c r="O86" s="4"/>
      <c r="P86" s="4" t="s">
        <v>556</v>
      </c>
      <c r="Q86" s="4"/>
      <c r="R86" s="4"/>
      <c r="S86" s="4" t="s">
        <v>557</v>
      </c>
      <c r="T86" s="4" t="s">
        <v>558</v>
      </c>
      <c r="U86" s="4" t="s">
        <v>205</v>
      </c>
      <c r="V86" s="4" t="s">
        <v>559</v>
      </c>
      <c r="W86" s="4"/>
      <c r="X86" s="4"/>
      <c r="Y86" s="4"/>
      <c r="Z86" s="4" t="s">
        <v>560</v>
      </c>
      <c r="AA86" s="4"/>
      <c r="AB86" s="4"/>
      <c r="AC86" s="4"/>
      <c r="AD86" s="4"/>
      <c r="AE86" s="4" t="s">
        <v>2854</v>
      </c>
      <c r="AF86" s="4" t="s">
        <v>561</v>
      </c>
      <c r="AG86" s="4"/>
      <c r="AH86" s="55" t="s">
        <v>13998</v>
      </c>
      <c r="AI86" s="4"/>
      <c r="AJ86" s="4" t="s">
        <v>562</v>
      </c>
      <c r="AK86" s="4"/>
    </row>
    <row r="87" spans="1:37" ht="105" x14ac:dyDescent="0.2">
      <c r="A87" s="7">
        <v>82</v>
      </c>
      <c r="D87" s="4" t="s">
        <v>63</v>
      </c>
      <c r="E87" s="4" t="s">
        <v>563</v>
      </c>
      <c r="F87" s="4"/>
      <c r="G87" s="4" t="s">
        <v>498</v>
      </c>
      <c r="H87" s="4"/>
      <c r="I87" s="4">
        <v>2005</v>
      </c>
      <c r="J87" s="4"/>
      <c r="K87" s="4"/>
      <c r="L87" s="4"/>
      <c r="M87" s="4"/>
      <c r="N87" s="4"/>
      <c r="O87" s="4"/>
      <c r="P87" s="4" t="s">
        <v>564</v>
      </c>
      <c r="Q87" s="4"/>
      <c r="R87" s="4" t="s">
        <v>13989</v>
      </c>
      <c r="T87" s="4"/>
      <c r="U87" s="4"/>
      <c r="V87" s="4" t="s">
        <v>565</v>
      </c>
      <c r="W87" s="4"/>
      <c r="X87" s="4"/>
      <c r="Y87" s="4"/>
      <c r="Z87" s="4" t="s">
        <v>566</v>
      </c>
      <c r="AA87" s="4"/>
      <c r="AB87" s="4"/>
      <c r="AC87" s="4"/>
      <c r="AD87" s="4"/>
      <c r="AE87" s="4" t="s">
        <v>2854</v>
      </c>
      <c r="AF87" s="4"/>
      <c r="AG87" s="4"/>
      <c r="AH87" s="4"/>
      <c r="AI87" s="4"/>
      <c r="AJ87" s="4" t="s">
        <v>567</v>
      </c>
      <c r="AK87" s="4"/>
    </row>
    <row r="88" spans="1:37" ht="45" x14ac:dyDescent="0.2">
      <c r="A88" s="7">
        <v>83</v>
      </c>
      <c r="D88" s="4"/>
      <c r="E88" s="4"/>
      <c r="F88" s="4"/>
      <c r="G88" s="4" t="s">
        <v>498</v>
      </c>
      <c r="H88" s="4"/>
      <c r="I88" s="4">
        <v>1934</v>
      </c>
      <c r="J88" s="4"/>
      <c r="K88" s="4"/>
      <c r="L88" s="4"/>
      <c r="M88" s="4"/>
      <c r="N88" s="4"/>
      <c r="O88" s="4"/>
      <c r="P88" s="4" t="s">
        <v>568</v>
      </c>
      <c r="Q88" s="4"/>
      <c r="R88" s="4" t="s">
        <v>386</v>
      </c>
      <c r="S88" s="4"/>
      <c r="T88" s="4"/>
      <c r="U88" s="4"/>
      <c r="V88" s="4" t="s">
        <v>569</v>
      </c>
      <c r="W88" s="4"/>
      <c r="X88" s="4"/>
      <c r="Y88" s="4"/>
      <c r="Z88" s="4" t="s">
        <v>570</v>
      </c>
      <c r="AA88" s="4"/>
      <c r="AB88" s="4"/>
      <c r="AC88" s="4"/>
      <c r="AD88" s="4"/>
      <c r="AE88" s="4" t="s">
        <v>13969</v>
      </c>
      <c r="AF88" s="54" t="s">
        <v>571</v>
      </c>
      <c r="AG88" s="4"/>
      <c r="AH88" s="4"/>
      <c r="AI88" s="4"/>
      <c r="AJ88" s="4" t="s">
        <v>572</v>
      </c>
      <c r="AK88" s="4"/>
    </row>
    <row r="89" spans="1:37" ht="165" x14ac:dyDescent="0.2">
      <c r="A89" s="7">
        <v>84</v>
      </c>
      <c r="D89" s="4" t="s">
        <v>573</v>
      </c>
      <c r="E89" s="4" t="s">
        <v>574</v>
      </c>
      <c r="F89" s="4"/>
      <c r="G89" s="4" t="s">
        <v>575</v>
      </c>
      <c r="H89" s="4"/>
      <c r="I89" s="4">
        <v>2008</v>
      </c>
      <c r="J89" s="4"/>
      <c r="K89" s="4"/>
      <c r="L89" s="4"/>
      <c r="M89" s="4"/>
      <c r="N89" s="4"/>
      <c r="O89" s="4"/>
      <c r="P89" s="4" t="s">
        <v>576</v>
      </c>
      <c r="Q89" s="4"/>
      <c r="R89" s="4"/>
      <c r="S89" s="4" t="s">
        <v>577</v>
      </c>
      <c r="T89" s="4" t="s">
        <v>173</v>
      </c>
      <c r="U89" s="4" t="s">
        <v>111</v>
      </c>
      <c r="V89" s="4" t="s">
        <v>578</v>
      </c>
      <c r="W89" s="4"/>
      <c r="X89" s="4"/>
      <c r="Y89" s="4"/>
      <c r="Z89" s="4" t="s">
        <v>579</v>
      </c>
      <c r="AA89" s="4"/>
      <c r="AB89" s="4"/>
      <c r="AC89" s="4"/>
      <c r="AD89" s="4"/>
      <c r="AE89" s="4" t="s">
        <v>2854</v>
      </c>
      <c r="AF89" s="4" t="s">
        <v>580</v>
      </c>
      <c r="AG89" s="4"/>
      <c r="AH89" s="4">
        <v>14708477</v>
      </c>
      <c r="AI89" s="4"/>
      <c r="AJ89" s="4" t="s">
        <v>581</v>
      </c>
      <c r="AK89" s="4"/>
    </row>
    <row r="90" spans="1:37" ht="195" x14ac:dyDescent="0.2">
      <c r="A90" s="7">
        <v>85</v>
      </c>
      <c r="D90" s="4" t="s">
        <v>63</v>
      </c>
      <c r="E90" s="4" t="s">
        <v>582</v>
      </c>
      <c r="F90" s="4"/>
      <c r="G90" s="4" t="s">
        <v>583</v>
      </c>
      <c r="H90" s="4"/>
      <c r="I90" s="4">
        <v>2010</v>
      </c>
      <c r="J90" s="4"/>
      <c r="K90" s="4"/>
      <c r="L90" s="4"/>
      <c r="M90" s="4"/>
      <c r="N90" s="4"/>
      <c r="O90" s="4"/>
      <c r="P90" s="4" t="s">
        <v>13990</v>
      </c>
      <c r="Q90" s="4"/>
      <c r="R90" s="4"/>
      <c r="S90" s="4" t="s">
        <v>584</v>
      </c>
      <c r="T90" s="4" t="s">
        <v>585</v>
      </c>
      <c r="U90" s="4" t="s">
        <v>205</v>
      </c>
      <c r="V90" s="4" t="s">
        <v>586</v>
      </c>
      <c r="W90" s="4"/>
      <c r="X90" s="4"/>
      <c r="Y90" s="4"/>
      <c r="Z90" s="4" t="s">
        <v>587</v>
      </c>
      <c r="AA90" s="4"/>
      <c r="AB90" s="4"/>
      <c r="AC90" s="4"/>
      <c r="AD90" s="4"/>
      <c r="AE90" s="4" t="s">
        <v>2854</v>
      </c>
      <c r="AF90" s="4" t="s">
        <v>588</v>
      </c>
      <c r="AG90" s="4"/>
      <c r="AH90" s="4" t="s">
        <v>13996</v>
      </c>
      <c r="AI90" s="4"/>
      <c r="AJ90" s="4" t="s">
        <v>589</v>
      </c>
      <c r="AK90" s="4"/>
    </row>
    <row r="91" spans="1:37" ht="30" x14ac:dyDescent="0.2">
      <c r="A91" s="7">
        <v>86</v>
      </c>
      <c r="D91" s="4" t="s">
        <v>590</v>
      </c>
      <c r="E91" s="4" t="s">
        <v>591</v>
      </c>
      <c r="F91" s="4"/>
      <c r="G91" s="4" t="s">
        <v>583</v>
      </c>
      <c r="H91" s="4"/>
      <c r="I91" s="4">
        <v>2004</v>
      </c>
      <c r="J91" s="4"/>
      <c r="K91" s="4"/>
      <c r="L91" s="4"/>
      <c r="M91" s="4"/>
      <c r="N91" s="4"/>
      <c r="O91" s="4"/>
      <c r="P91" s="4" t="s">
        <v>592</v>
      </c>
      <c r="Q91" s="4"/>
      <c r="R91" s="4" t="s">
        <v>593</v>
      </c>
      <c r="S91" s="4" t="s">
        <v>594</v>
      </c>
      <c r="T91" s="4" t="s">
        <v>535</v>
      </c>
      <c r="U91" s="4"/>
      <c r="V91" s="4" t="s">
        <v>595</v>
      </c>
      <c r="W91" s="4"/>
      <c r="X91" s="4"/>
      <c r="Y91" s="4"/>
      <c r="Z91" s="4" t="s">
        <v>596</v>
      </c>
      <c r="AE91" s="4" t="s">
        <v>2854</v>
      </c>
      <c r="AF91" s="4" t="s">
        <v>597</v>
      </c>
      <c r="AH91" s="7" t="s">
        <v>13995</v>
      </c>
      <c r="AK91" s="4"/>
    </row>
    <row r="92" spans="1:37" ht="30" x14ac:dyDescent="0.2">
      <c r="A92" s="7">
        <v>87</v>
      </c>
      <c r="D92" s="4" t="s">
        <v>63</v>
      </c>
      <c r="E92" s="4" t="s">
        <v>598</v>
      </c>
      <c r="F92" s="4"/>
      <c r="G92" s="4" t="s">
        <v>583</v>
      </c>
      <c r="H92" s="4"/>
      <c r="I92" s="4">
        <v>2010</v>
      </c>
      <c r="J92" s="4"/>
      <c r="K92" s="4"/>
      <c r="L92" s="4"/>
      <c r="M92" s="4"/>
      <c r="N92" s="4"/>
      <c r="O92" s="4"/>
      <c r="P92" s="4" t="s">
        <v>599</v>
      </c>
      <c r="Q92" s="4"/>
      <c r="R92" s="4"/>
      <c r="S92" s="4" t="s">
        <v>600</v>
      </c>
      <c r="T92" s="4" t="s">
        <v>558</v>
      </c>
      <c r="U92" s="4" t="s">
        <v>133</v>
      </c>
      <c r="V92" s="4" t="s">
        <v>601</v>
      </c>
      <c r="W92" s="4"/>
      <c r="X92" s="4"/>
      <c r="Y92" s="4"/>
      <c r="Z92" s="4" t="s">
        <v>602</v>
      </c>
      <c r="AA92" s="4"/>
      <c r="AB92" s="4"/>
      <c r="AC92" s="4"/>
      <c r="AD92" s="4"/>
      <c r="AE92" s="4" t="s">
        <v>2854</v>
      </c>
      <c r="AF92" s="4" t="s">
        <v>603</v>
      </c>
      <c r="AG92" s="4"/>
      <c r="AH92" s="4" t="s">
        <v>13994</v>
      </c>
      <c r="AI92" s="4"/>
      <c r="AJ92" s="4"/>
      <c r="AK92" s="4"/>
    </row>
    <row r="93" spans="1:37" ht="300" x14ac:dyDescent="0.2">
      <c r="A93" s="7">
        <v>88</v>
      </c>
      <c r="D93" s="4" t="s">
        <v>604</v>
      </c>
      <c r="E93" s="4" t="str">
        <f>HYPERLINK("https://docs.google.com/viewer?a=v&amp;pid=explorer&amp;chrome=true&amp;srcid=0B4FJqNbvcLPmMTUzOGUyODEtZjg5Zi00OTBiLWI4ZGQtMGNmYjY4NmRkMTFj&amp;hl=en&amp;authkey=CMKW_tkO","g 2007,12,1 - Heininen and Nicol.pdf")</f>
        <v>g 2007,12,1 - Heininen and Nicol.pdf</v>
      </c>
      <c r="F93" s="4"/>
      <c r="G93" s="4" t="s">
        <v>583</v>
      </c>
      <c r="H93" s="4"/>
      <c r="I93" s="4">
        <v>2007</v>
      </c>
      <c r="J93" s="4"/>
      <c r="K93" s="4"/>
      <c r="L93" s="4"/>
      <c r="M93" s="4"/>
      <c r="N93" s="4"/>
      <c r="O93" s="4"/>
      <c r="P93" s="4" t="s">
        <v>605</v>
      </c>
      <c r="Q93" s="4"/>
      <c r="R93" s="4"/>
      <c r="S93" s="4" t="s">
        <v>606</v>
      </c>
      <c r="T93" s="4" t="s">
        <v>607</v>
      </c>
      <c r="U93" s="4" t="s">
        <v>111</v>
      </c>
      <c r="V93" s="4" t="s">
        <v>608</v>
      </c>
      <c r="W93" s="4"/>
      <c r="X93" s="4"/>
      <c r="Y93" s="4"/>
      <c r="Z93" s="4" t="s">
        <v>609</v>
      </c>
      <c r="AA93" s="4"/>
      <c r="AB93" s="4"/>
      <c r="AC93" s="4"/>
      <c r="AD93" s="4"/>
      <c r="AE93" s="4" t="s">
        <v>2854</v>
      </c>
      <c r="AF93" s="4"/>
      <c r="AG93" s="4"/>
      <c r="AH93" s="4"/>
      <c r="AI93" s="4"/>
      <c r="AJ93" s="4" t="s">
        <v>610</v>
      </c>
      <c r="AK93" s="4"/>
    </row>
    <row r="94" spans="1:37" ht="225" x14ac:dyDescent="0.2">
      <c r="A94" s="7">
        <v>89</v>
      </c>
      <c r="D94" s="4" t="s">
        <v>611</v>
      </c>
      <c r="E94" s="4" t="s">
        <v>612</v>
      </c>
      <c r="F94" s="4"/>
      <c r="G94" s="4" t="s">
        <v>583</v>
      </c>
      <c r="H94" s="4"/>
      <c r="I94" s="4">
        <v>2008</v>
      </c>
      <c r="J94" s="4"/>
      <c r="K94" s="4"/>
      <c r="L94" s="4"/>
      <c r="M94" s="4"/>
      <c r="N94" s="4"/>
      <c r="O94" s="4"/>
      <c r="P94" s="4" t="s">
        <v>613</v>
      </c>
      <c r="Q94" s="4"/>
      <c r="R94" s="4"/>
      <c r="S94" s="4" t="s">
        <v>614</v>
      </c>
      <c r="T94" s="4" t="s">
        <v>110</v>
      </c>
      <c r="U94" s="4" t="s">
        <v>205</v>
      </c>
      <c r="V94" s="4" t="s">
        <v>615</v>
      </c>
      <c r="W94" s="4"/>
      <c r="X94" s="4"/>
      <c r="Y94" s="4"/>
      <c r="Z94" s="4" t="s">
        <v>616</v>
      </c>
      <c r="AA94" s="4"/>
      <c r="AB94" s="4"/>
      <c r="AC94" s="4"/>
      <c r="AD94" s="4"/>
      <c r="AE94" s="4" t="s">
        <v>2854</v>
      </c>
      <c r="AF94" s="4" t="s">
        <v>617</v>
      </c>
      <c r="AG94" s="4"/>
      <c r="AH94" s="4" t="s">
        <v>13993</v>
      </c>
      <c r="AI94" s="4"/>
      <c r="AJ94" s="4" t="s">
        <v>618</v>
      </c>
      <c r="AK94" s="4"/>
    </row>
    <row r="95" spans="1:37" ht="120" x14ac:dyDescent="0.2">
      <c r="A95" s="7">
        <v>90</v>
      </c>
      <c r="D95" s="4" t="s">
        <v>619</v>
      </c>
      <c r="E95" s="4" t="s">
        <v>620</v>
      </c>
      <c r="F95" s="4"/>
      <c r="G95" s="4" t="s">
        <v>583</v>
      </c>
      <c r="H95" s="4"/>
      <c r="I95" s="4">
        <v>2009</v>
      </c>
      <c r="J95" s="4"/>
      <c r="K95" s="4"/>
      <c r="L95" s="4"/>
      <c r="M95" s="4"/>
      <c r="N95" s="4"/>
      <c r="O95" s="4"/>
      <c r="P95" s="4" t="s">
        <v>621</v>
      </c>
      <c r="Q95" s="4"/>
      <c r="R95" s="4" t="s">
        <v>622</v>
      </c>
      <c r="S95" s="4" t="s">
        <v>623</v>
      </c>
      <c r="T95" s="4" t="s">
        <v>68</v>
      </c>
      <c r="U95" s="4"/>
      <c r="V95" s="4" t="s">
        <v>624</v>
      </c>
      <c r="W95" s="4"/>
      <c r="X95" s="4"/>
      <c r="Y95" s="4"/>
      <c r="Z95" s="4" t="s">
        <v>625</v>
      </c>
      <c r="AA95" s="4"/>
      <c r="AB95" s="4"/>
      <c r="AC95" s="4"/>
      <c r="AD95" s="4"/>
      <c r="AE95" s="4" t="s">
        <v>2854</v>
      </c>
      <c r="AF95" s="4" t="s">
        <v>626</v>
      </c>
      <c r="AG95" s="4"/>
      <c r="AH95" s="4"/>
      <c r="AI95" s="4"/>
      <c r="AJ95" s="4" t="s">
        <v>627</v>
      </c>
      <c r="AK95" s="4"/>
    </row>
    <row r="96" spans="1:37" ht="195" x14ac:dyDescent="0.2">
      <c r="A96" s="7">
        <v>91</v>
      </c>
      <c r="D96" s="4" t="s">
        <v>628</v>
      </c>
      <c r="E96" s="4" t="s">
        <v>629</v>
      </c>
      <c r="F96" s="4"/>
      <c r="G96" s="4" t="s">
        <v>583</v>
      </c>
      <c r="H96" s="4"/>
      <c r="I96" s="4">
        <v>2009</v>
      </c>
      <c r="J96" s="4"/>
      <c r="K96" s="4"/>
      <c r="L96" s="4"/>
      <c r="M96" s="4"/>
      <c r="N96" s="4"/>
      <c r="O96" s="4"/>
      <c r="P96" s="4" t="s">
        <v>630</v>
      </c>
      <c r="Q96" s="4"/>
      <c r="R96" s="4" t="s">
        <v>622</v>
      </c>
      <c r="S96" s="4" t="s">
        <v>623</v>
      </c>
      <c r="T96" s="4" t="s">
        <v>173</v>
      </c>
      <c r="U96" s="4"/>
      <c r="V96" s="4" t="s">
        <v>631</v>
      </c>
      <c r="W96" s="4"/>
      <c r="X96" s="4"/>
      <c r="Y96" s="4"/>
      <c r="Z96" s="4" t="s">
        <v>632</v>
      </c>
      <c r="AA96" s="4"/>
      <c r="AB96" s="4"/>
      <c r="AC96" s="4"/>
      <c r="AD96" s="4"/>
      <c r="AE96" s="4" t="s">
        <v>2854</v>
      </c>
      <c r="AF96" s="4" t="s">
        <v>626</v>
      </c>
      <c r="AG96" s="4"/>
      <c r="AH96" s="4" t="s">
        <v>13992</v>
      </c>
      <c r="AI96" s="4"/>
      <c r="AJ96" s="4" t="s">
        <v>633</v>
      </c>
      <c r="AK96" s="4"/>
    </row>
    <row r="97" spans="1:37" ht="210" x14ac:dyDescent="0.2">
      <c r="A97" s="7">
        <v>92</v>
      </c>
      <c r="D97" s="4"/>
      <c r="E97" s="4"/>
      <c r="F97" s="4"/>
      <c r="G97" s="4" t="s">
        <v>583</v>
      </c>
      <c r="H97" s="4"/>
      <c r="I97" s="4">
        <v>2009</v>
      </c>
      <c r="J97" s="4"/>
      <c r="K97" s="4"/>
      <c r="L97" s="4"/>
      <c r="M97" s="4"/>
      <c r="N97" s="4"/>
      <c r="O97" s="4"/>
      <c r="P97" s="4" t="s">
        <v>635</v>
      </c>
      <c r="Q97" s="4"/>
      <c r="R97" s="4" t="s">
        <v>386</v>
      </c>
      <c r="S97" s="4" t="s">
        <v>636</v>
      </c>
      <c r="T97" s="4" t="s">
        <v>607</v>
      </c>
      <c r="U97" s="4" t="s">
        <v>637</v>
      </c>
      <c r="V97" s="4" t="s">
        <v>638</v>
      </c>
      <c r="W97" s="4"/>
      <c r="X97" s="4"/>
      <c r="Y97" s="4"/>
      <c r="Z97" s="4" t="s">
        <v>639</v>
      </c>
      <c r="AA97" s="4"/>
      <c r="AB97" s="4"/>
      <c r="AC97" s="4"/>
      <c r="AD97" s="4"/>
      <c r="AE97" s="4" t="s">
        <v>2854</v>
      </c>
      <c r="AF97" s="4" t="s">
        <v>640</v>
      </c>
      <c r="AG97" s="4">
        <v>1552382532</v>
      </c>
      <c r="AH97" s="4"/>
      <c r="AI97" s="4"/>
      <c r="AJ97" s="4" t="s">
        <v>641</v>
      </c>
      <c r="AK97" s="4"/>
    </row>
    <row r="98" spans="1:37" ht="30" x14ac:dyDescent="0.2">
      <c r="A98" s="7">
        <v>93</v>
      </c>
      <c r="D98" s="4"/>
      <c r="E98" s="4"/>
      <c r="F98" s="4"/>
      <c r="G98" s="4" t="s">
        <v>583</v>
      </c>
      <c r="H98" s="4"/>
      <c r="I98" s="4">
        <v>2009</v>
      </c>
      <c r="J98" s="4"/>
      <c r="K98" s="4"/>
      <c r="L98" s="4"/>
      <c r="M98" s="4"/>
      <c r="N98" s="4"/>
      <c r="O98" s="4"/>
      <c r="P98" s="4" t="s">
        <v>642</v>
      </c>
      <c r="Q98" s="4"/>
      <c r="R98" s="4"/>
      <c r="S98" s="4" t="s">
        <v>584</v>
      </c>
      <c r="T98" s="4" t="s">
        <v>643</v>
      </c>
      <c r="U98" s="4" t="s">
        <v>111</v>
      </c>
      <c r="V98" s="4" t="s">
        <v>644</v>
      </c>
      <c r="W98" s="4"/>
      <c r="X98" s="4"/>
      <c r="Y98" s="4"/>
      <c r="Z98" s="4" t="s">
        <v>645</v>
      </c>
      <c r="AA98" s="4"/>
      <c r="AB98" s="4"/>
      <c r="AC98" s="4"/>
      <c r="AD98" s="4"/>
      <c r="AE98" s="4" t="s">
        <v>2854</v>
      </c>
      <c r="AF98" s="4"/>
      <c r="AG98" s="4"/>
      <c r="AH98" s="4"/>
      <c r="AI98" s="4"/>
      <c r="AJ98" s="4" t="s">
        <v>646</v>
      </c>
      <c r="AK98" s="4"/>
    </row>
    <row r="99" spans="1:37" ht="30" x14ac:dyDescent="0.2">
      <c r="A99" s="7">
        <v>94</v>
      </c>
      <c r="D99" s="4" t="s">
        <v>647</v>
      </c>
      <c r="E99" s="4" t="s">
        <v>648</v>
      </c>
      <c r="F99" s="4"/>
      <c r="G99" s="4" t="s">
        <v>583</v>
      </c>
      <c r="H99" s="4"/>
      <c r="I99" s="4">
        <v>2011</v>
      </c>
      <c r="J99" s="4"/>
      <c r="K99" s="4"/>
      <c r="L99" s="4"/>
      <c r="M99" s="4"/>
      <c r="N99" s="4"/>
      <c r="O99" s="4"/>
      <c r="P99" s="4" t="s">
        <v>649</v>
      </c>
      <c r="Q99" s="4"/>
      <c r="R99" s="4"/>
      <c r="S99" s="4" t="s">
        <v>650</v>
      </c>
      <c r="T99" s="4" t="s">
        <v>651</v>
      </c>
      <c r="U99" s="4" t="s">
        <v>79</v>
      </c>
      <c r="V99" s="4" t="s">
        <v>652</v>
      </c>
      <c r="W99" s="4"/>
      <c r="X99" s="4"/>
      <c r="Y99" s="4"/>
      <c r="Z99" s="4" t="s">
        <v>653</v>
      </c>
      <c r="AA99" s="4"/>
      <c r="AB99" s="4"/>
      <c r="AC99" s="4"/>
      <c r="AD99" s="4"/>
      <c r="AE99" s="4" t="s">
        <v>2854</v>
      </c>
      <c r="AF99" s="4"/>
      <c r="AG99" s="4"/>
      <c r="AH99" s="4"/>
      <c r="AI99" s="4"/>
      <c r="AJ99" s="4" t="s">
        <v>654</v>
      </c>
      <c r="AK99" s="4"/>
    </row>
    <row r="100" spans="1:37" ht="409.5" x14ac:dyDescent="0.2">
      <c r="A100" s="7">
        <v>95</v>
      </c>
      <c r="D100" s="4" t="s">
        <v>655</v>
      </c>
      <c r="E100" s="27" t="s">
        <v>656</v>
      </c>
      <c r="F100" s="4"/>
      <c r="G100" s="4" t="s">
        <v>583</v>
      </c>
      <c r="H100" s="4"/>
      <c r="I100" s="4">
        <v>2011</v>
      </c>
      <c r="J100" s="4"/>
      <c r="K100" s="4"/>
      <c r="L100" s="4"/>
      <c r="M100" s="4"/>
      <c r="N100" s="4"/>
      <c r="O100" s="4"/>
      <c r="P100" s="4" t="s">
        <v>657</v>
      </c>
      <c r="Q100" s="4"/>
      <c r="R100" s="4"/>
      <c r="S100" s="4" t="s">
        <v>650</v>
      </c>
      <c r="T100" s="4" t="s">
        <v>651</v>
      </c>
      <c r="U100" s="4" t="s">
        <v>79</v>
      </c>
      <c r="V100" s="4" t="s">
        <v>658</v>
      </c>
      <c r="W100" s="4"/>
      <c r="X100" s="4"/>
      <c r="Y100" s="4"/>
      <c r="Z100" s="4" t="s">
        <v>659</v>
      </c>
      <c r="AA100" s="4"/>
      <c r="AB100" s="4"/>
      <c r="AC100" s="4"/>
      <c r="AD100" s="4"/>
      <c r="AE100" s="4" t="s">
        <v>2854</v>
      </c>
      <c r="AF100" s="4" t="s">
        <v>660</v>
      </c>
      <c r="AG100" s="4"/>
      <c r="AH100" s="4"/>
      <c r="AI100" s="4"/>
      <c r="AJ100" s="4" t="s">
        <v>661</v>
      </c>
      <c r="AK100" s="4"/>
    </row>
    <row r="101" spans="1:37" ht="240" x14ac:dyDescent="0.2">
      <c r="A101" s="7">
        <v>96</v>
      </c>
      <c r="D101" s="4" t="s">
        <v>662</v>
      </c>
      <c r="E101" s="4" t="s">
        <v>663</v>
      </c>
      <c r="F101" s="4"/>
      <c r="G101" s="4" t="s">
        <v>583</v>
      </c>
      <c r="H101" s="4"/>
      <c r="I101" s="4">
        <v>2009</v>
      </c>
      <c r="J101" s="4"/>
      <c r="K101" s="4"/>
      <c r="L101" s="4"/>
      <c r="M101" s="4"/>
      <c r="N101" s="4"/>
      <c r="O101" s="4"/>
      <c r="P101" s="4" t="s">
        <v>664</v>
      </c>
      <c r="Q101" s="4"/>
      <c r="R101" s="4"/>
      <c r="S101" s="4" t="s">
        <v>665</v>
      </c>
      <c r="T101" s="4" t="s">
        <v>204</v>
      </c>
      <c r="U101" s="4"/>
      <c r="V101" s="4" t="s">
        <v>666</v>
      </c>
      <c r="W101" s="4"/>
      <c r="X101" s="4"/>
      <c r="Y101" s="4"/>
      <c r="Z101" s="4" t="s">
        <v>667</v>
      </c>
      <c r="AA101" s="4"/>
      <c r="AB101" s="4"/>
      <c r="AC101" s="4"/>
      <c r="AD101" s="4"/>
      <c r="AE101" s="4" t="s">
        <v>2854</v>
      </c>
      <c r="AF101" s="4" t="s">
        <v>668</v>
      </c>
      <c r="AG101" s="4"/>
      <c r="AH101" s="4"/>
      <c r="AI101" s="4"/>
      <c r="AJ101" s="4" t="s">
        <v>669</v>
      </c>
      <c r="AK101" s="4"/>
    </row>
    <row r="102" spans="1:37" ht="225" x14ac:dyDescent="0.2">
      <c r="A102" s="7">
        <v>97</v>
      </c>
      <c r="D102" s="4" t="s">
        <v>670</v>
      </c>
      <c r="E102" s="4" t="s">
        <v>671</v>
      </c>
      <c r="F102" s="4"/>
      <c r="G102" s="4" t="s">
        <v>583</v>
      </c>
      <c r="H102" s="4"/>
      <c r="I102" s="4">
        <v>1994</v>
      </c>
      <c r="J102" s="4"/>
      <c r="K102" s="4"/>
      <c r="L102" s="4"/>
      <c r="M102" s="4"/>
      <c r="N102" s="4"/>
      <c r="O102" s="4"/>
      <c r="P102" s="4" t="s">
        <v>672</v>
      </c>
      <c r="Q102" s="4"/>
      <c r="R102" s="4"/>
      <c r="S102" s="4" t="s">
        <v>673</v>
      </c>
      <c r="T102" s="4" t="s">
        <v>326</v>
      </c>
      <c r="U102" s="4"/>
      <c r="V102" s="4" t="s">
        <v>674</v>
      </c>
      <c r="W102" s="4"/>
      <c r="X102" s="4"/>
      <c r="Y102" s="4"/>
      <c r="Z102" s="4" t="s">
        <v>675</v>
      </c>
      <c r="AA102" s="4"/>
      <c r="AB102" s="4"/>
      <c r="AC102" s="4"/>
      <c r="AD102" s="4"/>
      <c r="AE102" s="4" t="s">
        <v>2854</v>
      </c>
      <c r="AF102" s="4" t="s">
        <v>676</v>
      </c>
      <c r="AG102" s="4"/>
      <c r="AH102" s="4"/>
      <c r="AI102" s="4"/>
      <c r="AJ102" s="4" t="s">
        <v>677</v>
      </c>
      <c r="AK102" s="4"/>
    </row>
    <row r="103" spans="1:37" ht="255" x14ac:dyDescent="0.2">
      <c r="A103" s="7">
        <v>98</v>
      </c>
      <c r="D103" s="4"/>
      <c r="E103" s="4"/>
      <c r="F103" s="4"/>
      <c r="G103" s="4" t="s">
        <v>583</v>
      </c>
      <c r="H103" s="4"/>
      <c r="I103" s="4">
        <v>2005</v>
      </c>
      <c r="J103" s="4"/>
      <c r="K103" s="4"/>
      <c r="L103" s="4"/>
      <c r="M103" s="4"/>
      <c r="N103" s="4"/>
      <c r="O103" s="4"/>
      <c r="P103" s="4" t="s">
        <v>678</v>
      </c>
      <c r="Q103" s="4"/>
      <c r="R103" s="4" t="s">
        <v>679</v>
      </c>
      <c r="T103" s="4"/>
      <c r="U103" s="4"/>
      <c r="V103" s="4" t="s">
        <v>680</v>
      </c>
      <c r="W103" s="4"/>
      <c r="X103" s="4"/>
      <c r="Y103" s="4"/>
      <c r="Z103" s="4" t="s">
        <v>681</v>
      </c>
      <c r="AA103" s="4"/>
      <c r="AB103" s="4"/>
      <c r="AC103" s="4"/>
      <c r="AD103" s="4"/>
      <c r="AE103" s="4" t="s">
        <v>2854</v>
      </c>
      <c r="AF103" s="4" t="s">
        <v>682</v>
      </c>
      <c r="AG103" s="4"/>
      <c r="AH103" s="4"/>
      <c r="AI103" s="4"/>
      <c r="AJ103" s="4" t="s">
        <v>683</v>
      </c>
      <c r="AK103" s="4"/>
    </row>
    <row r="104" spans="1:37" ht="135" x14ac:dyDescent="0.2">
      <c r="A104" s="7">
        <v>99</v>
      </c>
      <c r="D104" s="4" t="s">
        <v>684</v>
      </c>
      <c r="E104" s="4" t="s">
        <v>685</v>
      </c>
      <c r="F104" s="4"/>
      <c r="G104" s="4" t="s">
        <v>583</v>
      </c>
      <c r="H104" s="4"/>
      <c r="I104" s="4">
        <v>2012</v>
      </c>
      <c r="J104" s="4"/>
      <c r="K104" s="4"/>
      <c r="L104" s="4"/>
      <c r="M104" s="4"/>
      <c r="N104" s="4"/>
      <c r="O104" s="4"/>
      <c r="P104" s="4" t="s">
        <v>686</v>
      </c>
      <c r="Q104" s="4"/>
      <c r="R104" s="4"/>
      <c r="S104" s="4" t="s">
        <v>687</v>
      </c>
      <c r="T104" s="4" t="s">
        <v>688</v>
      </c>
      <c r="U104" s="4" t="s">
        <v>133</v>
      </c>
      <c r="V104" s="4" t="s">
        <v>689</v>
      </c>
      <c r="W104" s="4"/>
      <c r="X104" s="4"/>
      <c r="Y104" s="4"/>
      <c r="Z104" s="4" t="s">
        <v>690</v>
      </c>
      <c r="AA104" s="4"/>
      <c r="AB104" s="4"/>
      <c r="AC104" s="4"/>
      <c r="AD104" s="4"/>
      <c r="AE104" s="4" t="s">
        <v>2854</v>
      </c>
      <c r="AF104" s="4" t="s">
        <v>691</v>
      </c>
      <c r="AG104" s="4"/>
      <c r="AH104" s="4"/>
      <c r="AI104" s="4"/>
      <c r="AJ104" s="4" t="s">
        <v>692</v>
      </c>
      <c r="AK104" s="4"/>
    </row>
    <row r="105" spans="1:37" ht="30" x14ac:dyDescent="0.2">
      <c r="A105" s="7">
        <v>100</v>
      </c>
      <c r="D105" s="4" t="s">
        <v>693</v>
      </c>
      <c r="E105" s="4" t="s">
        <v>694</v>
      </c>
      <c r="F105" s="4"/>
      <c r="G105" s="4" t="s">
        <v>583</v>
      </c>
      <c r="H105" s="4"/>
      <c r="I105" s="4">
        <v>2010</v>
      </c>
      <c r="J105" s="4"/>
      <c r="K105" s="4"/>
      <c r="L105" s="4"/>
      <c r="M105" s="4"/>
      <c r="N105" s="4"/>
      <c r="O105" s="4"/>
      <c r="P105" s="4" t="s">
        <v>695</v>
      </c>
      <c r="Q105" s="4"/>
      <c r="R105" s="4"/>
      <c r="S105" s="4"/>
      <c r="T105" s="4"/>
      <c r="U105" s="4"/>
      <c r="V105" s="4" t="s">
        <v>206</v>
      </c>
      <c r="W105" s="4"/>
      <c r="X105" s="4"/>
      <c r="Y105" s="4"/>
      <c r="Z105" s="4" t="s">
        <v>696</v>
      </c>
      <c r="AA105" s="4"/>
      <c r="AB105" s="4"/>
      <c r="AC105" s="4"/>
      <c r="AD105" s="4"/>
      <c r="AE105" s="4" t="s">
        <v>2854</v>
      </c>
      <c r="AF105" s="4"/>
      <c r="AG105" s="4"/>
      <c r="AH105" s="4"/>
      <c r="AI105" s="4"/>
      <c r="AJ105" s="4"/>
      <c r="AK105" s="4"/>
    </row>
    <row r="106" spans="1:37" ht="90" x14ac:dyDescent="0.2">
      <c r="A106" s="7">
        <v>101</v>
      </c>
      <c r="D106" s="4" t="s">
        <v>698</v>
      </c>
      <c r="E106" s="4" t="s">
        <v>699</v>
      </c>
      <c r="F106" s="4"/>
      <c r="G106" s="4" t="s">
        <v>583</v>
      </c>
      <c r="H106" s="4"/>
      <c r="I106" s="4">
        <v>1969</v>
      </c>
      <c r="J106" s="4"/>
      <c r="K106" s="4"/>
      <c r="L106" s="4"/>
      <c r="M106" s="4"/>
      <c r="N106" s="4"/>
      <c r="O106" s="4"/>
      <c r="P106" s="4" t="s">
        <v>700</v>
      </c>
      <c r="Q106" s="4"/>
      <c r="R106" s="4"/>
      <c r="S106" s="4" t="s">
        <v>701</v>
      </c>
      <c r="T106" s="4" t="s">
        <v>244</v>
      </c>
      <c r="U106" s="4" t="s">
        <v>79</v>
      </c>
      <c r="V106" s="4" t="s">
        <v>702</v>
      </c>
      <c r="W106" s="4"/>
      <c r="X106" s="4"/>
      <c r="Y106" s="4"/>
      <c r="Z106" s="4" t="s">
        <v>703</v>
      </c>
      <c r="AA106" s="4"/>
      <c r="AB106" s="4"/>
      <c r="AC106" s="4"/>
      <c r="AD106" s="4"/>
      <c r="AE106" s="4" t="s">
        <v>2854</v>
      </c>
      <c r="AF106" s="4" t="s">
        <v>704</v>
      </c>
      <c r="AG106" s="4"/>
      <c r="AH106" s="4"/>
      <c r="AI106" s="4"/>
      <c r="AJ106" s="4" t="s">
        <v>705</v>
      </c>
      <c r="AK106" s="4"/>
    </row>
    <row r="107" spans="1:37" ht="225" x14ac:dyDescent="0.2">
      <c r="A107" s="7">
        <v>102</v>
      </c>
      <c r="D107" s="4" t="s">
        <v>706</v>
      </c>
      <c r="E107" s="4" t="s">
        <v>707</v>
      </c>
      <c r="F107" s="4"/>
      <c r="G107" s="4" t="s">
        <v>583</v>
      </c>
      <c r="H107" s="4"/>
      <c r="I107" s="4">
        <v>2000</v>
      </c>
      <c r="J107" s="4"/>
      <c r="K107" s="4"/>
      <c r="L107" s="4"/>
      <c r="M107" s="4"/>
      <c r="N107" s="4"/>
      <c r="O107" s="4"/>
      <c r="P107" s="4" t="s">
        <v>708</v>
      </c>
      <c r="Q107" s="4"/>
      <c r="R107" s="4"/>
      <c r="S107" s="4" t="s">
        <v>709</v>
      </c>
      <c r="T107" s="4" t="s">
        <v>501</v>
      </c>
      <c r="U107" s="4" t="s">
        <v>111</v>
      </c>
      <c r="V107" s="4" t="s">
        <v>710</v>
      </c>
      <c r="W107" s="4"/>
      <c r="X107" s="4"/>
      <c r="Y107" s="4"/>
      <c r="Z107" s="4" t="s">
        <v>711</v>
      </c>
      <c r="AA107" s="4"/>
      <c r="AB107" s="4"/>
      <c r="AC107" s="4"/>
      <c r="AD107" s="4"/>
      <c r="AE107" s="4" t="s">
        <v>2854</v>
      </c>
      <c r="AF107" s="4" t="s">
        <v>713</v>
      </c>
      <c r="AG107" s="4"/>
      <c r="AH107" s="4"/>
      <c r="AI107" s="4"/>
      <c r="AJ107" s="4" t="s">
        <v>715</v>
      </c>
      <c r="AK107" s="4"/>
    </row>
    <row r="108" spans="1:37" ht="300" x14ac:dyDescent="0.2">
      <c r="A108" s="7">
        <v>103</v>
      </c>
      <c r="D108" s="4" t="s">
        <v>63</v>
      </c>
      <c r="E108" s="4" t="s">
        <v>716</v>
      </c>
      <c r="F108" s="4"/>
      <c r="G108" s="4" t="s">
        <v>717</v>
      </c>
      <c r="H108" s="4"/>
      <c r="I108" s="4">
        <v>1988</v>
      </c>
      <c r="J108" s="4"/>
      <c r="K108" s="4"/>
      <c r="L108" s="4"/>
      <c r="M108" s="4"/>
      <c r="N108" s="4"/>
      <c r="O108" s="4"/>
      <c r="P108" s="4" t="s">
        <v>718</v>
      </c>
      <c r="Q108" s="4"/>
      <c r="R108" s="4"/>
      <c r="S108" s="4" t="s">
        <v>719</v>
      </c>
      <c r="T108" s="4" t="s">
        <v>205</v>
      </c>
      <c r="U108" s="4" t="s">
        <v>133</v>
      </c>
      <c r="V108" s="4" t="s">
        <v>720</v>
      </c>
      <c r="W108" s="4"/>
      <c r="X108" s="4"/>
      <c r="Y108" s="4"/>
      <c r="Z108" s="4" t="s">
        <v>721</v>
      </c>
      <c r="AA108" s="4"/>
      <c r="AB108" s="4"/>
      <c r="AC108" s="4"/>
      <c r="AD108" s="4"/>
      <c r="AE108" s="4" t="s">
        <v>2854</v>
      </c>
      <c r="AF108" s="4"/>
      <c r="AG108" s="4"/>
      <c r="AH108" s="4"/>
      <c r="AI108" s="4"/>
      <c r="AJ108" s="4" t="s">
        <v>722</v>
      </c>
      <c r="AK108" s="4"/>
    </row>
    <row r="109" spans="1:37" ht="90" x14ac:dyDescent="0.2">
      <c r="A109" s="7">
        <v>104</v>
      </c>
      <c r="D109" s="4" t="s">
        <v>63</v>
      </c>
      <c r="E109" s="4" t="s">
        <v>723</v>
      </c>
      <c r="F109" s="4"/>
      <c r="G109" s="4" t="s">
        <v>717</v>
      </c>
      <c r="H109" s="4"/>
      <c r="I109" s="4">
        <v>1999</v>
      </c>
      <c r="J109" s="4"/>
      <c r="K109" s="4"/>
      <c r="L109" s="4"/>
      <c r="M109" s="4"/>
      <c r="N109" s="4"/>
      <c r="O109" s="4"/>
      <c r="P109" s="4" t="s">
        <v>724</v>
      </c>
      <c r="Q109" s="4"/>
      <c r="R109" s="4"/>
      <c r="S109" s="4" t="s">
        <v>725</v>
      </c>
      <c r="T109" s="4" t="s">
        <v>352</v>
      </c>
      <c r="U109" s="4" t="s">
        <v>111</v>
      </c>
      <c r="V109" s="4" t="s">
        <v>726</v>
      </c>
      <c r="W109" s="4"/>
      <c r="X109" s="4"/>
      <c r="Y109" s="4"/>
      <c r="Z109" s="4" t="s">
        <v>727</v>
      </c>
      <c r="AA109" s="4"/>
      <c r="AB109" s="4"/>
      <c r="AC109" s="4"/>
      <c r="AD109" s="4"/>
      <c r="AE109" s="4" t="s">
        <v>2854</v>
      </c>
      <c r="AF109" s="4"/>
      <c r="AG109" s="4"/>
      <c r="AH109" s="4"/>
      <c r="AI109" s="4"/>
      <c r="AJ109" s="4" t="s">
        <v>728</v>
      </c>
      <c r="AK109" s="4"/>
    </row>
    <row r="110" spans="1:37" ht="255" x14ac:dyDescent="0.2">
      <c r="A110" s="7">
        <v>105</v>
      </c>
      <c r="D110" s="4" t="s">
        <v>63</v>
      </c>
      <c r="E110" s="4" t="s">
        <v>729</v>
      </c>
      <c r="F110" s="4"/>
      <c r="G110" s="4" t="s">
        <v>717</v>
      </c>
      <c r="H110" s="4"/>
      <c r="I110" s="4">
        <v>2000</v>
      </c>
      <c r="J110" s="4"/>
      <c r="K110" s="4"/>
      <c r="L110" s="4"/>
      <c r="M110" s="4"/>
      <c r="N110" s="4"/>
      <c r="O110" s="4"/>
      <c r="P110" s="4" t="s">
        <v>731</v>
      </c>
      <c r="Q110" s="4"/>
      <c r="R110" s="4"/>
      <c r="S110" s="4" t="s">
        <v>732</v>
      </c>
      <c r="T110" s="4" t="s">
        <v>125</v>
      </c>
      <c r="U110" s="4" t="s">
        <v>111</v>
      </c>
      <c r="V110" s="4" t="s">
        <v>733</v>
      </c>
      <c r="W110" s="4"/>
      <c r="X110" s="4"/>
      <c r="Y110" s="4"/>
      <c r="Z110" s="4" t="s">
        <v>734</v>
      </c>
      <c r="AA110" s="4"/>
      <c r="AB110" s="4"/>
      <c r="AC110" s="4"/>
      <c r="AD110" s="4"/>
      <c r="AE110" s="4" t="s">
        <v>2854</v>
      </c>
      <c r="AF110" s="4"/>
      <c r="AG110" s="4"/>
      <c r="AH110" s="4"/>
      <c r="AI110" s="4"/>
      <c r="AJ110" s="4" t="s">
        <v>736</v>
      </c>
      <c r="AK110" s="4"/>
    </row>
    <row r="111" spans="1:37" ht="150" x14ac:dyDescent="0.2">
      <c r="A111" s="7">
        <v>106</v>
      </c>
      <c r="D111" s="4" t="s">
        <v>737</v>
      </c>
      <c r="E111" s="4" t="s">
        <v>738</v>
      </c>
      <c r="F111" s="4"/>
      <c r="G111" s="4" t="s">
        <v>717</v>
      </c>
      <c r="H111" s="4"/>
      <c r="I111" s="4">
        <v>2001</v>
      </c>
      <c r="J111" s="4"/>
      <c r="K111" s="4"/>
      <c r="L111" s="4"/>
      <c r="M111" s="4"/>
      <c r="N111" s="4"/>
      <c r="O111" s="4"/>
      <c r="P111" s="4" t="s">
        <v>739</v>
      </c>
      <c r="Q111" s="4"/>
      <c r="R111" s="4"/>
      <c r="S111" s="4" t="s">
        <v>740</v>
      </c>
      <c r="T111" s="4" t="s">
        <v>741</v>
      </c>
      <c r="U111" s="4" t="s">
        <v>133</v>
      </c>
      <c r="V111" s="4" t="s">
        <v>742</v>
      </c>
      <c r="W111" s="4"/>
      <c r="X111" s="4"/>
      <c r="Y111" s="4"/>
      <c r="Z111" s="4" t="s">
        <v>743</v>
      </c>
      <c r="AA111" s="4"/>
      <c r="AB111" s="4"/>
      <c r="AC111" s="4"/>
      <c r="AD111" s="4"/>
      <c r="AE111" s="4" t="s">
        <v>2854</v>
      </c>
      <c r="AF111" s="4"/>
      <c r="AG111" s="4"/>
      <c r="AH111" s="4"/>
      <c r="AI111" s="4"/>
      <c r="AJ111" s="4" t="s">
        <v>744</v>
      </c>
      <c r="AK111" s="4"/>
    </row>
    <row r="112" spans="1:37" ht="210" x14ac:dyDescent="0.2">
      <c r="A112" s="7">
        <v>107</v>
      </c>
      <c r="D112" s="4" t="s">
        <v>63</v>
      </c>
      <c r="E112" s="4" t="s">
        <v>745</v>
      </c>
      <c r="F112" s="4"/>
      <c r="G112" s="4" t="s">
        <v>746</v>
      </c>
      <c r="H112" s="4"/>
      <c r="I112" s="4">
        <v>2001</v>
      </c>
      <c r="J112" s="4"/>
      <c r="K112" s="4"/>
      <c r="L112" s="4"/>
      <c r="M112" s="4"/>
      <c r="N112" s="4"/>
      <c r="O112" s="4"/>
      <c r="P112" s="4" t="s">
        <v>747</v>
      </c>
      <c r="Q112" s="4"/>
      <c r="R112" s="4"/>
      <c r="S112" s="4" t="s">
        <v>748</v>
      </c>
      <c r="T112" s="4" t="s">
        <v>749</v>
      </c>
      <c r="U112" s="4"/>
      <c r="V112" s="4" t="s">
        <v>750</v>
      </c>
      <c r="W112" s="4"/>
      <c r="X112" s="4"/>
      <c r="Y112" s="4"/>
      <c r="Z112" s="4" t="s">
        <v>751</v>
      </c>
      <c r="AA112" s="4"/>
      <c r="AB112" s="4"/>
      <c r="AC112" s="4"/>
      <c r="AD112" s="4"/>
      <c r="AE112" s="4" t="s">
        <v>2854</v>
      </c>
      <c r="AF112" s="4"/>
      <c r="AG112" s="4"/>
      <c r="AH112" s="4"/>
      <c r="AI112" s="4"/>
      <c r="AJ112" s="4" t="s">
        <v>753</v>
      </c>
      <c r="AK112" s="4"/>
    </row>
    <row r="113" spans="1:37" ht="165" x14ac:dyDescent="0.2">
      <c r="A113" s="7">
        <v>108</v>
      </c>
      <c r="D113" s="4" t="s">
        <v>63</v>
      </c>
      <c r="E113" s="4" t="s">
        <v>754</v>
      </c>
      <c r="F113" s="4"/>
      <c r="G113" s="4" t="s">
        <v>717</v>
      </c>
      <c r="H113" s="4"/>
      <c r="I113" s="4">
        <v>2004</v>
      </c>
      <c r="J113" s="4"/>
      <c r="K113" s="4"/>
      <c r="L113" s="4"/>
      <c r="M113" s="4"/>
      <c r="N113" s="4"/>
      <c r="O113" s="4"/>
      <c r="P113" s="4" t="s">
        <v>755</v>
      </c>
      <c r="Q113" s="4"/>
      <c r="R113" s="4"/>
      <c r="S113" s="4" t="s">
        <v>756</v>
      </c>
      <c r="T113" s="4" t="s">
        <v>757</v>
      </c>
      <c r="U113" s="4"/>
      <c r="V113" s="4" t="s">
        <v>758</v>
      </c>
      <c r="W113" s="4"/>
      <c r="X113" s="4"/>
      <c r="Y113" s="4"/>
      <c r="Z113" s="4" t="s">
        <v>760</v>
      </c>
      <c r="AA113" s="4"/>
      <c r="AB113" s="4"/>
      <c r="AC113" s="4"/>
      <c r="AD113" s="4"/>
      <c r="AE113" s="4" t="s">
        <v>2854</v>
      </c>
      <c r="AF113" s="4"/>
      <c r="AG113" s="4"/>
      <c r="AH113" s="4"/>
      <c r="AI113" s="4"/>
      <c r="AJ113" s="4" t="s">
        <v>761</v>
      </c>
      <c r="AK113" s="4"/>
    </row>
    <row r="114" spans="1:37" ht="225" x14ac:dyDescent="0.2">
      <c r="A114" s="7">
        <v>109</v>
      </c>
      <c r="D114" s="4" t="s">
        <v>63</v>
      </c>
      <c r="E114" s="4" t="s">
        <v>762</v>
      </c>
      <c r="F114" s="4"/>
      <c r="G114" s="4" t="s">
        <v>717</v>
      </c>
      <c r="H114" s="4"/>
      <c r="I114" s="4">
        <v>2005</v>
      </c>
      <c r="J114" s="4"/>
      <c r="K114" s="4"/>
      <c r="L114" s="4"/>
      <c r="M114" s="4"/>
      <c r="N114" s="4"/>
      <c r="O114" s="4"/>
      <c r="P114" s="54" t="s">
        <v>13991</v>
      </c>
      <c r="Q114" s="4"/>
      <c r="R114" s="4"/>
      <c r="S114" s="4" t="s">
        <v>763</v>
      </c>
      <c r="T114" s="4" t="s">
        <v>764</v>
      </c>
      <c r="U114" s="4"/>
      <c r="V114" s="4" t="s">
        <v>765</v>
      </c>
      <c r="W114" s="4"/>
      <c r="X114" s="4"/>
      <c r="Y114" s="4"/>
      <c r="Z114" s="4" t="s">
        <v>766</v>
      </c>
      <c r="AA114" s="4"/>
      <c r="AB114" s="4"/>
      <c r="AC114" s="4"/>
      <c r="AD114" s="4"/>
      <c r="AE114" s="4" t="s">
        <v>2854</v>
      </c>
      <c r="AF114" s="4"/>
      <c r="AG114" s="4"/>
      <c r="AH114" s="4"/>
      <c r="AI114" s="4"/>
      <c r="AJ114" s="4" t="s">
        <v>767</v>
      </c>
      <c r="AK114" s="4"/>
    </row>
    <row r="115" spans="1:37" ht="180" x14ac:dyDescent="0.2">
      <c r="A115" s="7">
        <v>110</v>
      </c>
      <c r="D115" s="4" t="s">
        <v>63</v>
      </c>
      <c r="E115" s="4" t="s">
        <v>768</v>
      </c>
      <c r="F115" s="4"/>
      <c r="G115" s="4" t="s">
        <v>717</v>
      </c>
      <c r="H115" s="4"/>
      <c r="I115" s="4">
        <v>2006</v>
      </c>
      <c r="J115" s="4"/>
      <c r="K115" s="4"/>
      <c r="L115" s="4"/>
      <c r="M115" s="4"/>
      <c r="N115" s="4"/>
      <c r="O115" s="4"/>
      <c r="P115" s="4" t="s">
        <v>769</v>
      </c>
      <c r="Q115" s="4"/>
      <c r="R115" s="4"/>
      <c r="S115" s="4" t="s">
        <v>770</v>
      </c>
      <c r="T115" s="4" t="s">
        <v>165</v>
      </c>
      <c r="U115" s="4" t="s">
        <v>133</v>
      </c>
      <c r="V115" s="4" t="s">
        <v>772</v>
      </c>
      <c r="W115" s="4"/>
      <c r="X115" s="4"/>
      <c r="Y115" s="4"/>
      <c r="Z115" s="4" t="s">
        <v>773</v>
      </c>
      <c r="AA115" s="4"/>
      <c r="AB115" s="4"/>
      <c r="AC115" s="4"/>
      <c r="AD115" s="4"/>
      <c r="AE115" s="4" t="s">
        <v>2854</v>
      </c>
      <c r="AF115" s="4"/>
      <c r="AG115" s="4"/>
      <c r="AH115" s="4"/>
      <c r="AI115" s="4"/>
      <c r="AJ115" s="4" t="s">
        <v>774</v>
      </c>
      <c r="AK115" s="4"/>
    </row>
    <row r="116" spans="1:37" ht="150" x14ac:dyDescent="0.2">
      <c r="A116" s="7">
        <v>111</v>
      </c>
      <c r="D116" s="4" t="s">
        <v>63</v>
      </c>
      <c r="E116" s="4" t="s">
        <v>775</v>
      </c>
      <c r="F116" s="4"/>
      <c r="G116" s="4" t="s">
        <v>717</v>
      </c>
      <c r="H116" s="4"/>
      <c r="I116" s="4">
        <v>2006</v>
      </c>
      <c r="J116" s="4"/>
      <c r="K116" s="4"/>
      <c r="L116" s="4"/>
      <c r="M116" s="4"/>
      <c r="N116" s="4"/>
      <c r="O116" s="4"/>
      <c r="P116" s="4" t="s">
        <v>777</v>
      </c>
      <c r="Q116" s="4"/>
      <c r="R116" s="4"/>
      <c r="S116" s="4" t="s">
        <v>740</v>
      </c>
      <c r="T116" s="4" t="s">
        <v>778</v>
      </c>
      <c r="U116" s="4" t="s">
        <v>79</v>
      </c>
      <c r="V116" s="4" t="s">
        <v>779</v>
      </c>
      <c r="W116" s="4"/>
      <c r="X116" s="4"/>
      <c r="Y116" s="4"/>
      <c r="Z116" s="4" t="s">
        <v>780</v>
      </c>
      <c r="AA116" s="4"/>
      <c r="AB116" s="4"/>
      <c r="AC116" s="4"/>
      <c r="AD116" s="4"/>
      <c r="AE116" s="4" t="s">
        <v>2854</v>
      </c>
      <c r="AF116" s="4"/>
      <c r="AG116" s="4"/>
      <c r="AH116" s="4"/>
      <c r="AI116" s="4"/>
      <c r="AJ116" s="4" t="s">
        <v>782</v>
      </c>
      <c r="AK116" s="4"/>
    </row>
    <row r="117" spans="1:37" ht="75" x14ac:dyDescent="0.2">
      <c r="A117" s="7">
        <v>112</v>
      </c>
      <c r="D117" s="4" t="s">
        <v>63</v>
      </c>
      <c r="E117" s="4" t="s">
        <v>783</v>
      </c>
      <c r="F117" s="4"/>
      <c r="G117" s="4" t="s">
        <v>717</v>
      </c>
      <c r="H117" s="4"/>
      <c r="I117" s="4">
        <v>2008</v>
      </c>
      <c r="J117" s="4"/>
      <c r="K117" s="4"/>
      <c r="L117" s="4"/>
      <c r="M117" s="4"/>
      <c r="N117" s="4"/>
      <c r="O117" s="4"/>
      <c r="P117" s="4" t="s">
        <v>784</v>
      </c>
      <c r="Q117" s="4"/>
      <c r="R117" s="4"/>
      <c r="S117" s="4" t="s">
        <v>785</v>
      </c>
      <c r="T117" s="4" t="s">
        <v>607</v>
      </c>
      <c r="U117" s="4"/>
      <c r="V117" s="4" t="s">
        <v>786</v>
      </c>
      <c r="W117" s="4"/>
      <c r="X117" s="4"/>
      <c r="Y117" s="4"/>
      <c r="Z117" s="4" t="s">
        <v>787</v>
      </c>
      <c r="AA117" s="4"/>
      <c r="AB117" s="4"/>
      <c r="AC117" s="4"/>
      <c r="AD117" s="4"/>
      <c r="AE117" s="4" t="s">
        <v>2854</v>
      </c>
      <c r="AF117" s="4"/>
      <c r="AG117" s="4"/>
      <c r="AH117" s="4"/>
      <c r="AI117" s="4"/>
      <c r="AJ117" s="4" t="s">
        <v>789</v>
      </c>
      <c r="AK117" s="4"/>
    </row>
    <row r="118" spans="1:37" ht="105" x14ac:dyDescent="0.2">
      <c r="A118" s="7">
        <v>113</v>
      </c>
      <c r="D118" s="4" t="s">
        <v>63</v>
      </c>
      <c r="E118" s="4" t="s">
        <v>790</v>
      </c>
      <c r="F118" s="4"/>
      <c r="G118" s="4" t="s">
        <v>717</v>
      </c>
      <c r="H118" s="4"/>
      <c r="I118" s="4">
        <v>2009</v>
      </c>
      <c r="J118" s="4"/>
      <c r="K118" s="4"/>
      <c r="L118" s="4"/>
      <c r="M118" s="4"/>
      <c r="N118" s="4"/>
      <c r="O118" s="4"/>
      <c r="P118" s="4" t="s">
        <v>792</v>
      </c>
      <c r="Q118" s="4"/>
      <c r="R118" s="4"/>
      <c r="S118" s="4" t="s">
        <v>793</v>
      </c>
      <c r="T118" s="4" t="s">
        <v>205</v>
      </c>
      <c r="U118" s="4" t="s">
        <v>133</v>
      </c>
      <c r="V118" s="4" t="s">
        <v>794</v>
      </c>
      <c r="W118" s="4"/>
      <c r="X118" s="4"/>
      <c r="Y118" s="4"/>
      <c r="Z118" s="4" t="s">
        <v>796</v>
      </c>
      <c r="AA118" s="4"/>
      <c r="AB118" s="4"/>
      <c r="AC118" s="4"/>
      <c r="AD118" s="4"/>
      <c r="AE118" s="4" t="s">
        <v>5168</v>
      </c>
      <c r="AF118" s="4"/>
      <c r="AG118" s="4"/>
      <c r="AH118" s="4"/>
      <c r="AI118" s="4"/>
      <c r="AJ118" s="4" t="s">
        <v>797</v>
      </c>
      <c r="AK118" s="4"/>
    </row>
    <row r="119" spans="1:37" ht="150" x14ac:dyDescent="0.2">
      <c r="A119" s="7">
        <v>114</v>
      </c>
      <c r="D119" s="4" t="s">
        <v>63</v>
      </c>
      <c r="E119" s="4" t="s">
        <v>798</v>
      </c>
      <c r="F119" s="4"/>
      <c r="G119" s="4" t="s">
        <v>717</v>
      </c>
      <c r="H119" s="4"/>
      <c r="I119" s="4">
        <v>2009</v>
      </c>
      <c r="J119" s="4"/>
      <c r="K119" s="4"/>
      <c r="L119" s="4"/>
      <c r="M119" s="4"/>
      <c r="N119" s="4"/>
      <c r="O119" s="4"/>
      <c r="P119" s="4" t="s">
        <v>799</v>
      </c>
      <c r="Q119" s="4"/>
      <c r="R119" s="4"/>
      <c r="S119" s="4" t="s">
        <v>800</v>
      </c>
      <c r="T119" s="4" t="s">
        <v>801</v>
      </c>
      <c r="U119" s="4" t="s">
        <v>68</v>
      </c>
      <c r="V119" s="4" t="s">
        <v>802</v>
      </c>
      <c r="W119" s="4"/>
      <c r="X119" s="4"/>
      <c r="Y119" s="4"/>
      <c r="Z119" s="4" t="s">
        <v>803</v>
      </c>
      <c r="AA119" s="4"/>
      <c r="AB119" s="4"/>
      <c r="AC119" s="4"/>
      <c r="AD119" s="4"/>
      <c r="AE119" s="4" t="s">
        <v>2854</v>
      </c>
      <c r="AF119" s="4"/>
      <c r="AG119" s="4"/>
      <c r="AH119" s="4"/>
      <c r="AI119" s="4"/>
      <c r="AJ119" s="4" t="s">
        <v>804</v>
      </c>
      <c r="AK119" s="4"/>
    </row>
    <row r="120" spans="1:37" ht="150" x14ac:dyDescent="0.2">
      <c r="A120" s="7">
        <v>115</v>
      </c>
      <c r="D120" s="4" t="s">
        <v>63</v>
      </c>
      <c r="E120" s="4" t="s">
        <v>805</v>
      </c>
      <c r="F120" s="4"/>
      <c r="G120" s="4" t="s">
        <v>717</v>
      </c>
      <c r="H120" s="4"/>
      <c r="I120" s="4">
        <v>2010</v>
      </c>
      <c r="J120" s="4"/>
      <c r="K120" s="4"/>
      <c r="L120" s="4"/>
      <c r="M120" s="4"/>
      <c r="N120" s="4"/>
      <c r="O120" s="4"/>
      <c r="P120" s="4" t="s">
        <v>806</v>
      </c>
      <c r="Q120" s="4"/>
      <c r="R120" s="4"/>
      <c r="S120" s="4" t="s">
        <v>807</v>
      </c>
      <c r="T120" s="4" t="s">
        <v>165</v>
      </c>
      <c r="U120" s="4"/>
      <c r="V120" s="4" t="s">
        <v>808</v>
      </c>
      <c r="W120" s="4"/>
      <c r="X120" s="4"/>
      <c r="Y120" s="4"/>
      <c r="Z120" s="4" t="s">
        <v>809</v>
      </c>
      <c r="AA120" s="4"/>
      <c r="AB120" s="4"/>
      <c r="AC120" s="4"/>
      <c r="AD120" s="4"/>
      <c r="AE120" s="4" t="s">
        <v>2854</v>
      </c>
      <c r="AF120" s="4"/>
      <c r="AG120" s="4"/>
      <c r="AH120" s="4"/>
      <c r="AI120" s="4"/>
      <c r="AJ120" s="4" t="s">
        <v>810</v>
      </c>
      <c r="AK120" s="4"/>
    </row>
    <row r="121" spans="1:37" ht="240" x14ac:dyDescent="0.2">
      <c r="A121" s="7">
        <v>116</v>
      </c>
      <c r="D121" s="4" t="s">
        <v>811</v>
      </c>
      <c r="E121" s="4" t="s">
        <v>812</v>
      </c>
      <c r="F121" s="4"/>
      <c r="G121" s="4" t="s">
        <v>717</v>
      </c>
      <c r="H121" s="4"/>
      <c r="I121" s="4">
        <v>2010</v>
      </c>
      <c r="J121" s="4"/>
      <c r="K121" s="4"/>
      <c r="L121" s="4"/>
      <c r="M121" s="4"/>
      <c r="N121" s="4"/>
      <c r="O121" s="4"/>
      <c r="P121" s="4" t="s">
        <v>813</v>
      </c>
      <c r="Q121" s="4"/>
      <c r="R121" s="4"/>
      <c r="S121" s="4" t="s">
        <v>814</v>
      </c>
      <c r="T121" s="4" t="s">
        <v>205</v>
      </c>
      <c r="U121" s="4" t="s">
        <v>111</v>
      </c>
      <c r="V121" s="4" t="s">
        <v>815</v>
      </c>
      <c r="W121" s="4"/>
      <c r="X121" s="4"/>
      <c r="Y121" s="4"/>
      <c r="Z121" s="4" t="s">
        <v>816</v>
      </c>
      <c r="AA121" s="4"/>
      <c r="AB121" s="4"/>
      <c r="AC121" s="4"/>
      <c r="AD121" s="4"/>
      <c r="AE121" s="4" t="s">
        <v>2854</v>
      </c>
      <c r="AF121" s="4"/>
      <c r="AG121" s="4"/>
      <c r="AH121" s="4"/>
      <c r="AI121" s="4"/>
      <c r="AJ121" s="4" t="s">
        <v>818</v>
      </c>
      <c r="AK121" s="4"/>
    </row>
    <row r="122" spans="1:37" ht="225" x14ac:dyDescent="0.2">
      <c r="A122" s="7">
        <v>117</v>
      </c>
      <c r="D122" s="4" t="s">
        <v>63</v>
      </c>
      <c r="E122" s="4" t="s">
        <v>819</v>
      </c>
      <c r="F122" s="4"/>
      <c r="G122" s="4" t="s">
        <v>717</v>
      </c>
      <c r="H122" s="4"/>
      <c r="I122" s="4">
        <v>2011</v>
      </c>
      <c r="J122" s="4"/>
      <c r="K122" s="4"/>
      <c r="L122" s="4"/>
      <c r="M122" s="4"/>
      <c r="N122" s="4"/>
      <c r="O122" s="4"/>
      <c r="P122" s="4" t="s">
        <v>820</v>
      </c>
      <c r="Q122" s="4"/>
      <c r="R122" s="4"/>
      <c r="S122" s="4" t="s">
        <v>821</v>
      </c>
      <c r="T122" s="4" t="s">
        <v>822</v>
      </c>
      <c r="U122" s="4" t="s">
        <v>133</v>
      </c>
      <c r="V122" s="4" t="s">
        <v>823</v>
      </c>
      <c r="W122" s="4"/>
      <c r="X122" s="4"/>
      <c r="Y122" s="4"/>
      <c r="Z122" s="4" t="s">
        <v>824</v>
      </c>
      <c r="AA122" s="4"/>
      <c r="AB122" s="4"/>
      <c r="AC122" s="4"/>
      <c r="AD122" s="4"/>
      <c r="AE122" s="4" t="s">
        <v>2854</v>
      </c>
      <c r="AF122" s="4"/>
      <c r="AG122" s="4"/>
      <c r="AH122" s="4"/>
      <c r="AI122" s="4"/>
      <c r="AJ122" s="4" t="s">
        <v>825</v>
      </c>
      <c r="AK122" s="4"/>
    </row>
    <row r="123" spans="1:37" ht="135" x14ac:dyDescent="0.2">
      <c r="A123" s="7">
        <v>118</v>
      </c>
      <c r="D123" s="4"/>
      <c r="E123" s="4"/>
      <c r="F123" s="4"/>
      <c r="G123" s="4" t="s">
        <v>717</v>
      </c>
      <c r="H123" s="4"/>
      <c r="I123" s="4">
        <v>2011</v>
      </c>
      <c r="J123" s="4"/>
      <c r="K123" s="4"/>
      <c r="L123" s="4"/>
      <c r="M123" s="4"/>
      <c r="N123" s="4"/>
      <c r="O123" s="4"/>
      <c r="P123" s="4" t="s">
        <v>826</v>
      </c>
      <c r="Q123" s="4"/>
      <c r="R123" s="4"/>
      <c r="S123" s="4" t="s">
        <v>827</v>
      </c>
      <c r="T123" s="4" t="s">
        <v>229</v>
      </c>
      <c r="U123" s="4" t="s">
        <v>133</v>
      </c>
      <c r="V123" s="4" t="s">
        <v>829</v>
      </c>
      <c r="W123" s="4"/>
      <c r="X123" s="4"/>
      <c r="Y123" s="4"/>
      <c r="Z123" s="4" t="s">
        <v>830</v>
      </c>
      <c r="AA123" s="4"/>
      <c r="AB123" s="4"/>
      <c r="AC123" s="4"/>
      <c r="AD123" s="4"/>
      <c r="AE123" s="4" t="s">
        <v>2854</v>
      </c>
      <c r="AF123" s="4" t="s">
        <v>831</v>
      </c>
      <c r="AG123" s="4"/>
      <c r="AH123" s="4"/>
      <c r="AI123" s="4"/>
      <c r="AJ123" s="4" t="s">
        <v>832</v>
      </c>
      <c r="AK123" s="4"/>
    </row>
    <row r="124" spans="1:37" ht="60" x14ac:dyDescent="0.2">
      <c r="A124" s="7">
        <v>119</v>
      </c>
      <c r="D124" s="4"/>
      <c r="E124" s="4"/>
      <c r="F124" s="4"/>
      <c r="G124" s="4" t="s">
        <v>717</v>
      </c>
      <c r="H124" s="4"/>
      <c r="I124" s="4">
        <v>2011</v>
      </c>
      <c r="J124" s="4"/>
      <c r="K124" s="4"/>
      <c r="L124" s="4"/>
      <c r="M124" s="4"/>
      <c r="N124" s="4"/>
      <c r="O124" s="4"/>
      <c r="P124" s="4" t="s">
        <v>833</v>
      </c>
      <c r="Q124" s="4"/>
      <c r="R124" s="4"/>
      <c r="S124" s="4" t="s">
        <v>836</v>
      </c>
      <c r="T124" s="4"/>
      <c r="U124" s="4" t="s">
        <v>228</v>
      </c>
      <c r="V124" s="4" t="s">
        <v>837</v>
      </c>
      <c r="W124" s="4"/>
      <c r="X124" s="4"/>
      <c r="Y124" s="4"/>
      <c r="Z124" s="4" t="s">
        <v>838</v>
      </c>
      <c r="AA124" s="4"/>
      <c r="AB124" s="4"/>
      <c r="AC124" s="4"/>
      <c r="AD124" s="4"/>
      <c r="AE124" s="4" t="s">
        <v>5168</v>
      </c>
      <c r="AF124" s="4" t="s">
        <v>839</v>
      </c>
      <c r="AG124" s="4"/>
      <c r="AH124" s="4"/>
      <c r="AI124" s="4"/>
      <c r="AJ124" s="4" t="s">
        <v>840</v>
      </c>
      <c r="AK124" s="4"/>
    </row>
    <row r="125" spans="1:37" ht="75" x14ac:dyDescent="0.2">
      <c r="A125" s="7">
        <v>120</v>
      </c>
      <c r="D125" s="4"/>
      <c r="E125" s="4"/>
      <c r="F125" s="4"/>
      <c r="G125" s="4" t="s">
        <v>717</v>
      </c>
      <c r="H125" s="4"/>
      <c r="I125" s="4">
        <v>2011</v>
      </c>
      <c r="J125" s="4"/>
      <c r="K125" s="4"/>
      <c r="L125" s="4"/>
      <c r="M125" s="4"/>
      <c r="N125" s="4"/>
      <c r="O125" s="4"/>
      <c r="P125" s="4" t="s">
        <v>842</v>
      </c>
      <c r="Q125" s="4"/>
      <c r="R125" s="4"/>
      <c r="S125" s="4" t="s">
        <v>843</v>
      </c>
      <c r="T125" s="4" t="s">
        <v>535</v>
      </c>
      <c r="U125" s="4"/>
      <c r="V125" s="4" t="s">
        <v>844</v>
      </c>
      <c r="W125" s="4"/>
      <c r="X125" s="4"/>
      <c r="Y125" s="4"/>
      <c r="Z125" s="4" t="s">
        <v>845</v>
      </c>
      <c r="AA125" s="4"/>
      <c r="AB125" s="4"/>
      <c r="AC125" s="4"/>
      <c r="AD125" s="4"/>
      <c r="AE125" s="4" t="s">
        <v>2854</v>
      </c>
      <c r="AF125" s="4" t="s">
        <v>846</v>
      </c>
      <c r="AG125" s="4"/>
      <c r="AH125" s="4"/>
      <c r="AI125" s="4"/>
      <c r="AJ125" s="4" t="s">
        <v>847</v>
      </c>
      <c r="AK125" s="4"/>
    </row>
    <row r="126" spans="1:37" ht="165" x14ac:dyDescent="0.2">
      <c r="A126" s="7">
        <v>121</v>
      </c>
      <c r="D126" s="4"/>
      <c r="E126" s="4"/>
      <c r="F126" s="4"/>
      <c r="G126" s="4" t="s">
        <v>717</v>
      </c>
      <c r="H126" s="4"/>
      <c r="I126" s="4">
        <v>2010</v>
      </c>
      <c r="J126" s="4"/>
      <c r="K126" s="4"/>
      <c r="L126" s="4"/>
      <c r="M126" s="4"/>
      <c r="N126" s="4"/>
      <c r="O126" s="4"/>
      <c r="P126" s="4" t="s">
        <v>849</v>
      </c>
      <c r="Q126" s="4"/>
      <c r="R126" s="4"/>
      <c r="S126" s="4" t="s">
        <v>101</v>
      </c>
      <c r="T126" s="4" t="s">
        <v>850</v>
      </c>
      <c r="U126" s="4" t="s">
        <v>851</v>
      </c>
      <c r="V126" s="4" t="s">
        <v>852</v>
      </c>
      <c r="W126" s="4"/>
      <c r="X126" s="4"/>
      <c r="Y126" s="4"/>
      <c r="Z126" s="4" t="s">
        <v>853</v>
      </c>
      <c r="AA126" s="4"/>
      <c r="AB126" s="4"/>
      <c r="AC126" s="4"/>
      <c r="AD126" s="4"/>
      <c r="AE126" s="4" t="s">
        <v>2854</v>
      </c>
      <c r="AF126" s="4" t="s">
        <v>105</v>
      </c>
      <c r="AG126" s="4"/>
      <c r="AH126" s="4"/>
      <c r="AI126" s="4"/>
      <c r="AJ126" s="4" t="s">
        <v>854</v>
      </c>
      <c r="AK126" s="4"/>
    </row>
    <row r="127" spans="1:37" ht="90" x14ac:dyDescent="0.2">
      <c r="A127" s="7">
        <v>122</v>
      </c>
      <c r="D127" s="4"/>
      <c r="E127" s="4"/>
      <c r="F127" s="4"/>
      <c r="G127" s="4" t="s">
        <v>717</v>
      </c>
      <c r="H127" s="4"/>
      <c r="I127" s="4">
        <v>2009</v>
      </c>
      <c r="J127" s="4"/>
      <c r="K127" s="4"/>
      <c r="L127" s="4"/>
      <c r="M127" s="4"/>
      <c r="N127" s="4"/>
      <c r="O127" s="4"/>
      <c r="P127" s="4" t="s">
        <v>856</v>
      </c>
      <c r="Q127" s="4"/>
      <c r="R127" s="4" t="s">
        <v>834</v>
      </c>
      <c r="S127" s="4" t="s">
        <v>857</v>
      </c>
      <c r="T127" s="4" t="s">
        <v>801</v>
      </c>
      <c r="U127" s="4" t="s">
        <v>858</v>
      </c>
      <c r="V127" s="4" t="s">
        <v>859</v>
      </c>
      <c r="W127" s="4"/>
      <c r="X127" s="4"/>
      <c r="Y127" s="4"/>
      <c r="Z127" s="4" t="s">
        <v>860</v>
      </c>
      <c r="AA127" s="4"/>
      <c r="AB127" s="4"/>
      <c r="AC127" s="4"/>
      <c r="AD127" s="4"/>
      <c r="AE127" s="4" t="s">
        <v>5168</v>
      </c>
      <c r="AF127" s="4" t="s">
        <v>861</v>
      </c>
      <c r="AG127" s="4"/>
      <c r="AH127" s="4"/>
      <c r="AI127" s="4"/>
      <c r="AJ127" s="4" t="s">
        <v>862</v>
      </c>
      <c r="AK127" s="4"/>
    </row>
    <row r="128" spans="1:37" ht="255" x14ac:dyDescent="0.2">
      <c r="A128" s="7">
        <v>123</v>
      </c>
      <c r="D128" s="4"/>
      <c r="E128" s="4"/>
      <c r="F128" s="4"/>
      <c r="G128" s="4" t="s">
        <v>717</v>
      </c>
      <c r="H128" s="4"/>
      <c r="I128" s="4">
        <v>2012</v>
      </c>
      <c r="J128" s="4"/>
      <c r="K128" s="4"/>
      <c r="L128" s="4"/>
      <c r="M128" s="4"/>
      <c r="N128" s="4"/>
      <c r="O128" s="4"/>
      <c r="P128" s="4" t="s">
        <v>863</v>
      </c>
      <c r="Q128" s="4"/>
      <c r="R128" s="4"/>
      <c r="S128" s="4" t="s">
        <v>864</v>
      </c>
      <c r="T128" s="4" t="s">
        <v>310</v>
      </c>
      <c r="U128" s="4" t="s">
        <v>79</v>
      </c>
      <c r="V128" s="4" t="s">
        <v>865</v>
      </c>
      <c r="W128" s="4"/>
      <c r="X128" s="4"/>
      <c r="Y128" s="4"/>
      <c r="Z128" s="4" t="s">
        <v>866</v>
      </c>
      <c r="AA128" s="4"/>
      <c r="AB128" s="4"/>
      <c r="AC128" s="4"/>
      <c r="AD128" s="4"/>
      <c r="AE128" s="4" t="s">
        <v>2854</v>
      </c>
      <c r="AF128" s="4" t="s">
        <v>867</v>
      </c>
      <c r="AG128" s="4"/>
      <c r="AH128" s="4"/>
      <c r="AI128" s="4"/>
      <c r="AJ128" s="4" t="s">
        <v>868</v>
      </c>
      <c r="AK128" s="4"/>
    </row>
    <row r="129" spans="1:37" ht="135" x14ac:dyDescent="0.2">
      <c r="A129" s="7">
        <v>124</v>
      </c>
      <c r="D129" s="4"/>
      <c r="E129" s="4"/>
      <c r="F129" s="4"/>
      <c r="G129" s="4" t="s">
        <v>717</v>
      </c>
      <c r="H129" s="4"/>
      <c r="I129" s="4">
        <v>2010</v>
      </c>
      <c r="J129" s="4"/>
      <c r="K129" s="4"/>
      <c r="L129" s="4"/>
      <c r="M129" s="4"/>
      <c r="N129" s="4"/>
      <c r="O129" s="4"/>
      <c r="P129" s="4" t="s">
        <v>869</v>
      </c>
      <c r="Q129" s="4"/>
      <c r="R129" s="4"/>
      <c r="S129" s="4" t="s">
        <v>871</v>
      </c>
      <c r="T129" s="4" t="s">
        <v>585</v>
      </c>
      <c r="U129" s="4" t="s">
        <v>310</v>
      </c>
      <c r="V129" s="4" t="s">
        <v>872</v>
      </c>
      <c r="W129" s="4"/>
      <c r="X129" s="4"/>
      <c r="Y129" s="4"/>
      <c r="Z129" s="4" t="s">
        <v>873</v>
      </c>
      <c r="AA129" s="4"/>
      <c r="AB129" s="4"/>
      <c r="AC129" s="4"/>
      <c r="AD129" s="4"/>
      <c r="AE129" s="4" t="s">
        <v>2854</v>
      </c>
      <c r="AF129" s="4" t="s">
        <v>874</v>
      </c>
      <c r="AG129" s="4"/>
      <c r="AH129" s="4"/>
      <c r="AI129" s="4"/>
      <c r="AJ129" s="4" t="s">
        <v>875</v>
      </c>
      <c r="AK129" s="4"/>
    </row>
    <row r="130" spans="1:37" ht="135" x14ac:dyDescent="0.2">
      <c r="A130" s="7">
        <v>125</v>
      </c>
      <c r="D130" s="4" t="s">
        <v>876</v>
      </c>
      <c r="E130" s="4" t="s">
        <v>877</v>
      </c>
      <c r="F130" s="4"/>
      <c r="G130" s="4" t="s">
        <v>717</v>
      </c>
      <c r="H130" s="4"/>
      <c r="I130" s="4">
        <v>2009</v>
      </c>
      <c r="J130" s="4"/>
      <c r="K130" s="4"/>
      <c r="L130" s="4"/>
      <c r="M130" s="4"/>
      <c r="N130" s="4"/>
      <c r="O130" s="4"/>
      <c r="P130" s="4" t="s">
        <v>878</v>
      </c>
      <c r="Q130" s="4"/>
      <c r="R130" s="4"/>
      <c r="S130" s="4" t="s">
        <v>879</v>
      </c>
      <c r="T130" s="4" t="s">
        <v>501</v>
      </c>
      <c r="U130" s="4" t="s">
        <v>205</v>
      </c>
      <c r="V130" s="4" t="s">
        <v>880</v>
      </c>
      <c r="W130" s="4"/>
      <c r="X130" s="4"/>
      <c r="Y130" s="4"/>
      <c r="Z130" s="4" t="s">
        <v>881</v>
      </c>
      <c r="AA130" s="4"/>
      <c r="AB130" s="4"/>
      <c r="AC130" s="4"/>
      <c r="AD130" s="4"/>
      <c r="AE130" s="4" t="s">
        <v>2854</v>
      </c>
      <c r="AF130" s="4" t="s">
        <v>882</v>
      </c>
      <c r="AG130" s="4"/>
      <c r="AH130" s="4"/>
      <c r="AI130" s="4"/>
      <c r="AJ130" s="4" t="s">
        <v>883</v>
      </c>
      <c r="AK130" s="4"/>
    </row>
    <row r="131" spans="1:37" ht="90" x14ac:dyDescent="0.2">
      <c r="A131" s="7">
        <v>126</v>
      </c>
      <c r="D131" s="4"/>
      <c r="E131" s="4"/>
      <c r="F131" s="4"/>
      <c r="G131" s="4" t="s">
        <v>717</v>
      </c>
      <c r="H131" s="4"/>
      <c r="I131" s="4">
        <v>2011</v>
      </c>
      <c r="J131" s="4"/>
      <c r="K131" s="4"/>
      <c r="L131" s="4"/>
      <c r="M131" s="4"/>
      <c r="N131" s="4"/>
      <c r="O131" s="4"/>
      <c r="P131" s="4" t="s">
        <v>884</v>
      </c>
      <c r="Q131" s="4"/>
      <c r="R131" s="4" t="s">
        <v>834</v>
      </c>
      <c r="S131" s="54" t="s">
        <v>836</v>
      </c>
      <c r="T131" s="4"/>
      <c r="U131" s="4" t="s">
        <v>228</v>
      </c>
      <c r="V131" s="4" t="s">
        <v>885</v>
      </c>
      <c r="W131" s="4"/>
      <c r="X131" s="4"/>
      <c r="Y131" s="4"/>
      <c r="Z131" s="4" t="s">
        <v>886</v>
      </c>
      <c r="AA131" s="4"/>
      <c r="AB131" s="4"/>
      <c r="AC131" s="4"/>
      <c r="AD131" s="4"/>
      <c r="AE131" s="4" t="s">
        <v>5168</v>
      </c>
      <c r="AF131" s="4" t="s">
        <v>839</v>
      </c>
      <c r="AG131" s="4"/>
      <c r="AH131" s="4"/>
      <c r="AI131" s="4"/>
      <c r="AJ131" s="4" t="s">
        <v>887</v>
      </c>
      <c r="AK131" s="4"/>
    </row>
    <row r="132" spans="1:37" ht="135" x14ac:dyDescent="0.2">
      <c r="A132" s="7">
        <v>127</v>
      </c>
      <c r="D132" s="4"/>
      <c r="E132" s="4"/>
      <c r="F132" s="4"/>
      <c r="G132" s="4" t="s">
        <v>717</v>
      </c>
      <c r="H132" s="4"/>
      <c r="I132" s="4">
        <v>2009</v>
      </c>
      <c r="J132" s="4"/>
      <c r="K132" s="4"/>
      <c r="L132" s="4"/>
      <c r="M132" s="4"/>
      <c r="N132" s="4"/>
      <c r="O132" s="4"/>
      <c r="P132" s="4" t="s">
        <v>890</v>
      </c>
      <c r="Q132" s="4"/>
      <c r="R132" s="4" t="s">
        <v>834</v>
      </c>
      <c r="S132" s="4" t="s">
        <v>891</v>
      </c>
      <c r="T132" s="4" t="s">
        <v>79</v>
      </c>
      <c r="U132" s="4" t="s">
        <v>111</v>
      </c>
      <c r="V132" s="4" t="s">
        <v>892</v>
      </c>
      <c r="W132" s="4"/>
      <c r="X132" s="4"/>
      <c r="Y132" s="4"/>
      <c r="Z132" s="4" t="s">
        <v>893</v>
      </c>
      <c r="AA132" s="4"/>
      <c r="AB132" s="4"/>
      <c r="AC132" s="4"/>
      <c r="AD132" s="4"/>
      <c r="AE132" s="4" t="s">
        <v>5168</v>
      </c>
      <c r="AF132" s="4" t="s">
        <v>894</v>
      </c>
      <c r="AG132" s="4"/>
      <c r="AH132" s="4"/>
      <c r="AI132" s="4"/>
      <c r="AJ132" s="4" t="s">
        <v>895</v>
      </c>
      <c r="AK132" s="4"/>
    </row>
    <row r="133" spans="1:37" ht="90" x14ac:dyDescent="0.2">
      <c r="A133" s="7">
        <v>128</v>
      </c>
      <c r="D133" s="4"/>
      <c r="E133" s="4"/>
      <c r="F133" s="4"/>
      <c r="G133" s="4" t="s">
        <v>896</v>
      </c>
      <c r="H133" s="4"/>
      <c r="I133" s="4">
        <v>2010</v>
      </c>
      <c r="J133" s="4"/>
      <c r="K133" s="4"/>
      <c r="L133" s="4"/>
      <c r="M133" s="4"/>
      <c r="N133" s="4"/>
      <c r="O133" s="4"/>
      <c r="P133" s="4" t="s">
        <v>897</v>
      </c>
      <c r="Q133" s="4"/>
      <c r="R133" s="4"/>
      <c r="S133" s="4" t="s">
        <v>899</v>
      </c>
      <c r="T133" s="4" t="s">
        <v>900</v>
      </c>
      <c r="U133" s="4" t="s">
        <v>901</v>
      </c>
      <c r="V133" s="4" t="s">
        <v>902</v>
      </c>
      <c r="W133" s="4"/>
      <c r="X133" s="4"/>
      <c r="Y133" s="4"/>
      <c r="Z133" s="4" t="s">
        <v>903</v>
      </c>
      <c r="AA133" s="4"/>
      <c r="AB133" s="4"/>
      <c r="AC133" s="4"/>
      <c r="AD133" s="4"/>
      <c r="AE133" s="4" t="s">
        <v>2854</v>
      </c>
      <c r="AF133" s="4" t="s">
        <v>904</v>
      </c>
      <c r="AG133" s="4"/>
      <c r="AH133" s="4"/>
      <c r="AI133" s="4"/>
      <c r="AJ133" s="4" t="s">
        <v>905</v>
      </c>
      <c r="AK133" s="4"/>
    </row>
    <row r="134" spans="1:37" ht="75" x14ac:dyDescent="0.2">
      <c r="A134" s="7">
        <v>129</v>
      </c>
      <c r="D134" s="4"/>
      <c r="E134" s="4"/>
      <c r="F134" s="4"/>
      <c r="G134" s="4" t="s">
        <v>717</v>
      </c>
      <c r="H134" s="4"/>
      <c r="I134" s="4">
        <v>2005</v>
      </c>
      <c r="J134" s="4"/>
      <c r="K134" s="4"/>
      <c r="L134" s="4"/>
      <c r="M134" s="4"/>
      <c r="N134" s="4"/>
      <c r="O134" s="4"/>
      <c r="P134" s="4" t="s">
        <v>906</v>
      </c>
      <c r="Q134" s="4"/>
      <c r="R134" s="4"/>
      <c r="S134" s="4" t="s">
        <v>907</v>
      </c>
      <c r="T134" s="4" t="s">
        <v>822</v>
      </c>
      <c r="U134" s="4" t="s">
        <v>205</v>
      </c>
      <c r="V134" s="4" t="s">
        <v>908</v>
      </c>
      <c r="W134" s="4"/>
      <c r="X134" s="4"/>
      <c r="Y134" s="4"/>
      <c r="Z134" s="4" t="s">
        <v>909</v>
      </c>
      <c r="AA134" s="4"/>
      <c r="AB134" s="4"/>
      <c r="AC134" s="4"/>
      <c r="AD134" s="4"/>
      <c r="AE134" s="4" t="s">
        <v>2854</v>
      </c>
      <c r="AF134" s="4" t="s">
        <v>910</v>
      </c>
      <c r="AG134" s="4"/>
      <c r="AH134" s="4"/>
      <c r="AI134" s="4"/>
      <c r="AJ134" s="4" t="s">
        <v>911</v>
      </c>
      <c r="AK134" s="4"/>
    </row>
    <row r="135" spans="1:37" ht="135" x14ac:dyDescent="0.2">
      <c r="A135" s="7">
        <v>130</v>
      </c>
      <c r="D135" s="4"/>
      <c r="E135" s="4"/>
      <c r="F135" s="4"/>
      <c r="G135" s="4" t="s">
        <v>717</v>
      </c>
      <c r="H135" s="4"/>
      <c r="I135" s="4">
        <v>2004</v>
      </c>
      <c r="J135" s="4"/>
      <c r="K135" s="4"/>
      <c r="L135" s="4"/>
      <c r="M135" s="4"/>
      <c r="N135" s="4"/>
      <c r="O135" s="4"/>
      <c r="P135" s="4" t="s">
        <v>912</v>
      </c>
      <c r="Q135" s="4"/>
      <c r="R135" s="4" t="s">
        <v>913</v>
      </c>
      <c r="S135" s="4" t="s">
        <v>914</v>
      </c>
      <c r="T135" s="4" t="s">
        <v>237</v>
      </c>
      <c r="U135" s="4" t="s">
        <v>205</v>
      </c>
      <c r="V135" s="4" t="s">
        <v>915</v>
      </c>
      <c r="W135" s="4"/>
      <c r="X135" s="4"/>
      <c r="Y135" s="4"/>
      <c r="Z135" s="4" t="s">
        <v>916</v>
      </c>
      <c r="AA135" s="4"/>
      <c r="AB135" s="4"/>
      <c r="AC135" s="4"/>
      <c r="AD135" s="4"/>
      <c r="AE135" s="4" t="s">
        <v>5168</v>
      </c>
      <c r="AF135" s="4" t="s">
        <v>917</v>
      </c>
      <c r="AG135" s="4"/>
      <c r="AH135" s="4"/>
      <c r="AI135" s="4"/>
      <c r="AJ135" s="4" t="s">
        <v>918</v>
      </c>
      <c r="AK135" s="4"/>
    </row>
    <row r="136" spans="1:37" ht="165" x14ac:dyDescent="0.2">
      <c r="A136" s="7">
        <v>131</v>
      </c>
      <c r="D136" s="4"/>
      <c r="E136" s="4"/>
      <c r="F136" s="4"/>
      <c r="G136" s="4" t="s">
        <v>717</v>
      </c>
      <c r="H136" s="4"/>
      <c r="I136" s="4">
        <v>2005</v>
      </c>
      <c r="J136" s="4"/>
      <c r="K136" s="4"/>
      <c r="L136" s="4"/>
      <c r="M136" s="4"/>
      <c r="N136" s="4"/>
      <c r="O136" s="4"/>
      <c r="P136" s="4" t="s">
        <v>919</v>
      </c>
      <c r="Q136" s="4"/>
      <c r="R136" s="4"/>
      <c r="S136" s="4" t="s">
        <v>920</v>
      </c>
      <c r="T136" s="4" t="s">
        <v>400</v>
      </c>
      <c r="U136" s="4" t="s">
        <v>133</v>
      </c>
      <c r="V136" s="4" t="s">
        <v>921</v>
      </c>
      <c r="W136" s="4"/>
      <c r="X136" s="4"/>
      <c r="Y136" s="4"/>
      <c r="Z136" s="4" t="s">
        <v>922</v>
      </c>
      <c r="AA136" s="4"/>
      <c r="AB136" s="4"/>
      <c r="AC136" s="4"/>
      <c r="AD136" s="4"/>
      <c r="AE136" s="4" t="s">
        <v>2854</v>
      </c>
      <c r="AF136" s="4" t="s">
        <v>923</v>
      </c>
      <c r="AG136" s="4"/>
      <c r="AH136" s="4"/>
      <c r="AI136" s="4"/>
      <c r="AJ136" s="4" t="s">
        <v>924</v>
      </c>
      <c r="AK136" s="4"/>
    </row>
    <row r="137" spans="1:37" ht="75" x14ac:dyDescent="0.2">
      <c r="A137" s="7">
        <v>132</v>
      </c>
      <c r="D137" s="4"/>
      <c r="E137" s="4"/>
      <c r="F137" s="4"/>
      <c r="G137" s="4" t="s">
        <v>717</v>
      </c>
      <c r="H137" s="4"/>
      <c r="I137" s="4">
        <v>2012</v>
      </c>
      <c r="J137" s="4"/>
      <c r="K137" s="4"/>
      <c r="L137" s="4"/>
      <c r="M137" s="4"/>
      <c r="N137" s="4"/>
      <c r="O137" s="4"/>
      <c r="P137" s="4" t="s">
        <v>925</v>
      </c>
      <c r="Q137" s="4"/>
      <c r="R137" s="4" t="s">
        <v>926</v>
      </c>
      <c r="S137" s="4" t="s">
        <v>927</v>
      </c>
      <c r="T137" s="4" t="s">
        <v>928</v>
      </c>
      <c r="U137" s="4" t="s">
        <v>929</v>
      </c>
      <c r="V137" s="4" t="s">
        <v>930</v>
      </c>
      <c r="W137" s="4"/>
      <c r="X137" s="4"/>
      <c r="Y137" s="4"/>
      <c r="Z137" s="4" t="s">
        <v>931</v>
      </c>
      <c r="AA137" s="4"/>
      <c r="AB137" s="4"/>
      <c r="AC137" s="4"/>
      <c r="AD137" s="4"/>
      <c r="AE137" s="4" t="s">
        <v>5168</v>
      </c>
      <c r="AF137" s="4" t="s">
        <v>932</v>
      </c>
      <c r="AG137" s="4"/>
      <c r="AH137" s="4"/>
      <c r="AI137" s="4"/>
      <c r="AJ137" s="4" t="s">
        <v>933</v>
      </c>
      <c r="AK137" s="4"/>
    </row>
    <row r="138" spans="1:37" ht="165" x14ac:dyDescent="0.2">
      <c r="A138" s="7">
        <v>133</v>
      </c>
      <c r="D138" s="4"/>
      <c r="E138" s="4"/>
      <c r="F138" s="4"/>
      <c r="G138" s="4" t="s">
        <v>717</v>
      </c>
      <c r="H138" s="4"/>
      <c r="I138" s="4">
        <v>2008</v>
      </c>
      <c r="J138" s="4"/>
      <c r="K138" s="4"/>
      <c r="L138" s="4"/>
      <c r="M138" s="4"/>
      <c r="N138" s="4"/>
      <c r="O138" s="4"/>
      <c r="P138" s="4" t="s">
        <v>935</v>
      </c>
      <c r="Q138" s="4"/>
      <c r="R138" s="4" t="s">
        <v>834</v>
      </c>
      <c r="S138" s="4" t="s">
        <v>936</v>
      </c>
      <c r="T138" s="4" t="s">
        <v>400</v>
      </c>
      <c r="U138" s="4" t="s">
        <v>400</v>
      </c>
      <c r="V138" s="4" t="s">
        <v>937</v>
      </c>
      <c r="W138" s="4"/>
      <c r="X138" s="4"/>
      <c r="Y138" s="4"/>
      <c r="Z138" s="4" t="s">
        <v>938</v>
      </c>
      <c r="AA138" s="4"/>
      <c r="AB138" s="4"/>
      <c r="AC138" s="4"/>
      <c r="AD138" s="4"/>
      <c r="AE138" s="4" t="s">
        <v>5168</v>
      </c>
      <c r="AF138" s="4" t="s">
        <v>939</v>
      </c>
      <c r="AG138" s="4"/>
      <c r="AH138" s="4"/>
      <c r="AI138" s="4"/>
      <c r="AJ138" s="4" t="s">
        <v>940</v>
      </c>
      <c r="AK138" s="4"/>
    </row>
    <row r="139" spans="1:37" ht="75" x14ac:dyDescent="0.2">
      <c r="A139" s="7">
        <v>134</v>
      </c>
      <c r="D139" s="4"/>
      <c r="E139" s="4"/>
      <c r="F139" s="4"/>
      <c r="G139" s="4" t="s">
        <v>717</v>
      </c>
      <c r="H139" s="4"/>
      <c r="I139" s="4">
        <v>2006</v>
      </c>
      <c r="J139" s="4"/>
      <c r="K139" s="4"/>
      <c r="L139" s="4"/>
      <c r="M139" s="4"/>
      <c r="N139" s="4"/>
      <c r="O139" s="4"/>
      <c r="P139" s="4" t="s">
        <v>941</v>
      </c>
      <c r="Q139" s="4"/>
      <c r="R139" s="4"/>
      <c r="S139" s="4" t="s">
        <v>942</v>
      </c>
      <c r="T139" s="4" t="s">
        <v>173</v>
      </c>
      <c r="U139" s="4" t="s">
        <v>133</v>
      </c>
      <c r="V139" s="4" t="s">
        <v>943</v>
      </c>
      <c r="W139" s="4"/>
      <c r="X139" s="4"/>
      <c r="Y139" s="4"/>
      <c r="Z139" s="4" t="s">
        <v>944</v>
      </c>
      <c r="AA139" s="4"/>
      <c r="AB139" s="4"/>
      <c r="AC139" s="4"/>
      <c r="AD139" s="4"/>
      <c r="AE139" s="4" t="s">
        <v>2854</v>
      </c>
      <c r="AF139" s="4" t="s">
        <v>945</v>
      </c>
      <c r="AG139" s="4"/>
      <c r="AH139" s="4"/>
      <c r="AI139" s="4"/>
      <c r="AJ139" s="4" t="s">
        <v>946</v>
      </c>
      <c r="AK139" s="4"/>
    </row>
    <row r="140" spans="1:37" ht="90" x14ac:dyDescent="0.2">
      <c r="A140" s="7">
        <v>135</v>
      </c>
      <c r="D140" s="4"/>
      <c r="E140" s="4"/>
      <c r="F140" s="4"/>
      <c r="G140" s="4" t="s">
        <v>717</v>
      </c>
      <c r="H140" s="4"/>
      <c r="I140" s="4">
        <v>2010</v>
      </c>
      <c r="J140" s="4"/>
      <c r="K140" s="4"/>
      <c r="L140" s="4"/>
      <c r="M140" s="4"/>
      <c r="N140" s="4"/>
      <c r="O140" s="4"/>
      <c r="P140" s="4" t="s">
        <v>947</v>
      </c>
      <c r="Q140" s="4"/>
      <c r="R140" s="4" t="s">
        <v>948</v>
      </c>
      <c r="S140" s="4"/>
      <c r="T140" s="4"/>
      <c r="U140" s="4"/>
      <c r="V140" s="4"/>
      <c r="W140" s="4"/>
      <c r="X140" s="4"/>
      <c r="Y140" s="4"/>
      <c r="Z140" s="4" t="s">
        <v>949</v>
      </c>
      <c r="AA140" s="4"/>
      <c r="AB140" s="4"/>
      <c r="AC140" s="4"/>
      <c r="AD140" s="4"/>
      <c r="AE140" s="4" t="s">
        <v>2854</v>
      </c>
      <c r="AF140" s="4" t="s">
        <v>950</v>
      </c>
      <c r="AG140" s="4"/>
      <c r="AH140" s="4"/>
      <c r="AI140" s="4"/>
      <c r="AJ140" s="4" t="s">
        <v>951</v>
      </c>
      <c r="AK140" s="4"/>
    </row>
    <row r="141" spans="1:37" ht="135" x14ac:dyDescent="0.2">
      <c r="A141" s="7">
        <v>136</v>
      </c>
      <c r="D141" s="4"/>
      <c r="E141" s="4"/>
      <c r="F141" s="4"/>
      <c r="G141" s="4" t="s">
        <v>717</v>
      </c>
      <c r="H141" s="4"/>
      <c r="I141" s="4">
        <v>2011</v>
      </c>
      <c r="J141" s="4"/>
      <c r="K141" s="4"/>
      <c r="L141" s="4"/>
      <c r="M141" s="4"/>
      <c r="N141" s="4"/>
      <c r="O141" s="4"/>
      <c r="P141" s="4" t="s">
        <v>953</v>
      </c>
      <c r="Q141" s="4"/>
      <c r="R141" s="4"/>
      <c r="S141" s="4" t="s">
        <v>954</v>
      </c>
      <c r="T141" s="4" t="s">
        <v>858</v>
      </c>
      <c r="U141" s="4" t="s">
        <v>68</v>
      </c>
      <c r="V141" s="4" t="s">
        <v>955</v>
      </c>
      <c r="W141" s="4"/>
      <c r="X141" s="4"/>
      <c r="Y141" s="4"/>
      <c r="Z141" s="4" t="s">
        <v>956</v>
      </c>
      <c r="AA141" s="4"/>
      <c r="AB141" s="4"/>
      <c r="AC141" s="4"/>
      <c r="AD141" s="4"/>
      <c r="AE141" s="4" t="s">
        <v>2854</v>
      </c>
      <c r="AF141" s="4" t="s">
        <v>957</v>
      </c>
      <c r="AG141" s="4"/>
      <c r="AH141" s="4"/>
      <c r="AI141" s="4"/>
      <c r="AJ141" s="4" t="s">
        <v>958</v>
      </c>
      <c r="AK141" s="4"/>
    </row>
    <row r="142" spans="1:37" ht="240" x14ac:dyDescent="0.2">
      <c r="A142" s="7">
        <v>137</v>
      </c>
      <c r="D142" s="4"/>
      <c r="E142" s="4"/>
      <c r="F142" s="4"/>
      <c r="G142" s="4" t="s">
        <v>717</v>
      </c>
      <c r="H142" s="4"/>
      <c r="I142" s="4">
        <v>2011</v>
      </c>
      <c r="J142" s="4"/>
      <c r="K142" s="4"/>
      <c r="L142" s="4"/>
      <c r="M142" s="4"/>
      <c r="N142" s="4"/>
      <c r="O142" s="4"/>
      <c r="P142" s="4" t="s">
        <v>959</v>
      </c>
      <c r="Q142" s="4"/>
      <c r="R142" s="4"/>
      <c r="S142" s="4" t="s">
        <v>960</v>
      </c>
      <c r="T142" s="4" t="s">
        <v>148</v>
      </c>
      <c r="U142" s="4" t="s">
        <v>79</v>
      </c>
      <c r="V142" s="4" t="s">
        <v>961</v>
      </c>
      <c r="W142" s="4"/>
      <c r="X142" s="4"/>
      <c r="Y142" s="4"/>
      <c r="Z142" s="4" t="s">
        <v>773</v>
      </c>
      <c r="AA142" s="4"/>
      <c r="AB142" s="4"/>
      <c r="AC142" s="4"/>
      <c r="AD142" s="4"/>
      <c r="AE142" s="4" t="s">
        <v>2854</v>
      </c>
      <c r="AF142" s="4" t="s">
        <v>962</v>
      </c>
      <c r="AG142" s="4"/>
      <c r="AH142" s="4"/>
      <c r="AI142" s="4"/>
      <c r="AJ142" s="4" t="s">
        <v>963</v>
      </c>
      <c r="AK142" s="4"/>
    </row>
    <row r="143" spans="1:37" ht="120" x14ac:dyDescent="0.2">
      <c r="A143" s="7">
        <v>138</v>
      </c>
      <c r="D143" s="4"/>
      <c r="E143" s="4"/>
      <c r="F143" s="4"/>
      <c r="G143" s="4" t="s">
        <v>717</v>
      </c>
      <c r="H143" s="4"/>
      <c r="I143" s="4">
        <v>2008</v>
      </c>
      <c r="J143" s="4"/>
      <c r="K143" s="4"/>
      <c r="L143" s="4"/>
      <c r="M143" s="4"/>
      <c r="N143" s="4"/>
      <c r="O143" s="4"/>
      <c r="P143" s="4" t="s">
        <v>964</v>
      </c>
      <c r="Q143" s="4"/>
      <c r="R143" s="4" t="s">
        <v>834</v>
      </c>
      <c r="S143" s="4" t="s">
        <v>965</v>
      </c>
      <c r="T143" s="4" t="s">
        <v>966</v>
      </c>
      <c r="U143" s="4" t="s">
        <v>967</v>
      </c>
      <c r="V143" s="4" t="s">
        <v>968</v>
      </c>
      <c r="W143" s="4"/>
      <c r="X143" s="4"/>
      <c r="Y143" s="4"/>
      <c r="Z143" s="4" t="s">
        <v>969</v>
      </c>
      <c r="AA143" s="4"/>
      <c r="AB143" s="4"/>
      <c r="AC143" s="4"/>
      <c r="AD143" s="4"/>
      <c r="AE143" s="4" t="s">
        <v>5168</v>
      </c>
      <c r="AF143" s="4" t="s">
        <v>970</v>
      </c>
      <c r="AG143" s="4"/>
      <c r="AH143" s="4"/>
      <c r="AI143" s="4"/>
      <c r="AJ143" s="4" t="s">
        <v>971</v>
      </c>
      <c r="AK143" s="4"/>
    </row>
    <row r="144" spans="1:37" ht="90" x14ac:dyDescent="0.2">
      <c r="A144" s="7">
        <v>139</v>
      </c>
      <c r="D144" s="4"/>
      <c r="E144" s="4"/>
      <c r="F144" s="4"/>
      <c r="G144" s="4" t="s">
        <v>717</v>
      </c>
      <c r="H144" s="4"/>
      <c r="I144" s="4">
        <v>2006</v>
      </c>
      <c r="J144" s="4"/>
      <c r="K144" s="4"/>
      <c r="L144" s="4"/>
      <c r="M144" s="4"/>
      <c r="N144" s="4"/>
      <c r="O144" s="4"/>
      <c r="P144" s="4" t="s">
        <v>972</v>
      </c>
      <c r="Q144" s="4"/>
      <c r="R144" s="4" t="s">
        <v>834</v>
      </c>
      <c r="S144" s="4" t="s">
        <v>973</v>
      </c>
      <c r="T144" s="4"/>
      <c r="U144" s="4" t="s">
        <v>974</v>
      </c>
      <c r="V144" s="4" t="s">
        <v>975</v>
      </c>
      <c r="W144" s="4"/>
      <c r="X144" s="4"/>
      <c r="Y144" s="4"/>
      <c r="Z144" s="4" t="s">
        <v>976</v>
      </c>
      <c r="AA144" s="4"/>
      <c r="AB144" s="4"/>
      <c r="AC144" s="4"/>
      <c r="AD144" s="4"/>
      <c r="AE144" s="4" t="s">
        <v>5168</v>
      </c>
      <c r="AF144" s="4" t="s">
        <v>977</v>
      </c>
      <c r="AG144" s="4"/>
      <c r="AH144" s="4"/>
      <c r="AI144" s="4"/>
      <c r="AJ144" s="4" t="s">
        <v>978</v>
      </c>
      <c r="AK144" s="4"/>
    </row>
    <row r="145" spans="1:37" ht="90" x14ac:dyDescent="0.2">
      <c r="A145" s="7">
        <v>140</v>
      </c>
      <c r="D145" s="4"/>
      <c r="E145" s="4"/>
      <c r="F145" s="4"/>
      <c r="G145" s="4" t="s">
        <v>717</v>
      </c>
      <c r="H145" s="4"/>
      <c r="I145" s="4">
        <v>2009</v>
      </c>
      <c r="J145" s="4"/>
      <c r="K145" s="4"/>
      <c r="L145" s="4"/>
      <c r="M145" s="4"/>
      <c r="N145" s="4"/>
      <c r="O145" s="4"/>
      <c r="P145" s="4" t="s">
        <v>979</v>
      </c>
      <c r="Q145" s="4"/>
      <c r="R145" s="4" t="s">
        <v>980</v>
      </c>
      <c r="S145" s="4" t="s">
        <v>981</v>
      </c>
      <c r="T145" s="4" t="s">
        <v>757</v>
      </c>
      <c r="U145" s="4" t="s">
        <v>974</v>
      </c>
      <c r="V145" s="4" t="s">
        <v>982</v>
      </c>
      <c r="W145" s="4"/>
      <c r="X145" s="4"/>
      <c r="Y145" s="4"/>
      <c r="Z145" s="4" t="s">
        <v>983</v>
      </c>
      <c r="AA145" s="4"/>
      <c r="AB145" s="4"/>
      <c r="AC145" s="4"/>
      <c r="AD145" s="4"/>
      <c r="AE145" s="4" t="s">
        <v>5168</v>
      </c>
      <c r="AF145" s="4" t="s">
        <v>984</v>
      </c>
      <c r="AG145" s="4"/>
      <c r="AH145" s="4"/>
      <c r="AI145" s="4"/>
      <c r="AJ145" s="4" t="s">
        <v>985</v>
      </c>
      <c r="AK145" s="4"/>
    </row>
    <row r="146" spans="1:37" ht="75" x14ac:dyDescent="0.2">
      <c r="A146" s="7">
        <v>141</v>
      </c>
      <c r="D146" s="4"/>
      <c r="E146" s="4"/>
      <c r="F146" s="4"/>
      <c r="G146" s="4" t="s">
        <v>717</v>
      </c>
      <c r="H146" s="4"/>
      <c r="I146" s="4">
        <v>2009</v>
      </c>
      <c r="J146" s="4"/>
      <c r="K146" s="4"/>
      <c r="L146" s="4"/>
      <c r="M146" s="4"/>
      <c r="N146" s="4"/>
      <c r="O146" s="4"/>
      <c r="P146" s="4" t="s">
        <v>986</v>
      </c>
      <c r="Q146" s="4"/>
      <c r="R146" s="4" t="s">
        <v>987</v>
      </c>
      <c r="S146" s="4" t="s">
        <v>836</v>
      </c>
      <c r="T146" s="4" t="s">
        <v>988</v>
      </c>
      <c r="U146" s="4" t="s">
        <v>435</v>
      </c>
      <c r="V146" s="4" t="s">
        <v>989</v>
      </c>
      <c r="W146" s="4"/>
      <c r="X146" s="4"/>
      <c r="Y146" s="4"/>
      <c r="Z146" s="4" t="s">
        <v>990</v>
      </c>
      <c r="AA146" s="4"/>
      <c r="AB146" s="4"/>
      <c r="AC146" s="4"/>
      <c r="AD146" s="4"/>
      <c r="AE146" s="4" t="s">
        <v>5168</v>
      </c>
      <c r="AF146" s="4" t="s">
        <v>839</v>
      </c>
      <c r="AG146" s="4"/>
      <c r="AH146" s="4"/>
      <c r="AI146" s="4"/>
      <c r="AJ146" s="4" t="s">
        <v>991</v>
      </c>
      <c r="AK146" s="4"/>
    </row>
    <row r="147" spans="1:37" ht="135" x14ac:dyDescent="0.2">
      <c r="A147" s="7">
        <v>142</v>
      </c>
      <c r="D147" s="4"/>
      <c r="E147" s="4"/>
      <c r="F147" s="4"/>
      <c r="G147" s="4" t="s">
        <v>717</v>
      </c>
      <c r="H147" s="4"/>
      <c r="I147" s="4">
        <v>2007</v>
      </c>
      <c r="J147" s="4"/>
      <c r="K147" s="4"/>
      <c r="L147" s="4"/>
      <c r="M147" s="4"/>
      <c r="N147" s="4"/>
      <c r="O147" s="4"/>
      <c r="P147" s="4" t="s">
        <v>992</v>
      </c>
      <c r="Q147" s="4"/>
      <c r="R147" s="4" t="s">
        <v>993</v>
      </c>
      <c r="S147" s="4" t="s">
        <v>994</v>
      </c>
      <c r="T147" s="4" t="s">
        <v>995</v>
      </c>
      <c r="U147" s="4" t="s">
        <v>343</v>
      </c>
      <c r="V147" s="4" t="s">
        <v>996</v>
      </c>
      <c r="W147" s="4"/>
      <c r="X147" s="4"/>
      <c r="Y147" s="4"/>
      <c r="Z147" s="4" t="s">
        <v>997</v>
      </c>
      <c r="AA147" s="4"/>
      <c r="AB147" s="4"/>
      <c r="AC147" s="4"/>
      <c r="AD147" s="4"/>
      <c r="AE147" s="4" t="s">
        <v>5168</v>
      </c>
      <c r="AF147" s="4" t="s">
        <v>998</v>
      </c>
      <c r="AG147" s="4"/>
      <c r="AH147" s="4"/>
      <c r="AI147" s="4"/>
      <c r="AJ147" s="4" t="s">
        <v>999</v>
      </c>
      <c r="AK147" s="4"/>
    </row>
    <row r="148" spans="1:37" ht="75" x14ac:dyDescent="0.2">
      <c r="A148" s="7">
        <v>143</v>
      </c>
      <c r="D148" s="4"/>
      <c r="E148" s="4"/>
      <c r="F148" s="4"/>
      <c r="G148" s="4" t="s">
        <v>717</v>
      </c>
      <c r="H148" s="4"/>
      <c r="I148" s="4">
        <v>2009</v>
      </c>
      <c r="J148" s="4"/>
      <c r="K148" s="4"/>
      <c r="L148" s="4"/>
      <c r="M148" s="4"/>
      <c r="N148" s="4"/>
      <c r="O148" s="4"/>
      <c r="P148" s="4" t="s">
        <v>1000</v>
      </c>
      <c r="Q148" s="4"/>
      <c r="R148" s="4" t="s">
        <v>1001</v>
      </c>
      <c r="S148" s="4" t="s">
        <v>1002</v>
      </c>
      <c r="T148" s="4" t="s">
        <v>988</v>
      </c>
      <c r="U148" s="4" t="s">
        <v>78</v>
      </c>
      <c r="V148" s="4" t="s">
        <v>1003</v>
      </c>
      <c r="W148" s="4"/>
      <c r="X148" s="4"/>
      <c r="Y148" s="4"/>
      <c r="Z148" s="4" t="s">
        <v>1004</v>
      </c>
      <c r="AA148" s="4"/>
      <c r="AB148" s="4"/>
      <c r="AC148" s="4"/>
      <c r="AD148" s="4"/>
      <c r="AE148" s="4" t="s">
        <v>5168</v>
      </c>
      <c r="AF148" s="4" t="s">
        <v>1005</v>
      </c>
      <c r="AG148" s="4"/>
      <c r="AH148" s="4"/>
      <c r="AI148" s="4"/>
      <c r="AJ148" s="4" t="s">
        <v>1006</v>
      </c>
      <c r="AK148" s="4"/>
    </row>
    <row r="149" spans="1:37" ht="150" x14ac:dyDescent="0.2">
      <c r="A149" s="7">
        <v>144</v>
      </c>
      <c r="D149" s="4"/>
      <c r="E149" s="4"/>
      <c r="F149" s="4"/>
      <c r="G149" s="4" t="s">
        <v>717</v>
      </c>
      <c r="H149" s="4"/>
      <c r="I149" s="4">
        <v>2011</v>
      </c>
      <c r="J149" s="4"/>
      <c r="K149" s="4"/>
      <c r="L149" s="4"/>
      <c r="M149" s="4"/>
      <c r="N149" s="4"/>
      <c r="O149" s="4"/>
      <c r="P149" s="4" t="s">
        <v>1007</v>
      </c>
      <c r="Q149" s="4"/>
      <c r="R149" s="4"/>
      <c r="S149" s="4" t="s">
        <v>1008</v>
      </c>
      <c r="T149" s="4" t="s">
        <v>822</v>
      </c>
      <c r="U149" s="4" t="s">
        <v>133</v>
      </c>
      <c r="V149" s="4" t="s">
        <v>1009</v>
      </c>
      <c r="W149" s="4"/>
      <c r="X149" s="4"/>
      <c r="Y149" s="4"/>
      <c r="Z149" s="4" t="s">
        <v>1010</v>
      </c>
      <c r="AA149" s="4"/>
      <c r="AB149" s="4"/>
      <c r="AC149" s="4"/>
      <c r="AD149" s="4"/>
      <c r="AE149" s="4" t="s">
        <v>2854</v>
      </c>
      <c r="AF149" s="4" t="s">
        <v>1011</v>
      </c>
      <c r="AG149" s="4"/>
      <c r="AH149" s="4"/>
      <c r="AI149" s="4"/>
      <c r="AJ149" s="4" t="s">
        <v>1012</v>
      </c>
      <c r="AK149" s="4"/>
    </row>
    <row r="150" spans="1:37" ht="105" x14ac:dyDescent="0.2">
      <c r="A150" s="7">
        <v>145</v>
      </c>
      <c r="D150" s="4"/>
      <c r="E150" s="4"/>
      <c r="F150" s="4"/>
      <c r="G150" s="4" t="s">
        <v>717</v>
      </c>
      <c r="H150" s="4"/>
      <c r="I150" s="4">
        <v>2009</v>
      </c>
      <c r="J150" s="4"/>
      <c r="K150" s="4"/>
      <c r="L150" s="4"/>
      <c r="M150" s="4"/>
      <c r="N150" s="4"/>
      <c r="O150" s="4"/>
      <c r="P150" s="4" t="s">
        <v>1013</v>
      </c>
      <c r="Q150" s="4"/>
      <c r="R150" s="4" t="s">
        <v>834</v>
      </c>
      <c r="S150" s="4" t="s">
        <v>1014</v>
      </c>
      <c r="T150" s="4" t="s">
        <v>822</v>
      </c>
      <c r="U150" s="4" t="s">
        <v>228</v>
      </c>
      <c r="V150" s="4" t="s">
        <v>1015</v>
      </c>
      <c r="W150" s="4"/>
      <c r="X150" s="4"/>
      <c r="Y150" s="4"/>
      <c r="Z150" s="4" t="s">
        <v>1016</v>
      </c>
      <c r="AA150" s="4"/>
      <c r="AB150" s="4"/>
      <c r="AC150" s="4"/>
      <c r="AD150" s="4"/>
      <c r="AE150" s="4" t="s">
        <v>5168</v>
      </c>
      <c r="AF150" s="4" t="s">
        <v>1017</v>
      </c>
      <c r="AG150" s="4"/>
      <c r="AH150" s="4"/>
      <c r="AI150" s="4"/>
      <c r="AJ150" s="4" t="s">
        <v>1018</v>
      </c>
      <c r="AK150" s="4"/>
    </row>
    <row r="151" spans="1:37" ht="135" x14ac:dyDescent="0.2">
      <c r="A151" s="7">
        <v>146</v>
      </c>
      <c r="D151" s="4"/>
      <c r="E151" s="4"/>
      <c r="F151" s="4"/>
      <c r="G151" s="4" t="s">
        <v>717</v>
      </c>
      <c r="H151" s="4"/>
      <c r="I151" s="4">
        <v>2010</v>
      </c>
      <c r="J151" s="4"/>
      <c r="K151" s="4"/>
      <c r="L151" s="4"/>
      <c r="M151" s="4"/>
      <c r="N151" s="4"/>
      <c r="O151" s="4"/>
      <c r="P151" s="4" t="s">
        <v>1019</v>
      </c>
      <c r="Q151" s="4"/>
      <c r="R151" s="4"/>
      <c r="S151" s="4" t="s">
        <v>1020</v>
      </c>
      <c r="T151" s="4" t="s">
        <v>1021</v>
      </c>
      <c r="U151" s="4" t="s">
        <v>111</v>
      </c>
      <c r="V151" s="4" t="s">
        <v>1022</v>
      </c>
      <c r="W151" s="4"/>
      <c r="X151" s="4"/>
      <c r="Y151" s="4"/>
      <c r="Z151" s="4" t="s">
        <v>1023</v>
      </c>
      <c r="AA151" s="4"/>
      <c r="AB151" s="4"/>
      <c r="AC151" s="4"/>
      <c r="AD151" s="4"/>
      <c r="AE151" s="4" t="s">
        <v>2854</v>
      </c>
      <c r="AF151" s="4" t="s">
        <v>1024</v>
      </c>
      <c r="AG151" s="4"/>
      <c r="AH151" s="4"/>
      <c r="AI151" s="4"/>
      <c r="AJ151" s="4" t="s">
        <v>1025</v>
      </c>
      <c r="AK151" s="4"/>
    </row>
    <row r="152" spans="1:37" ht="150" x14ac:dyDescent="0.2">
      <c r="A152" s="7">
        <v>147</v>
      </c>
      <c r="D152" s="4"/>
      <c r="E152" s="4"/>
      <c r="F152" s="4"/>
      <c r="G152" s="4" t="s">
        <v>717</v>
      </c>
      <c r="H152" s="4"/>
      <c r="I152" s="4">
        <v>2011</v>
      </c>
      <c r="J152" s="4"/>
      <c r="K152" s="4"/>
      <c r="L152" s="4"/>
      <c r="M152" s="4"/>
      <c r="N152" s="4"/>
      <c r="O152" s="4"/>
      <c r="P152" s="4" t="s">
        <v>1026</v>
      </c>
      <c r="Q152" s="4"/>
      <c r="R152" s="4"/>
      <c r="S152" s="4" t="s">
        <v>1027</v>
      </c>
      <c r="T152" s="4" t="s">
        <v>858</v>
      </c>
      <c r="U152" s="4" t="s">
        <v>79</v>
      </c>
      <c r="V152" s="4" t="s">
        <v>1028</v>
      </c>
      <c r="W152" s="4"/>
      <c r="X152" s="4"/>
      <c r="Y152" s="4"/>
      <c r="Z152" s="4" t="s">
        <v>1029</v>
      </c>
      <c r="AA152" s="4"/>
      <c r="AB152" s="4"/>
      <c r="AC152" s="4"/>
      <c r="AD152" s="4"/>
      <c r="AE152" s="4" t="s">
        <v>2854</v>
      </c>
      <c r="AF152" s="4" t="s">
        <v>1030</v>
      </c>
      <c r="AG152" s="4"/>
      <c r="AH152" s="4"/>
      <c r="AI152" s="4"/>
      <c r="AJ152" s="4" t="s">
        <v>1032</v>
      </c>
      <c r="AK152" s="4"/>
    </row>
    <row r="153" spans="1:37" ht="150" x14ac:dyDescent="0.2">
      <c r="A153" s="7">
        <v>148</v>
      </c>
      <c r="D153" s="4"/>
      <c r="E153" s="4"/>
      <c r="F153" s="4"/>
      <c r="G153" s="4" t="s">
        <v>717</v>
      </c>
      <c r="H153" s="4"/>
      <c r="I153" s="4">
        <v>2007</v>
      </c>
      <c r="J153" s="4"/>
      <c r="K153" s="4"/>
      <c r="L153" s="4"/>
      <c r="M153" s="4"/>
      <c r="N153" s="4"/>
      <c r="O153" s="4"/>
      <c r="P153" s="4" t="s">
        <v>1033</v>
      </c>
      <c r="Q153" s="4"/>
      <c r="R153" s="4" t="s">
        <v>1034</v>
      </c>
      <c r="S153" s="4" t="s">
        <v>994</v>
      </c>
      <c r="T153" s="4" t="s">
        <v>995</v>
      </c>
      <c r="U153" s="4" t="s">
        <v>343</v>
      </c>
      <c r="V153" s="4" t="s">
        <v>1036</v>
      </c>
      <c r="W153" s="4"/>
      <c r="X153" s="4"/>
      <c r="Y153" s="4"/>
      <c r="Z153" s="4" t="s">
        <v>1037</v>
      </c>
      <c r="AA153" s="4"/>
      <c r="AB153" s="4"/>
      <c r="AC153" s="4"/>
      <c r="AD153" s="4"/>
      <c r="AE153" s="4" t="s">
        <v>5168</v>
      </c>
      <c r="AF153" s="4" t="s">
        <v>998</v>
      </c>
      <c r="AG153" s="4"/>
      <c r="AH153" s="4"/>
      <c r="AI153" s="4"/>
      <c r="AJ153" s="4" t="s">
        <v>1038</v>
      </c>
      <c r="AK153" s="4"/>
    </row>
    <row r="154" spans="1:37" ht="120" x14ac:dyDescent="0.2">
      <c r="A154" s="7">
        <v>149</v>
      </c>
      <c r="D154" s="4"/>
      <c r="E154" s="4"/>
      <c r="F154" s="4"/>
      <c r="G154" s="4" t="s">
        <v>717</v>
      </c>
      <c r="H154" s="4"/>
      <c r="I154" s="4">
        <v>2012</v>
      </c>
      <c r="J154" s="4"/>
      <c r="K154" s="4"/>
      <c r="L154" s="4"/>
      <c r="M154" s="4"/>
      <c r="N154" s="4"/>
      <c r="O154" s="4"/>
      <c r="P154" s="4" t="s">
        <v>1039</v>
      </c>
      <c r="Q154" s="4"/>
      <c r="R154" s="4" t="s">
        <v>834</v>
      </c>
      <c r="S154" s="4" t="s">
        <v>1040</v>
      </c>
      <c r="T154" s="4" t="s">
        <v>252</v>
      </c>
      <c r="U154" s="4" t="s">
        <v>111</v>
      </c>
      <c r="V154" s="4" t="s">
        <v>1041</v>
      </c>
      <c r="W154" s="4"/>
      <c r="X154" s="4"/>
      <c r="Y154" s="4"/>
      <c r="Z154" s="4" t="s">
        <v>1042</v>
      </c>
      <c r="AA154" s="4"/>
      <c r="AB154" s="4"/>
      <c r="AC154" s="4"/>
      <c r="AD154" s="4"/>
      <c r="AE154" s="4" t="s">
        <v>5168</v>
      </c>
      <c r="AF154" s="4" t="s">
        <v>1043</v>
      </c>
      <c r="AG154" s="4"/>
      <c r="AH154" s="4"/>
      <c r="AI154" s="4"/>
      <c r="AJ154" s="4" t="s">
        <v>1044</v>
      </c>
      <c r="AK154" s="4"/>
    </row>
    <row r="155" spans="1:37" ht="60" x14ac:dyDescent="0.2">
      <c r="A155" s="7">
        <v>150</v>
      </c>
      <c r="D155" s="4"/>
      <c r="E155" s="4"/>
      <c r="F155" s="4"/>
      <c r="G155" s="4" t="s">
        <v>717</v>
      </c>
      <c r="H155" s="4"/>
      <c r="I155" s="4">
        <v>2007</v>
      </c>
      <c r="J155" s="4"/>
      <c r="K155" s="4"/>
      <c r="L155" s="4"/>
      <c r="M155" s="4"/>
      <c r="N155" s="4"/>
      <c r="O155" s="4"/>
      <c r="P155" s="4" t="s">
        <v>1045</v>
      </c>
      <c r="Q155" s="4"/>
      <c r="R155" s="4" t="s">
        <v>834</v>
      </c>
      <c r="S155" s="4" t="s">
        <v>994</v>
      </c>
      <c r="T155" s="4" t="s">
        <v>995</v>
      </c>
      <c r="U155" s="4" t="s">
        <v>343</v>
      </c>
      <c r="V155" s="4" t="s">
        <v>1046</v>
      </c>
      <c r="W155" s="4"/>
      <c r="X155" s="4"/>
      <c r="Y155" s="4"/>
      <c r="Z155" s="4" t="s">
        <v>1047</v>
      </c>
      <c r="AA155" s="4"/>
      <c r="AB155" s="4"/>
      <c r="AC155" s="4"/>
      <c r="AD155" s="4"/>
      <c r="AE155" s="4" t="s">
        <v>5168</v>
      </c>
      <c r="AF155" s="4" t="s">
        <v>998</v>
      </c>
      <c r="AG155" s="4"/>
      <c r="AH155" s="4"/>
      <c r="AI155" s="4"/>
      <c r="AJ155" s="4" t="s">
        <v>1048</v>
      </c>
      <c r="AK155" s="4"/>
    </row>
    <row r="156" spans="1:37" ht="90" x14ac:dyDescent="0.2">
      <c r="A156" s="7">
        <v>151</v>
      </c>
      <c r="D156" s="4"/>
      <c r="E156" s="4"/>
      <c r="F156" s="4"/>
      <c r="G156" s="4" t="s">
        <v>717</v>
      </c>
      <c r="H156" s="4"/>
      <c r="I156" s="4">
        <v>2010</v>
      </c>
      <c r="J156" s="4"/>
      <c r="K156" s="4"/>
      <c r="L156" s="4"/>
      <c r="M156" s="4"/>
      <c r="N156" s="4"/>
      <c r="O156" s="4"/>
      <c r="P156" s="4" t="s">
        <v>1049</v>
      </c>
      <c r="Q156" s="4"/>
      <c r="R156" s="4" t="s">
        <v>834</v>
      </c>
      <c r="S156" s="4" t="s">
        <v>1050</v>
      </c>
      <c r="T156" s="4" t="s">
        <v>900</v>
      </c>
      <c r="U156" s="4" t="s">
        <v>244</v>
      </c>
      <c r="V156" s="4" t="s">
        <v>1051</v>
      </c>
      <c r="W156" s="4"/>
      <c r="X156" s="4"/>
      <c r="Y156" s="4"/>
      <c r="Z156" s="4" t="s">
        <v>1052</v>
      </c>
      <c r="AA156" s="4"/>
      <c r="AB156" s="4"/>
      <c r="AC156" s="4"/>
      <c r="AD156" s="4"/>
      <c r="AE156" s="4" t="s">
        <v>5168</v>
      </c>
      <c r="AF156" s="4" t="s">
        <v>1053</v>
      </c>
      <c r="AG156" s="4"/>
      <c r="AH156" s="4"/>
      <c r="AI156" s="4"/>
      <c r="AJ156" s="4" t="s">
        <v>1054</v>
      </c>
      <c r="AK156" s="4"/>
    </row>
    <row r="157" spans="1:37" ht="90" x14ac:dyDescent="0.2">
      <c r="A157" s="7">
        <v>152</v>
      </c>
      <c r="D157" s="4"/>
      <c r="E157" s="4"/>
      <c r="F157" s="4"/>
      <c r="G157" s="4" t="s">
        <v>717</v>
      </c>
      <c r="H157" s="4"/>
      <c r="I157" s="4">
        <v>2012</v>
      </c>
      <c r="J157" s="4"/>
      <c r="K157" s="4"/>
      <c r="L157" s="4"/>
      <c r="M157" s="4"/>
      <c r="N157" s="4"/>
      <c r="O157" s="4"/>
      <c r="P157" s="4" t="s">
        <v>1055</v>
      </c>
      <c r="Q157" s="4"/>
      <c r="R157" s="4"/>
      <c r="S157" s="4" t="s">
        <v>1056</v>
      </c>
      <c r="T157" s="4" t="s">
        <v>501</v>
      </c>
      <c r="U157" s="4" t="s">
        <v>205</v>
      </c>
      <c r="V157" s="4" t="s">
        <v>1057</v>
      </c>
      <c r="W157" s="4"/>
      <c r="X157" s="4"/>
      <c r="Y157" s="4"/>
      <c r="Z157" s="4" t="s">
        <v>1058</v>
      </c>
      <c r="AA157" s="4"/>
      <c r="AB157" s="4"/>
      <c r="AC157" s="4"/>
      <c r="AD157" s="4"/>
      <c r="AE157" s="4" t="s">
        <v>2854</v>
      </c>
      <c r="AF157" s="4" t="s">
        <v>1059</v>
      </c>
      <c r="AG157" s="4"/>
      <c r="AH157" s="4"/>
      <c r="AI157" s="4"/>
      <c r="AJ157" s="4" t="s">
        <v>1060</v>
      </c>
      <c r="AK157" s="4"/>
    </row>
    <row r="158" spans="1:37" ht="45" x14ac:dyDescent="0.2">
      <c r="A158" s="7">
        <v>153</v>
      </c>
      <c r="D158" s="4"/>
      <c r="E158" s="4"/>
      <c r="F158" s="4"/>
      <c r="G158" s="4" t="s">
        <v>717</v>
      </c>
      <c r="H158" s="4"/>
      <c r="I158" s="4">
        <v>2003</v>
      </c>
      <c r="J158" s="4"/>
      <c r="K158" s="4"/>
      <c r="L158" s="4"/>
      <c r="M158" s="4"/>
      <c r="N158" s="4"/>
      <c r="O158" s="4"/>
      <c r="P158" s="4" t="s">
        <v>1061</v>
      </c>
      <c r="Q158" s="4"/>
      <c r="R158" s="4"/>
      <c r="S158" s="4" t="s">
        <v>1062</v>
      </c>
      <c r="T158" s="4" t="s">
        <v>173</v>
      </c>
      <c r="U158" s="4" t="s">
        <v>205</v>
      </c>
      <c r="V158" s="4" t="s">
        <v>1063</v>
      </c>
      <c r="W158" s="4"/>
      <c r="X158" s="4"/>
      <c r="Y158" s="4"/>
      <c r="Z158" s="4" t="s">
        <v>1064</v>
      </c>
      <c r="AA158" s="4"/>
      <c r="AB158" s="4"/>
      <c r="AC158" s="4"/>
      <c r="AD158" s="4"/>
      <c r="AE158" s="4" t="s">
        <v>2854</v>
      </c>
      <c r="AF158" s="4" t="s">
        <v>1065</v>
      </c>
      <c r="AG158" s="4"/>
      <c r="AH158" s="4"/>
      <c r="AI158" s="4"/>
      <c r="AJ158" s="4" t="s">
        <v>1066</v>
      </c>
      <c r="AK158" s="4"/>
    </row>
    <row r="159" spans="1:37" ht="75" x14ac:dyDescent="0.2">
      <c r="A159" s="7">
        <v>154</v>
      </c>
      <c r="D159" s="4"/>
      <c r="E159" s="4"/>
      <c r="F159" s="4"/>
      <c r="G159" s="4" t="s">
        <v>717</v>
      </c>
      <c r="H159" s="4"/>
      <c r="I159" s="4">
        <v>2008</v>
      </c>
      <c r="J159" s="4"/>
      <c r="K159" s="4"/>
      <c r="L159" s="4"/>
      <c r="M159" s="4"/>
      <c r="N159" s="4"/>
      <c r="O159" s="4"/>
      <c r="P159" s="4" t="s">
        <v>1067</v>
      </c>
      <c r="Q159" s="4"/>
      <c r="R159" s="4"/>
      <c r="S159" s="4" t="s">
        <v>1068</v>
      </c>
      <c r="T159" s="4" t="s">
        <v>1069</v>
      </c>
      <c r="U159" s="4" t="s">
        <v>111</v>
      </c>
      <c r="V159" s="4" t="s">
        <v>1070</v>
      </c>
      <c r="W159" s="4"/>
      <c r="X159" s="4"/>
      <c r="Y159" s="4"/>
      <c r="Z159" s="4" t="s">
        <v>1071</v>
      </c>
      <c r="AA159" s="4"/>
      <c r="AB159" s="4"/>
      <c r="AC159" s="4"/>
      <c r="AD159" s="4"/>
      <c r="AE159" s="4" t="s">
        <v>2854</v>
      </c>
      <c r="AF159" s="4" t="s">
        <v>1072</v>
      </c>
      <c r="AG159" s="4"/>
      <c r="AH159" s="4"/>
      <c r="AI159" s="4"/>
      <c r="AJ159" s="4" t="s">
        <v>1073</v>
      </c>
      <c r="AK159" s="4"/>
    </row>
    <row r="160" spans="1:37" ht="105" x14ac:dyDescent="0.2">
      <c r="A160" s="7">
        <v>155</v>
      </c>
      <c r="D160" s="4"/>
      <c r="E160" s="4"/>
      <c r="F160" s="4"/>
      <c r="G160" s="4" t="s">
        <v>717</v>
      </c>
      <c r="H160" s="4"/>
      <c r="I160" s="4">
        <v>2009</v>
      </c>
      <c r="J160" s="4"/>
      <c r="K160" s="4"/>
      <c r="L160" s="4"/>
      <c r="M160" s="4"/>
      <c r="N160" s="4"/>
      <c r="O160" s="4"/>
      <c r="P160" s="4" t="s">
        <v>1074</v>
      </c>
      <c r="Q160" s="4"/>
      <c r="R160" s="4" t="s">
        <v>834</v>
      </c>
      <c r="S160" s="4" t="s">
        <v>1075</v>
      </c>
      <c r="T160" s="4" t="s">
        <v>966</v>
      </c>
      <c r="U160" s="4" t="s">
        <v>133</v>
      </c>
      <c r="V160" s="4" t="s">
        <v>1076</v>
      </c>
      <c r="W160" s="4"/>
      <c r="X160" s="4"/>
      <c r="Y160" s="4"/>
      <c r="Z160" s="4" t="s">
        <v>1077</v>
      </c>
      <c r="AA160" s="4"/>
      <c r="AB160" s="4"/>
      <c r="AC160" s="4"/>
      <c r="AD160" s="4"/>
      <c r="AE160" s="4" t="s">
        <v>5168</v>
      </c>
      <c r="AF160" s="4" t="s">
        <v>1078</v>
      </c>
      <c r="AG160" s="4"/>
      <c r="AH160" s="4"/>
      <c r="AI160" s="4"/>
      <c r="AJ160" s="4" t="s">
        <v>1079</v>
      </c>
      <c r="AK160" s="4"/>
    </row>
    <row r="161" spans="1:37" ht="135" x14ac:dyDescent="0.2">
      <c r="A161" s="7">
        <v>156</v>
      </c>
      <c r="D161" s="4"/>
      <c r="E161" s="4"/>
      <c r="F161" s="4"/>
      <c r="G161" s="4" t="s">
        <v>717</v>
      </c>
      <c r="H161" s="4"/>
      <c r="I161" s="4">
        <v>2010</v>
      </c>
      <c r="J161" s="4"/>
      <c r="K161" s="4"/>
      <c r="L161" s="4"/>
      <c r="M161" s="4"/>
      <c r="N161" s="4"/>
      <c r="O161" s="4"/>
      <c r="P161" s="4" t="s">
        <v>1080</v>
      </c>
      <c r="Q161" s="4"/>
      <c r="R161" s="4"/>
      <c r="S161" s="4" t="s">
        <v>1081</v>
      </c>
      <c r="T161" s="4" t="s">
        <v>110</v>
      </c>
      <c r="U161" s="4" t="s">
        <v>111</v>
      </c>
      <c r="V161" s="4" t="s">
        <v>1082</v>
      </c>
      <c r="W161" s="4"/>
      <c r="X161" s="4"/>
      <c r="Y161" s="4"/>
      <c r="Z161" s="4" t="s">
        <v>1083</v>
      </c>
      <c r="AA161" s="4"/>
      <c r="AB161" s="4"/>
      <c r="AC161" s="4"/>
      <c r="AD161" s="4"/>
      <c r="AE161" s="4" t="s">
        <v>2854</v>
      </c>
      <c r="AF161" s="4" t="s">
        <v>1084</v>
      </c>
      <c r="AG161" s="4"/>
      <c r="AH161" s="4"/>
      <c r="AI161" s="4"/>
      <c r="AJ161" s="4" t="s">
        <v>1085</v>
      </c>
      <c r="AK161" s="4"/>
    </row>
    <row r="162" spans="1:37" ht="75" x14ac:dyDescent="0.2">
      <c r="A162" s="7">
        <v>157</v>
      </c>
      <c r="D162" s="4"/>
      <c r="E162" s="4"/>
      <c r="F162" s="4"/>
      <c r="G162" s="4" t="s">
        <v>717</v>
      </c>
      <c r="H162" s="4"/>
      <c r="I162" s="4">
        <v>2003</v>
      </c>
      <c r="J162" s="4"/>
      <c r="K162" s="4"/>
      <c r="L162" s="4"/>
      <c r="M162" s="4"/>
      <c r="N162" s="4"/>
      <c r="O162" s="4"/>
      <c r="P162" s="4" t="s">
        <v>1086</v>
      </c>
      <c r="Q162" s="4"/>
      <c r="R162" s="4"/>
      <c r="S162" s="4" t="s">
        <v>1062</v>
      </c>
      <c r="T162" s="4" t="s">
        <v>173</v>
      </c>
      <c r="U162" s="4" t="s">
        <v>205</v>
      </c>
      <c r="V162" s="4" t="s">
        <v>1087</v>
      </c>
      <c r="W162" s="4"/>
      <c r="X162" s="4"/>
      <c r="Y162" s="4"/>
      <c r="Z162" s="4" t="s">
        <v>1037</v>
      </c>
      <c r="AA162" s="4"/>
      <c r="AB162" s="4"/>
      <c r="AC162" s="4"/>
      <c r="AD162" s="4"/>
      <c r="AE162" s="4" t="s">
        <v>2854</v>
      </c>
      <c r="AF162" s="4" t="s">
        <v>1065</v>
      </c>
      <c r="AG162" s="4"/>
      <c r="AH162" s="4"/>
      <c r="AI162" s="4"/>
      <c r="AJ162" s="4" t="s">
        <v>1088</v>
      </c>
      <c r="AK162" s="4"/>
    </row>
    <row r="163" spans="1:37" ht="75" x14ac:dyDescent="0.2">
      <c r="A163" s="7">
        <v>158</v>
      </c>
      <c r="D163" s="4"/>
      <c r="E163" s="4"/>
      <c r="F163" s="4"/>
      <c r="G163" s="4" t="s">
        <v>717</v>
      </c>
      <c r="H163" s="4"/>
      <c r="I163" s="4">
        <v>2003</v>
      </c>
      <c r="J163" s="4"/>
      <c r="K163" s="4"/>
      <c r="L163" s="4"/>
      <c r="M163" s="4"/>
      <c r="N163" s="4"/>
      <c r="O163" s="4"/>
      <c r="P163" s="30" t="s">
        <v>1089</v>
      </c>
      <c r="Q163" s="4"/>
      <c r="R163" s="4"/>
      <c r="S163" s="4" t="s">
        <v>1062</v>
      </c>
      <c r="T163" s="4" t="s">
        <v>173</v>
      </c>
      <c r="U163" s="4" t="s">
        <v>205</v>
      </c>
      <c r="V163" s="4" t="s">
        <v>1090</v>
      </c>
      <c r="W163" s="4"/>
      <c r="X163" s="4"/>
      <c r="Y163" s="4"/>
      <c r="Z163" s="4" t="s">
        <v>773</v>
      </c>
      <c r="AA163" s="4"/>
      <c r="AB163" s="4"/>
      <c r="AC163" s="4"/>
      <c r="AD163" s="4"/>
      <c r="AE163" s="4" t="s">
        <v>2854</v>
      </c>
      <c r="AF163" s="4" t="s">
        <v>1065</v>
      </c>
      <c r="AG163" s="4"/>
      <c r="AH163" s="4"/>
      <c r="AI163" s="4"/>
      <c r="AJ163" s="4" t="s">
        <v>1091</v>
      </c>
      <c r="AK163" s="4"/>
    </row>
    <row r="164" spans="1:37" ht="135" x14ac:dyDescent="0.2">
      <c r="A164" s="7">
        <v>159</v>
      </c>
      <c r="D164" s="4"/>
      <c r="E164" s="4"/>
      <c r="F164" s="4"/>
      <c r="G164" s="4" t="s">
        <v>717</v>
      </c>
      <c r="H164" s="4"/>
      <c r="I164" s="4">
        <v>2009</v>
      </c>
      <c r="J164" s="4"/>
      <c r="K164" s="4"/>
      <c r="L164" s="4"/>
      <c r="M164" s="4"/>
      <c r="N164" s="4"/>
      <c r="O164" s="4"/>
      <c r="P164" s="4" t="s">
        <v>1092</v>
      </c>
      <c r="Q164" s="4"/>
      <c r="R164" s="4" t="s">
        <v>834</v>
      </c>
      <c r="S164" s="4" t="s">
        <v>994</v>
      </c>
      <c r="T164" s="4" t="s">
        <v>988</v>
      </c>
      <c r="U164" s="4" t="s">
        <v>966</v>
      </c>
      <c r="V164" s="4" t="s">
        <v>1093</v>
      </c>
      <c r="W164" s="4"/>
      <c r="X164" s="4"/>
      <c r="Y164" s="4"/>
      <c r="Z164" s="4" t="s">
        <v>1094</v>
      </c>
      <c r="AA164" s="4"/>
      <c r="AB164" s="4"/>
      <c r="AC164" s="4"/>
      <c r="AD164" s="4"/>
      <c r="AE164" s="4" t="s">
        <v>5168</v>
      </c>
      <c r="AF164" s="4" t="s">
        <v>998</v>
      </c>
      <c r="AG164" s="4"/>
      <c r="AH164" s="4"/>
      <c r="AI164" s="4"/>
      <c r="AJ164" s="4" t="s">
        <v>1095</v>
      </c>
      <c r="AK164" s="4"/>
    </row>
    <row r="165" spans="1:37" ht="120" x14ac:dyDescent="0.2">
      <c r="A165" s="7">
        <v>160</v>
      </c>
      <c r="D165" s="4"/>
      <c r="E165" s="4"/>
      <c r="F165" s="4"/>
      <c r="G165" s="4" t="s">
        <v>717</v>
      </c>
      <c r="H165" s="4"/>
      <c r="I165" s="4">
        <v>2007</v>
      </c>
      <c r="J165" s="4"/>
      <c r="K165" s="4"/>
      <c r="L165" s="4"/>
      <c r="M165" s="4"/>
      <c r="N165" s="4"/>
      <c r="O165" s="4"/>
      <c r="P165" s="4" t="s">
        <v>1096</v>
      </c>
      <c r="Q165" s="4"/>
      <c r="R165" s="4"/>
      <c r="S165" s="4" t="s">
        <v>1097</v>
      </c>
      <c r="T165" s="4" t="s">
        <v>1098</v>
      </c>
      <c r="U165" s="4" t="s">
        <v>111</v>
      </c>
      <c r="V165" s="4" t="s">
        <v>1099</v>
      </c>
      <c r="W165" s="4"/>
      <c r="X165" s="4"/>
      <c r="Y165" s="4"/>
      <c r="Z165" s="4" t="s">
        <v>1101</v>
      </c>
      <c r="AA165" s="4"/>
      <c r="AB165" s="4"/>
      <c r="AC165" s="4"/>
      <c r="AD165" s="4"/>
      <c r="AE165" s="4" t="s">
        <v>2854</v>
      </c>
      <c r="AF165" s="4" t="s">
        <v>1102</v>
      </c>
      <c r="AG165" s="4"/>
      <c r="AH165" s="4"/>
      <c r="AI165" s="4"/>
      <c r="AJ165" s="4" t="s">
        <v>1103</v>
      </c>
      <c r="AK165" s="4"/>
    </row>
    <row r="166" spans="1:37" ht="75" x14ac:dyDescent="0.2">
      <c r="A166" s="7">
        <v>161</v>
      </c>
      <c r="D166" s="4"/>
      <c r="E166" s="4"/>
      <c r="F166" s="4"/>
      <c r="G166" s="4" t="s">
        <v>717</v>
      </c>
      <c r="H166" s="4"/>
      <c r="I166" s="4">
        <v>2008</v>
      </c>
      <c r="J166" s="4"/>
      <c r="K166" s="4"/>
      <c r="L166" s="4"/>
      <c r="M166" s="4"/>
      <c r="N166" s="4"/>
      <c r="O166" s="4"/>
      <c r="P166" s="4" t="s">
        <v>1104</v>
      </c>
      <c r="Q166" s="4"/>
      <c r="R166" s="4"/>
      <c r="S166" s="4" t="s">
        <v>785</v>
      </c>
      <c r="T166" s="4" t="s">
        <v>607</v>
      </c>
      <c r="U166" s="4" t="s">
        <v>205</v>
      </c>
      <c r="V166" s="4" t="s">
        <v>786</v>
      </c>
      <c r="W166" s="4"/>
      <c r="X166" s="4"/>
      <c r="Y166" s="4"/>
      <c r="Z166" s="4" t="s">
        <v>1105</v>
      </c>
      <c r="AA166" s="4"/>
      <c r="AB166" s="4"/>
      <c r="AC166" s="4"/>
      <c r="AD166" s="4"/>
      <c r="AE166" s="4" t="s">
        <v>2854</v>
      </c>
      <c r="AF166" s="4" t="s">
        <v>1106</v>
      </c>
      <c r="AG166" s="4"/>
      <c r="AH166" s="4"/>
      <c r="AI166" s="4"/>
      <c r="AJ166" s="4" t="s">
        <v>1107</v>
      </c>
      <c r="AK166" s="4"/>
    </row>
    <row r="167" spans="1:37" ht="165" x14ac:dyDescent="0.2">
      <c r="A167" s="7">
        <v>162</v>
      </c>
      <c r="D167" s="4"/>
      <c r="E167" s="4"/>
      <c r="F167" s="4"/>
      <c r="G167" s="4" t="s">
        <v>717</v>
      </c>
      <c r="H167" s="4"/>
      <c r="I167" s="4">
        <v>2008</v>
      </c>
      <c r="J167" s="4"/>
      <c r="K167" s="4"/>
      <c r="L167" s="4"/>
      <c r="M167" s="4"/>
      <c r="N167" s="4"/>
      <c r="O167" s="4"/>
      <c r="P167" s="4" t="s">
        <v>1109</v>
      </c>
      <c r="Q167" s="4"/>
      <c r="R167" s="4"/>
      <c r="S167" s="4" t="s">
        <v>1110</v>
      </c>
      <c r="T167" s="4" t="s">
        <v>741</v>
      </c>
      <c r="U167" s="4" t="s">
        <v>79</v>
      </c>
      <c r="V167" s="4" t="s">
        <v>1111</v>
      </c>
      <c r="W167" s="4"/>
      <c r="X167" s="4"/>
      <c r="Y167" s="4"/>
      <c r="Z167" s="4" t="s">
        <v>1112</v>
      </c>
      <c r="AA167" s="4"/>
      <c r="AB167" s="4"/>
      <c r="AC167" s="4"/>
      <c r="AD167" s="4"/>
      <c r="AE167" s="4" t="s">
        <v>2854</v>
      </c>
      <c r="AF167" s="4" t="s">
        <v>1113</v>
      </c>
      <c r="AG167" s="4"/>
      <c r="AH167" s="4"/>
      <c r="AI167" s="4"/>
      <c r="AJ167" s="4" t="s">
        <v>1114</v>
      </c>
      <c r="AK167" s="4"/>
    </row>
    <row r="168" spans="1:37" ht="90" x14ac:dyDescent="0.2">
      <c r="A168" s="7">
        <v>163</v>
      </c>
      <c r="D168" s="4" t="s">
        <v>1115</v>
      </c>
      <c r="E168" s="4" t="s">
        <v>1116</v>
      </c>
      <c r="F168" s="4"/>
      <c r="G168" s="4" t="s">
        <v>752</v>
      </c>
      <c r="H168" s="4"/>
      <c r="I168" s="4">
        <v>1996</v>
      </c>
      <c r="J168" s="4"/>
      <c r="K168" s="4"/>
      <c r="L168" s="4"/>
      <c r="M168" s="4"/>
      <c r="N168" s="4"/>
      <c r="O168" s="4"/>
      <c r="P168" s="4" t="s">
        <v>1117</v>
      </c>
      <c r="Q168" s="4"/>
      <c r="R168" s="4"/>
      <c r="S168" s="4" t="s">
        <v>1118</v>
      </c>
      <c r="T168" s="4" t="s">
        <v>310</v>
      </c>
      <c r="U168" s="4" t="s">
        <v>111</v>
      </c>
      <c r="V168" s="4" t="s">
        <v>1119</v>
      </c>
      <c r="W168" s="4"/>
      <c r="X168" s="4"/>
      <c r="Y168" s="4"/>
      <c r="Z168" s="4" t="s">
        <v>1120</v>
      </c>
      <c r="AA168" s="4"/>
      <c r="AB168" s="4"/>
      <c r="AC168" s="4"/>
      <c r="AD168" s="4"/>
      <c r="AE168" s="4" t="s">
        <v>2854</v>
      </c>
      <c r="AF168" s="4" t="s">
        <v>1121</v>
      </c>
      <c r="AG168" s="4"/>
      <c r="AH168" s="4"/>
      <c r="AI168" s="4"/>
      <c r="AJ168" s="4" t="s">
        <v>1122</v>
      </c>
      <c r="AK168" s="4"/>
    </row>
    <row r="169" spans="1:37" ht="165" x14ac:dyDescent="0.2">
      <c r="A169" s="7">
        <v>164</v>
      </c>
      <c r="D169" s="4" t="s">
        <v>1123</v>
      </c>
      <c r="E169" s="4" t="s">
        <v>1124</v>
      </c>
      <c r="F169" s="4"/>
      <c r="G169" s="4" t="s">
        <v>817</v>
      </c>
      <c r="H169" s="4"/>
      <c r="I169" s="4">
        <v>2010</v>
      </c>
      <c r="J169" s="4"/>
      <c r="K169" s="4"/>
      <c r="L169" s="4"/>
      <c r="M169" s="4"/>
      <c r="N169" s="4"/>
      <c r="O169" s="4"/>
      <c r="P169" s="4" t="s">
        <v>1125</v>
      </c>
      <c r="Q169" s="4"/>
      <c r="R169" s="4"/>
      <c r="S169" s="4" t="s">
        <v>1126</v>
      </c>
      <c r="T169" s="4" t="s">
        <v>343</v>
      </c>
      <c r="U169" s="4" t="s">
        <v>310</v>
      </c>
      <c r="V169" s="4" t="s">
        <v>1127</v>
      </c>
      <c r="W169" s="4"/>
      <c r="X169" s="4"/>
      <c r="Y169" s="4"/>
      <c r="Z169" s="4" t="s">
        <v>1128</v>
      </c>
      <c r="AA169" s="4"/>
      <c r="AB169" s="4"/>
      <c r="AC169" s="4"/>
      <c r="AD169" s="4"/>
      <c r="AE169" s="4" t="s">
        <v>2854</v>
      </c>
      <c r="AF169" s="4" t="s">
        <v>1129</v>
      </c>
      <c r="AG169" s="4"/>
      <c r="AH169" s="4"/>
      <c r="AI169" s="4"/>
      <c r="AJ169" s="4" t="s">
        <v>1130</v>
      </c>
      <c r="AK169" s="4"/>
    </row>
    <row r="170" spans="1:37" ht="120" x14ac:dyDescent="0.2">
      <c r="A170" s="7">
        <v>165</v>
      </c>
      <c r="D170" s="4" t="s">
        <v>1132</v>
      </c>
      <c r="E170" s="4" t="s">
        <v>1133</v>
      </c>
      <c r="F170" s="4"/>
      <c r="G170" s="4" t="s">
        <v>817</v>
      </c>
      <c r="H170" s="4"/>
      <c r="I170" s="4">
        <v>2010</v>
      </c>
      <c r="J170" s="4"/>
      <c r="K170" s="4"/>
      <c r="L170" s="4"/>
      <c r="M170" s="4"/>
      <c r="N170" s="4"/>
      <c r="O170" s="4"/>
      <c r="P170" s="4" t="s">
        <v>1135</v>
      </c>
      <c r="Q170" s="4"/>
      <c r="R170" s="4"/>
      <c r="S170" s="4" t="s">
        <v>1136</v>
      </c>
      <c r="T170" s="4" t="s">
        <v>1138</v>
      </c>
      <c r="U170" s="4" t="s">
        <v>133</v>
      </c>
      <c r="V170" s="4" t="s">
        <v>1139</v>
      </c>
      <c r="W170" s="4"/>
      <c r="X170" s="4"/>
      <c r="Y170" s="4"/>
      <c r="Z170" s="4" t="s">
        <v>1140</v>
      </c>
      <c r="AA170" s="4"/>
      <c r="AB170" s="4"/>
      <c r="AC170" s="4"/>
      <c r="AD170" s="4"/>
      <c r="AE170" s="4" t="s">
        <v>2854</v>
      </c>
      <c r="AF170" s="4" t="s">
        <v>1141</v>
      </c>
      <c r="AG170" s="4"/>
      <c r="AH170" s="4"/>
      <c r="AI170" s="4"/>
      <c r="AJ170" s="4" t="s">
        <v>1142</v>
      </c>
      <c r="AK170" s="4"/>
    </row>
    <row r="171" spans="1:37" ht="195" x14ac:dyDescent="0.2">
      <c r="A171" s="7">
        <v>166</v>
      </c>
      <c r="D171" s="4" t="s">
        <v>1143</v>
      </c>
      <c r="E171" s="4" t="s">
        <v>1144</v>
      </c>
      <c r="F171" s="4"/>
      <c r="G171" s="4" t="s">
        <v>817</v>
      </c>
      <c r="H171" s="4"/>
      <c r="I171" s="4">
        <v>2008</v>
      </c>
      <c r="J171" s="4"/>
      <c r="K171" s="4"/>
      <c r="L171" s="4"/>
      <c r="M171" s="4"/>
      <c r="N171" s="4"/>
      <c r="O171" s="4"/>
      <c r="P171" s="4" t="s">
        <v>1145</v>
      </c>
      <c r="Q171" s="4"/>
      <c r="R171" s="4"/>
      <c r="S171" s="4" t="s">
        <v>1146</v>
      </c>
      <c r="T171" s="4" t="s">
        <v>607</v>
      </c>
      <c r="U171" s="4" t="s">
        <v>111</v>
      </c>
      <c r="V171" s="4" t="s">
        <v>1147</v>
      </c>
      <c r="W171" s="4"/>
      <c r="X171" s="4"/>
      <c r="Y171" s="4"/>
      <c r="Z171" s="4" t="s">
        <v>1148</v>
      </c>
      <c r="AA171" s="4"/>
      <c r="AB171" s="4"/>
      <c r="AC171" s="4"/>
      <c r="AD171" s="4"/>
      <c r="AE171" s="4" t="s">
        <v>2854</v>
      </c>
      <c r="AF171" s="4" t="s">
        <v>1149</v>
      </c>
      <c r="AG171" s="4"/>
      <c r="AH171" s="4"/>
      <c r="AI171" s="4"/>
      <c r="AJ171" s="4" t="s">
        <v>1150</v>
      </c>
      <c r="AK171" s="4"/>
    </row>
    <row r="172" spans="1:37" ht="75" x14ac:dyDescent="0.2">
      <c r="A172" s="7">
        <v>167</v>
      </c>
      <c r="D172" s="4" t="s">
        <v>1152</v>
      </c>
      <c r="E172" s="4" t="s">
        <v>1153</v>
      </c>
      <c r="F172" s="4"/>
      <c r="G172" s="4" t="s">
        <v>817</v>
      </c>
      <c r="H172" s="4"/>
      <c r="I172" s="4">
        <v>2010</v>
      </c>
      <c r="J172" s="4"/>
      <c r="K172" s="4"/>
      <c r="L172" s="4"/>
      <c r="M172" s="4"/>
      <c r="N172" s="4"/>
      <c r="O172" s="4"/>
      <c r="P172" s="4" t="s">
        <v>1154</v>
      </c>
      <c r="Q172" s="4"/>
      <c r="R172" s="4" t="s">
        <v>1155</v>
      </c>
      <c r="S172" s="4" t="s">
        <v>1156</v>
      </c>
      <c r="T172" s="4"/>
      <c r="U172" s="4"/>
      <c r="V172" s="4"/>
      <c r="W172" s="4"/>
      <c r="X172" s="4"/>
      <c r="Y172" s="4"/>
      <c r="Z172" s="4" t="s">
        <v>1157</v>
      </c>
      <c r="AA172" s="4"/>
      <c r="AB172" s="4"/>
      <c r="AC172" s="4"/>
      <c r="AD172" s="4"/>
      <c r="AE172" s="4" t="s">
        <v>2854</v>
      </c>
      <c r="AF172" s="4"/>
      <c r="AG172" s="4"/>
      <c r="AH172" s="4"/>
      <c r="AI172" s="4"/>
      <c r="AJ172" s="4" t="s">
        <v>1158</v>
      </c>
      <c r="AK172" s="4"/>
    </row>
    <row r="173" spans="1:37" ht="75" x14ac:dyDescent="0.2">
      <c r="A173" s="7">
        <v>168</v>
      </c>
      <c r="D173" s="4" t="s">
        <v>1159</v>
      </c>
      <c r="E173" s="4" t="s">
        <v>1160</v>
      </c>
      <c r="F173" s="4"/>
      <c r="G173" s="4" t="s">
        <v>1161</v>
      </c>
      <c r="H173" s="4"/>
      <c r="I173" s="4">
        <v>2006</v>
      </c>
      <c r="J173" s="4"/>
      <c r="K173" s="4"/>
      <c r="L173" s="4"/>
      <c r="M173" s="4"/>
      <c r="N173" s="4"/>
      <c r="O173" s="4"/>
      <c r="P173" s="4" t="s">
        <v>1162</v>
      </c>
      <c r="Q173" s="4"/>
      <c r="R173" s="4"/>
      <c r="S173" s="4" t="s">
        <v>1163</v>
      </c>
      <c r="T173" s="4" t="s">
        <v>310</v>
      </c>
      <c r="U173" s="4" t="s">
        <v>111</v>
      </c>
      <c r="V173" s="4" t="s">
        <v>1164</v>
      </c>
      <c r="W173" s="4"/>
      <c r="X173" s="4"/>
      <c r="Y173" s="4"/>
      <c r="Z173" s="4" t="s">
        <v>1165</v>
      </c>
      <c r="AA173" s="4"/>
      <c r="AB173" s="4"/>
      <c r="AC173" s="4"/>
      <c r="AD173" s="4"/>
      <c r="AE173" s="4" t="s">
        <v>2854</v>
      </c>
      <c r="AF173" s="4" t="s">
        <v>1166</v>
      </c>
      <c r="AG173" s="4"/>
      <c r="AH173" s="4"/>
      <c r="AI173" s="4"/>
      <c r="AJ173" s="4" t="s">
        <v>1167</v>
      </c>
      <c r="AK173" s="4"/>
    </row>
    <row r="174" spans="1:37" ht="135" x14ac:dyDescent="0.2">
      <c r="A174" s="7">
        <v>169</v>
      </c>
      <c r="D174" s="4" t="s">
        <v>1168</v>
      </c>
      <c r="E174" s="4" t="s">
        <v>1169</v>
      </c>
      <c r="F174" s="4"/>
      <c r="G174" s="4" t="s">
        <v>1170</v>
      </c>
      <c r="H174" s="4"/>
      <c r="I174" s="4">
        <v>2004</v>
      </c>
      <c r="J174" s="4"/>
      <c r="K174" s="4"/>
      <c r="L174" s="4"/>
      <c r="M174" s="4"/>
      <c r="N174" s="4"/>
      <c r="O174" s="4"/>
      <c r="P174" s="4" t="s">
        <v>1171</v>
      </c>
      <c r="Q174" s="4"/>
      <c r="R174" s="4"/>
      <c r="S174" s="4" t="s">
        <v>1172</v>
      </c>
      <c r="T174" s="4" t="s">
        <v>310</v>
      </c>
      <c r="U174" s="4" t="s">
        <v>133</v>
      </c>
      <c r="V174" s="4" t="s">
        <v>1173</v>
      </c>
      <c r="W174" s="4"/>
      <c r="X174" s="4"/>
      <c r="Y174" s="4"/>
      <c r="Z174" s="4" t="s">
        <v>1174</v>
      </c>
      <c r="AA174" s="4"/>
      <c r="AB174" s="4"/>
      <c r="AC174" s="4"/>
      <c r="AD174" s="4"/>
      <c r="AE174" s="4" t="s">
        <v>2854</v>
      </c>
      <c r="AF174" s="4" t="s">
        <v>1175</v>
      </c>
      <c r="AG174" s="4"/>
      <c r="AH174" s="4"/>
      <c r="AI174" s="4"/>
      <c r="AJ174" s="4" t="s">
        <v>1176</v>
      </c>
      <c r="AK174" s="4"/>
    </row>
    <row r="175" spans="1:37" ht="195" x14ac:dyDescent="0.2">
      <c r="A175" s="7">
        <v>170</v>
      </c>
      <c r="D175" s="4" t="s">
        <v>1177</v>
      </c>
      <c r="E175" s="4" t="str">
        <f>HYPERLINK("https://docs.google.com/viewer?a=v&amp;pid=explorer&amp;chrome=true&amp;srcid=0B4FJqNbvcLPmZmM0NjFhMmItN2U2Ni00ZTkwLTk2N2EtYTk2NTk3ZjgyYWNh&amp;hl=en&amp;authkey=CKPJzG0","ps 2010,31,5 - Humpage.pdf")</f>
        <v>ps 2010,31,5 - Humpage.pdf</v>
      </c>
      <c r="F175" s="4"/>
      <c r="G175" s="4" t="s">
        <v>1178</v>
      </c>
      <c r="H175" s="4"/>
      <c r="I175" s="4">
        <v>2010</v>
      </c>
      <c r="J175" s="4"/>
      <c r="K175" s="4"/>
      <c r="L175" s="4"/>
      <c r="M175" s="4"/>
      <c r="N175" s="4"/>
      <c r="O175" s="4"/>
      <c r="P175" s="4" t="s">
        <v>1179</v>
      </c>
      <c r="Q175" s="4"/>
      <c r="R175" s="4"/>
      <c r="S175" s="4" t="s">
        <v>1180</v>
      </c>
      <c r="T175" s="4" t="s">
        <v>435</v>
      </c>
      <c r="U175" s="4" t="s">
        <v>352</v>
      </c>
      <c r="V175" s="4" t="s">
        <v>1181</v>
      </c>
      <c r="W175" s="4"/>
      <c r="X175" s="4"/>
      <c r="Y175" s="4"/>
      <c r="Z175" s="4" t="s">
        <v>1182</v>
      </c>
      <c r="AA175" s="4"/>
      <c r="AB175" s="4"/>
      <c r="AC175" s="4"/>
      <c r="AD175" s="4"/>
      <c r="AE175" s="4" t="s">
        <v>2854</v>
      </c>
      <c r="AF175" s="4" t="s">
        <v>1183</v>
      </c>
      <c r="AG175" s="4"/>
      <c r="AH175" s="4"/>
      <c r="AI175" s="4"/>
      <c r="AJ175" s="4" t="s">
        <v>1184</v>
      </c>
      <c r="AK175" s="4"/>
    </row>
    <row r="176" spans="1:37" ht="150" x14ac:dyDescent="0.2">
      <c r="A176" s="7">
        <v>171</v>
      </c>
      <c r="D176" s="4"/>
      <c r="E176" s="4"/>
      <c r="F176" s="4"/>
      <c r="G176" s="4" t="s">
        <v>1185</v>
      </c>
      <c r="H176" s="4"/>
      <c r="I176" s="4">
        <v>1999</v>
      </c>
      <c r="J176" s="4"/>
      <c r="K176" s="4"/>
      <c r="L176" s="4"/>
      <c r="M176" s="4"/>
      <c r="N176" s="4"/>
      <c r="O176" s="4"/>
      <c r="P176" s="4" t="s">
        <v>1186</v>
      </c>
      <c r="Q176" s="4"/>
      <c r="R176" s="4" t="s">
        <v>386</v>
      </c>
      <c r="S176" s="4"/>
      <c r="T176" s="4"/>
      <c r="U176" s="4"/>
      <c r="V176" s="4" t="s">
        <v>1187</v>
      </c>
      <c r="W176" s="4"/>
      <c r="X176" s="4"/>
      <c r="Y176" s="4"/>
      <c r="Z176" s="4" t="s">
        <v>1188</v>
      </c>
      <c r="AA176" s="4"/>
      <c r="AB176" s="4"/>
      <c r="AC176" s="4"/>
      <c r="AD176" s="4"/>
      <c r="AE176" s="4" t="s">
        <v>2854</v>
      </c>
      <c r="AF176" s="4" t="s">
        <v>1189</v>
      </c>
      <c r="AG176" s="4"/>
      <c r="AH176" s="4"/>
      <c r="AI176" s="4"/>
      <c r="AJ176" s="4" t="s">
        <v>1190</v>
      </c>
      <c r="AK176" s="4"/>
    </row>
    <row r="177" spans="1:37" ht="225" x14ac:dyDescent="0.2">
      <c r="A177" s="7">
        <v>172</v>
      </c>
      <c r="D177" s="4" t="s">
        <v>1191</v>
      </c>
      <c r="E177" s="4" t="s">
        <v>1192</v>
      </c>
      <c r="F177" s="4"/>
      <c r="G177" s="4" t="s">
        <v>1193</v>
      </c>
      <c r="H177" s="4"/>
      <c r="I177" s="4">
        <v>1987</v>
      </c>
      <c r="J177" s="4"/>
      <c r="K177" s="4"/>
      <c r="L177" s="4"/>
      <c r="M177" s="4"/>
      <c r="N177" s="4"/>
      <c r="O177" s="4"/>
      <c r="P177" s="4" t="s">
        <v>1194</v>
      </c>
      <c r="Q177" s="4"/>
      <c r="R177" s="4"/>
      <c r="S177" s="4" t="s">
        <v>1195</v>
      </c>
      <c r="T177" s="4" t="s">
        <v>858</v>
      </c>
      <c r="U177" s="4" t="s">
        <v>205</v>
      </c>
      <c r="V177" s="4" t="s">
        <v>1196</v>
      </c>
      <c r="W177" s="4"/>
      <c r="X177" s="4"/>
      <c r="Y177" s="4"/>
      <c r="Z177" s="4" t="s">
        <v>1197</v>
      </c>
      <c r="AA177" s="4"/>
      <c r="AB177" s="4"/>
      <c r="AC177" s="4"/>
      <c r="AD177" s="4"/>
      <c r="AE177" s="4" t="s">
        <v>2854</v>
      </c>
      <c r="AF177" s="4" t="s">
        <v>1198</v>
      </c>
      <c r="AG177" s="4"/>
      <c r="AH177" s="4"/>
      <c r="AI177" s="4"/>
      <c r="AJ177" s="4" t="s">
        <v>1199</v>
      </c>
      <c r="AK177" s="4"/>
    </row>
    <row r="178" spans="1:37" ht="135" x14ac:dyDescent="0.2">
      <c r="A178" s="7">
        <v>173</v>
      </c>
      <c r="D178" s="4" t="s">
        <v>63</v>
      </c>
      <c r="E178" s="4" t="s">
        <v>1201</v>
      </c>
      <c r="F178" s="4"/>
      <c r="G178" s="4" t="s">
        <v>1202</v>
      </c>
      <c r="H178" s="4"/>
      <c r="I178" s="4">
        <v>2010</v>
      </c>
      <c r="J178" s="4"/>
      <c r="K178" s="4"/>
      <c r="L178" s="4"/>
      <c r="M178" s="4"/>
      <c r="N178" s="4"/>
      <c r="O178" s="4"/>
      <c r="P178" s="4" t="s">
        <v>1203</v>
      </c>
      <c r="Q178" s="4"/>
      <c r="R178" s="4"/>
      <c r="S178" s="4" t="s">
        <v>1204</v>
      </c>
      <c r="T178" s="4" t="s">
        <v>822</v>
      </c>
      <c r="U178" s="4" t="s">
        <v>133</v>
      </c>
      <c r="V178" s="4" t="s">
        <v>1205</v>
      </c>
      <c r="W178" s="4"/>
      <c r="X178" s="4"/>
      <c r="Y178" s="4"/>
      <c r="Z178" s="4" t="s">
        <v>1206</v>
      </c>
      <c r="AA178" s="4"/>
      <c r="AB178" s="4"/>
      <c r="AC178" s="4"/>
      <c r="AD178" s="4"/>
      <c r="AE178" s="4" t="s">
        <v>2854</v>
      </c>
      <c r="AF178" s="4" t="s">
        <v>1207</v>
      </c>
      <c r="AG178" s="4"/>
      <c r="AH178" s="4"/>
      <c r="AI178" s="4"/>
      <c r="AJ178" s="4" t="s">
        <v>1208</v>
      </c>
      <c r="AK178" s="4"/>
    </row>
    <row r="179" spans="1:37" ht="240" x14ac:dyDescent="0.2">
      <c r="A179" s="7">
        <v>174</v>
      </c>
      <c r="D179" s="4" t="s">
        <v>1209</v>
      </c>
      <c r="E179" s="4" t="s">
        <v>1210</v>
      </c>
      <c r="F179" s="4"/>
      <c r="G179" s="4" t="s">
        <v>1211</v>
      </c>
      <c r="H179" s="4"/>
      <c r="I179" s="4">
        <v>1999</v>
      </c>
      <c r="J179" s="4"/>
      <c r="K179" s="4"/>
      <c r="L179" s="4"/>
      <c r="M179" s="4"/>
      <c r="N179" s="4"/>
      <c r="O179" s="4"/>
      <c r="P179" s="4" t="s">
        <v>1212</v>
      </c>
      <c r="Q179" s="4"/>
      <c r="R179" s="4"/>
      <c r="S179" s="4" t="s">
        <v>1213</v>
      </c>
      <c r="T179" s="4" t="s">
        <v>360</v>
      </c>
      <c r="U179" s="4" t="s">
        <v>133</v>
      </c>
      <c r="V179" s="4" t="s">
        <v>1214</v>
      </c>
      <c r="W179" s="4"/>
      <c r="X179" s="4"/>
      <c r="Y179" s="4"/>
      <c r="Z179" s="4" t="s">
        <v>1215</v>
      </c>
      <c r="AA179" s="4"/>
      <c r="AB179" s="4"/>
      <c r="AC179" s="4"/>
      <c r="AD179" s="4"/>
      <c r="AE179" s="4" t="s">
        <v>2854</v>
      </c>
      <c r="AF179" s="4" t="s">
        <v>1216</v>
      </c>
      <c r="AG179" s="4"/>
      <c r="AH179" s="4"/>
      <c r="AI179" s="4"/>
      <c r="AJ179" s="4" t="s">
        <v>1217</v>
      </c>
      <c r="AK179" s="4"/>
    </row>
    <row r="180" spans="1:37" ht="195" x14ac:dyDescent="0.2">
      <c r="A180" s="7">
        <v>175</v>
      </c>
      <c r="D180" s="4" t="s">
        <v>1218</v>
      </c>
      <c r="E180" s="4" t="s">
        <v>1219</v>
      </c>
      <c r="F180" s="4"/>
      <c r="G180" s="4" t="s">
        <v>1220</v>
      </c>
      <c r="H180" s="4"/>
      <c r="I180" s="4">
        <v>2001</v>
      </c>
      <c r="J180" s="4"/>
      <c r="K180" s="4"/>
      <c r="L180" s="4"/>
      <c r="M180" s="4"/>
      <c r="N180" s="4"/>
      <c r="O180" s="4"/>
      <c r="P180" s="4" t="s">
        <v>1221</v>
      </c>
      <c r="Q180" s="4"/>
      <c r="R180" s="4"/>
      <c r="S180" s="4" t="s">
        <v>1222</v>
      </c>
      <c r="T180" s="4" t="s">
        <v>79</v>
      </c>
      <c r="U180" s="4" t="s">
        <v>1223</v>
      </c>
      <c r="V180" s="4" t="s">
        <v>1224</v>
      </c>
      <c r="W180" s="4"/>
      <c r="X180" s="4"/>
      <c r="Y180" s="4"/>
      <c r="Z180" s="4" t="s">
        <v>1226</v>
      </c>
      <c r="AA180" s="4"/>
      <c r="AB180" s="4"/>
      <c r="AC180" s="4"/>
      <c r="AD180" s="4"/>
      <c r="AE180" s="4" t="s">
        <v>2854</v>
      </c>
      <c r="AF180" s="4" t="s">
        <v>1227</v>
      </c>
      <c r="AG180" s="4"/>
      <c r="AH180" s="4"/>
      <c r="AI180" s="4"/>
      <c r="AJ180" s="4" t="s">
        <v>1231</v>
      </c>
      <c r="AK180" s="4"/>
    </row>
    <row r="181" spans="1:37" ht="345" x14ac:dyDescent="0.2">
      <c r="A181" s="7">
        <v>176</v>
      </c>
      <c r="D181" s="4" t="s">
        <v>63</v>
      </c>
      <c r="E181" s="4" t="s">
        <v>1232</v>
      </c>
      <c r="F181" s="4"/>
      <c r="G181" s="4" t="s">
        <v>1211</v>
      </c>
      <c r="H181" s="4"/>
      <c r="I181" s="4">
        <v>2004</v>
      </c>
      <c r="J181" s="4"/>
      <c r="K181" s="4"/>
      <c r="L181" s="4"/>
      <c r="M181" s="4"/>
      <c r="N181" s="4"/>
      <c r="O181" s="4"/>
      <c r="P181" s="4" t="s">
        <v>1234</v>
      </c>
      <c r="Q181" s="4"/>
      <c r="R181" s="4"/>
      <c r="S181" s="4" t="s">
        <v>1235</v>
      </c>
      <c r="T181" s="4" t="s">
        <v>1069</v>
      </c>
      <c r="U181" s="4"/>
      <c r="V181" s="4" t="s">
        <v>1236</v>
      </c>
      <c r="W181" s="4"/>
      <c r="X181" s="4"/>
      <c r="Y181" s="4"/>
      <c r="Z181" s="4" t="s">
        <v>1237</v>
      </c>
      <c r="AA181" s="4"/>
      <c r="AB181" s="4"/>
      <c r="AC181" s="4"/>
      <c r="AD181" s="4"/>
      <c r="AE181" s="4" t="s">
        <v>2854</v>
      </c>
      <c r="AF181" s="4"/>
      <c r="AG181" s="4"/>
      <c r="AH181" s="4"/>
      <c r="AI181" s="4"/>
      <c r="AJ181" s="4" t="s">
        <v>1238</v>
      </c>
      <c r="AK181" s="4"/>
    </row>
    <row r="182" spans="1:37" ht="240" x14ac:dyDescent="0.2">
      <c r="A182" s="7">
        <v>177</v>
      </c>
      <c r="D182" s="4" t="s">
        <v>63</v>
      </c>
      <c r="E182" s="4" t="s">
        <v>1239</v>
      </c>
      <c r="F182" s="4"/>
      <c r="G182" s="4" t="s">
        <v>1211</v>
      </c>
      <c r="H182" s="4"/>
      <c r="I182" s="4">
        <v>2004</v>
      </c>
      <c r="J182" s="4"/>
      <c r="K182" s="4"/>
      <c r="L182" s="4"/>
      <c r="M182" s="4"/>
      <c r="N182" s="4"/>
      <c r="O182" s="4"/>
      <c r="P182" s="4" t="s">
        <v>1240</v>
      </c>
      <c r="Q182" s="4"/>
      <c r="R182" s="4"/>
      <c r="S182" s="4" t="s">
        <v>1241</v>
      </c>
      <c r="T182" s="4" t="s">
        <v>205</v>
      </c>
      <c r="U182" s="4" t="s">
        <v>111</v>
      </c>
      <c r="V182" s="4" t="s">
        <v>1242</v>
      </c>
      <c r="W182" s="4"/>
      <c r="X182" s="4"/>
      <c r="Y182" s="4"/>
      <c r="Z182" s="4" t="s">
        <v>1243</v>
      </c>
      <c r="AA182" s="4"/>
      <c r="AB182" s="4"/>
      <c r="AC182" s="4"/>
      <c r="AD182" s="4"/>
      <c r="AE182" s="4" t="s">
        <v>2854</v>
      </c>
      <c r="AF182" s="4" t="s">
        <v>1244</v>
      </c>
      <c r="AG182" s="4"/>
      <c r="AH182" s="4"/>
      <c r="AI182" s="4"/>
      <c r="AJ182" s="4" t="s">
        <v>1245</v>
      </c>
      <c r="AK182" s="4"/>
    </row>
    <row r="183" spans="1:37" ht="210" x14ac:dyDescent="0.2">
      <c r="A183" s="7">
        <v>178</v>
      </c>
      <c r="D183" s="4" t="s">
        <v>63</v>
      </c>
      <c r="E183" s="4" t="s">
        <v>1246</v>
      </c>
      <c r="F183" s="4"/>
      <c r="G183" s="4" t="s">
        <v>1211</v>
      </c>
      <c r="H183" s="4"/>
      <c r="I183" s="4">
        <v>2005</v>
      </c>
      <c r="J183" s="4"/>
      <c r="K183" s="4"/>
      <c r="L183" s="4"/>
      <c r="M183" s="4"/>
      <c r="N183" s="4"/>
      <c r="O183" s="4"/>
      <c r="P183" s="4" t="s">
        <v>1247</v>
      </c>
      <c r="Q183" s="4"/>
      <c r="R183" s="4"/>
      <c r="S183" s="4" t="s">
        <v>1248</v>
      </c>
      <c r="T183" s="4" t="s">
        <v>757</v>
      </c>
      <c r="U183" s="4" t="s">
        <v>133</v>
      </c>
      <c r="V183" s="4" t="s">
        <v>1249</v>
      </c>
      <c r="W183" s="4"/>
      <c r="X183" s="4"/>
      <c r="Y183" s="4"/>
      <c r="Z183" s="4" t="s">
        <v>1250</v>
      </c>
      <c r="AA183" s="4"/>
      <c r="AB183" s="4"/>
      <c r="AC183" s="4"/>
      <c r="AD183" s="4"/>
      <c r="AE183" s="4" t="s">
        <v>2854</v>
      </c>
      <c r="AF183" s="4" t="s">
        <v>1251</v>
      </c>
      <c r="AG183" s="4"/>
      <c r="AH183" s="4"/>
      <c r="AI183" s="4"/>
      <c r="AJ183" s="4" t="s">
        <v>1252</v>
      </c>
      <c r="AK183" s="4"/>
    </row>
    <row r="184" spans="1:37" ht="105" x14ac:dyDescent="0.2">
      <c r="A184" s="7">
        <v>179</v>
      </c>
      <c r="D184" s="4" t="s">
        <v>63</v>
      </c>
      <c r="E184" s="4" t="s">
        <v>1253</v>
      </c>
      <c r="F184" s="4"/>
      <c r="G184" s="4" t="s">
        <v>1211</v>
      </c>
      <c r="H184" s="4"/>
      <c r="I184" s="4">
        <v>2007</v>
      </c>
      <c r="J184" s="4"/>
      <c r="K184" s="4"/>
      <c r="L184" s="4"/>
      <c r="M184" s="4"/>
      <c r="N184" s="4"/>
      <c r="O184" s="4"/>
      <c r="P184" s="4" t="s">
        <v>1255</v>
      </c>
      <c r="Q184" s="4"/>
      <c r="R184" s="4"/>
      <c r="S184" s="4" t="s">
        <v>1256</v>
      </c>
      <c r="T184" s="4" t="s">
        <v>822</v>
      </c>
      <c r="U184" s="4" t="s">
        <v>133</v>
      </c>
      <c r="V184" s="4" t="s">
        <v>1257</v>
      </c>
      <c r="W184" s="4"/>
      <c r="X184" s="4"/>
      <c r="Y184" s="4"/>
      <c r="Z184" s="4" t="s">
        <v>1258</v>
      </c>
      <c r="AA184" s="4"/>
      <c r="AB184" s="4"/>
      <c r="AC184" s="4"/>
      <c r="AD184" s="4"/>
      <c r="AE184" s="4" t="s">
        <v>2854</v>
      </c>
      <c r="AF184" s="4" t="s">
        <v>1259</v>
      </c>
      <c r="AG184" s="4"/>
      <c r="AH184" s="4"/>
      <c r="AI184" s="4"/>
      <c r="AJ184" s="4" t="s">
        <v>1260</v>
      </c>
      <c r="AK184" s="4"/>
    </row>
    <row r="185" spans="1:37" ht="225" x14ac:dyDescent="0.2">
      <c r="A185" s="7">
        <v>180</v>
      </c>
      <c r="D185" s="4" t="s">
        <v>63</v>
      </c>
      <c r="E185" s="4" t="s">
        <v>1261</v>
      </c>
      <c r="F185" s="4"/>
      <c r="G185" s="4" t="s">
        <v>1211</v>
      </c>
      <c r="H185" s="4"/>
      <c r="I185" s="4">
        <v>2007</v>
      </c>
      <c r="J185" s="4"/>
      <c r="K185" s="4"/>
      <c r="L185" s="4"/>
      <c r="M185" s="4"/>
      <c r="N185" s="4"/>
      <c r="O185" s="4"/>
      <c r="P185" s="4" t="s">
        <v>1262</v>
      </c>
      <c r="Q185" s="4"/>
      <c r="R185" s="4"/>
      <c r="S185" s="4" t="s">
        <v>1263</v>
      </c>
      <c r="T185" s="4" t="s">
        <v>228</v>
      </c>
      <c r="U185" s="4" t="s">
        <v>133</v>
      </c>
      <c r="V185" s="4" t="s">
        <v>1265</v>
      </c>
      <c r="W185" s="4"/>
      <c r="X185" s="4"/>
      <c r="Y185" s="4"/>
      <c r="Z185" s="4" t="s">
        <v>1266</v>
      </c>
      <c r="AA185" s="4"/>
      <c r="AB185" s="4"/>
      <c r="AC185" s="4"/>
      <c r="AD185" s="4"/>
      <c r="AE185" s="4" t="s">
        <v>2854</v>
      </c>
      <c r="AF185" s="4" t="s">
        <v>1267</v>
      </c>
      <c r="AG185" s="4"/>
      <c r="AH185" s="4"/>
      <c r="AI185" s="4"/>
      <c r="AJ185" s="4" t="s">
        <v>1269</v>
      </c>
      <c r="AK185" s="4"/>
    </row>
    <row r="186" spans="1:37" ht="165" x14ac:dyDescent="0.2">
      <c r="A186" s="7">
        <v>181</v>
      </c>
      <c r="D186" s="4" t="s">
        <v>63</v>
      </c>
      <c r="E186" s="4" t="s">
        <v>1270</v>
      </c>
      <c r="F186" s="4"/>
      <c r="G186" s="4" t="s">
        <v>1211</v>
      </c>
      <c r="H186" s="4"/>
      <c r="I186" s="4">
        <v>2008</v>
      </c>
      <c r="J186" s="4"/>
      <c r="K186" s="4"/>
      <c r="L186" s="4"/>
      <c r="M186" s="4"/>
      <c r="N186" s="4"/>
      <c r="O186" s="4"/>
      <c r="P186" s="4" t="s">
        <v>1271</v>
      </c>
      <c r="Q186" s="4"/>
      <c r="R186" s="4"/>
      <c r="S186" s="4" t="s">
        <v>1272</v>
      </c>
      <c r="T186" s="4" t="s">
        <v>585</v>
      </c>
      <c r="U186" s="4" t="s">
        <v>79</v>
      </c>
      <c r="V186" s="4" t="s">
        <v>1273</v>
      </c>
      <c r="W186" s="4"/>
      <c r="X186" s="4"/>
      <c r="Y186" s="4"/>
      <c r="Z186" s="4" t="s">
        <v>1274</v>
      </c>
      <c r="AA186" s="4"/>
      <c r="AB186" s="4"/>
      <c r="AC186" s="4"/>
      <c r="AD186" s="4"/>
      <c r="AE186" s="4" t="s">
        <v>2854</v>
      </c>
      <c r="AF186" s="4" t="s">
        <v>1276</v>
      </c>
      <c r="AG186" s="4"/>
      <c r="AH186" s="4"/>
      <c r="AI186" s="4"/>
      <c r="AJ186" s="4" t="s">
        <v>1278</v>
      </c>
      <c r="AK186" s="4"/>
    </row>
    <row r="187" spans="1:37" ht="409.5" x14ac:dyDescent="0.2">
      <c r="A187" s="7">
        <v>182</v>
      </c>
      <c r="D187" s="4" t="s">
        <v>63</v>
      </c>
      <c r="E187" s="4" t="s">
        <v>1279</v>
      </c>
      <c r="F187" s="4"/>
      <c r="G187" s="4" t="s">
        <v>1211</v>
      </c>
      <c r="H187" s="4"/>
      <c r="I187" s="4">
        <v>2008</v>
      </c>
      <c r="J187" s="4"/>
      <c r="K187" s="4"/>
      <c r="L187" s="4"/>
      <c r="M187" s="4"/>
      <c r="N187" s="4"/>
      <c r="O187" s="4"/>
      <c r="P187" s="4" t="s">
        <v>1280</v>
      </c>
      <c r="Q187" s="4"/>
      <c r="R187" s="4"/>
      <c r="S187" s="4" t="s">
        <v>1281</v>
      </c>
      <c r="T187" s="4" t="s">
        <v>967</v>
      </c>
      <c r="U187" s="4"/>
      <c r="V187" s="4" t="s">
        <v>1282</v>
      </c>
      <c r="W187" s="4"/>
      <c r="X187" s="4"/>
      <c r="Y187" s="4"/>
      <c r="Z187" s="4" t="s">
        <v>1283</v>
      </c>
      <c r="AA187" s="4"/>
      <c r="AB187" s="4"/>
      <c r="AC187" s="4"/>
      <c r="AD187" s="4"/>
      <c r="AE187" s="4" t="s">
        <v>2854</v>
      </c>
      <c r="AF187" s="4" t="s">
        <v>1284</v>
      </c>
      <c r="AG187" s="4"/>
      <c r="AH187" s="4"/>
      <c r="AI187" s="4"/>
      <c r="AJ187" s="4" t="s">
        <v>1285</v>
      </c>
      <c r="AK187" s="4"/>
    </row>
    <row r="188" spans="1:37" ht="180" x14ac:dyDescent="0.2">
      <c r="A188" s="7">
        <v>183</v>
      </c>
      <c r="D188" s="4" t="s">
        <v>63</v>
      </c>
      <c r="E188" s="4" t="s">
        <v>1286</v>
      </c>
      <c r="F188" s="4"/>
      <c r="G188" s="4" t="s">
        <v>1211</v>
      </c>
      <c r="H188" s="4"/>
      <c r="I188" s="4">
        <v>2010</v>
      </c>
      <c r="J188" s="4"/>
      <c r="K188" s="4"/>
      <c r="L188" s="4"/>
      <c r="M188" s="4"/>
      <c r="N188" s="4"/>
      <c r="O188" s="4"/>
      <c r="P188" s="4" t="s">
        <v>1287</v>
      </c>
      <c r="Q188" s="4"/>
      <c r="R188" s="4"/>
      <c r="S188" s="4" t="s">
        <v>1288</v>
      </c>
      <c r="T188" s="4" t="s">
        <v>343</v>
      </c>
      <c r="U188" s="4" t="s">
        <v>79</v>
      </c>
      <c r="V188" s="4" t="s">
        <v>1290</v>
      </c>
      <c r="W188" s="4"/>
      <c r="X188" s="4"/>
      <c r="Y188" s="4"/>
      <c r="Z188" s="4" t="s">
        <v>1291</v>
      </c>
      <c r="AA188" s="4"/>
      <c r="AB188" s="4"/>
      <c r="AC188" s="4"/>
      <c r="AD188" s="4"/>
      <c r="AE188" s="4" t="s">
        <v>2854</v>
      </c>
      <c r="AF188" s="4" t="s">
        <v>1292</v>
      </c>
      <c r="AG188" s="4"/>
      <c r="AH188" s="4"/>
      <c r="AI188" s="4"/>
      <c r="AJ188" s="4" t="s">
        <v>1293</v>
      </c>
      <c r="AK188" s="4"/>
    </row>
    <row r="189" spans="1:37" ht="225" x14ac:dyDescent="0.2">
      <c r="A189" s="7">
        <v>184</v>
      </c>
      <c r="D189" s="4" t="s">
        <v>63</v>
      </c>
      <c r="E189" s="4" t="s">
        <v>1294</v>
      </c>
      <c r="F189" s="4"/>
      <c r="G189" s="4" t="s">
        <v>1211</v>
      </c>
      <c r="H189" s="4"/>
      <c r="I189" s="4">
        <v>2010</v>
      </c>
      <c r="J189" s="4"/>
      <c r="K189" s="4"/>
      <c r="L189" s="4"/>
      <c r="M189" s="4"/>
      <c r="N189" s="4"/>
      <c r="O189" s="4"/>
      <c r="P189" s="4" t="s">
        <v>1295</v>
      </c>
      <c r="Q189" s="4"/>
      <c r="R189" s="4"/>
      <c r="S189" s="4" t="s">
        <v>1296</v>
      </c>
      <c r="T189" s="4" t="s">
        <v>205</v>
      </c>
      <c r="U189" s="4" t="s">
        <v>111</v>
      </c>
      <c r="V189" s="4" t="s">
        <v>1297</v>
      </c>
      <c r="W189" s="4"/>
      <c r="X189" s="4"/>
      <c r="Y189" s="4"/>
      <c r="Z189" s="4" t="s">
        <v>1298</v>
      </c>
      <c r="AA189" s="4"/>
      <c r="AB189" s="4"/>
      <c r="AC189" s="4"/>
      <c r="AD189" s="4"/>
      <c r="AE189" s="4" t="s">
        <v>2854</v>
      </c>
      <c r="AF189" s="4" t="s">
        <v>1299</v>
      </c>
      <c r="AG189" s="4"/>
      <c r="AH189" s="4"/>
      <c r="AI189" s="4"/>
      <c r="AJ189" s="4" t="s">
        <v>1300</v>
      </c>
      <c r="AK189" s="4"/>
    </row>
    <row r="190" spans="1:37" ht="135" x14ac:dyDescent="0.2">
      <c r="A190" s="7">
        <v>185</v>
      </c>
      <c r="D190" s="4" t="s">
        <v>1301</v>
      </c>
      <c r="E190" s="4" t="s">
        <v>1302</v>
      </c>
      <c r="F190" s="4"/>
      <c r="G190" s="4" t="s">
        <v>1303</v>
      </c>
      <c r="H190" s="4"/>
      <c r="I190" s="4">
        <v>2000</v>
      </c>
      <c r="J190" s="4"/>
      <c r="K190" s="4"/>
      <c r="L190" s="4"/>
      <c r="M190" s="4"/>
      <c r="N190" s="4"/>
      <c r="O190" s="4"/>
      <c r="P190" s="4" t="s">
        <v>1304</v>
      </c>
      <c r="Q190" s="4"/>
      <c r="R190" s="4"/>
      <c r="S190" s="4" t="s">
        <v>1305</v>
      </c>
      <c r="T190" s="4" t="s">
        <v>1306</v>
      </c>
      <c r="U190" s="4" t="s">
        <v>1307</v>
      </c>
      <c r="V190" s="4" t="s">
        <v>1308</v>
      </c>
      <c r="W190" s="4"/>
      <c r="X190" s="4"/>
      <c r="Y190" s="4"/>
      <c r="Z190" s="4" t="s">
        <v>1309</v>
      </c>
      <c r="AA190" s="4"/>
      <c r="AB190" s="4"/>
      <c r="AC190" s="4"/>
      <c r="AD190" s="4"/>
      <c r="AE190" s="4" t="s">
        <v>2854</v>
      </c>
      <c r="AF190" s="4" t="s">
        <v>1310</v>
      </c>
      <c r="AG190" s="4"/>
      <c r="AH190" s="4"/>
      <c r="AI190" s="4"/>
      <c r="AJ190" s="4" t="s">
        <v>1311</v>
      </c>
      <c r="AK190" s="4"/>
    </row>
    <row r="191" spans="1:37" ht="45" x14ac:dyDescent="0.2">
      <c r="A191" s="7">
        <v>186</v>
      </c>
      <c r="D191" s="4" t="s">
        <v>1312</v>
      </c>
      <c r="E191" s="4" t="s">
        <v>1313</v>
      </c>
      <c r="F191" s="4"/>
      <c r="G191" s="4" t="s">
        <v>1211</v>
      </c>
      <c r="H191" s="4"/>
      <c r="I191" s="4">
        <v>2001</v>
      </c>
      <c r="J191" s="4"/>
      <c r="K191" s="4"/>
      <c r="L191" s="4"/>
      <c r="M191" s="4"/>
      <c r="N191" s="4"/>
      <c r="O191" s="4"/>
      <c r="P191" s="4" t="s">
        <v>1314</v>
      </c>
      <c r="Q191" s="4"/>
      <c r="R191" s="4" t="s">
        <v>1315</v>
      </c>
      <c r="S191" s="4" t="s">
        <v>1316</v>
      </c>
      <c r="T191" s="4" t="s">
        <v>966</v>
      </c>
      <c r="U191" s="4"/>
      <c r="V191" s="4" t="s">
        <v>1317</v>
      </c>
      <c r="W191" s="4"/>
      <c r="X191" s="4"/>
      <c r="Y191" s="4"/>
      <c r="Z191" s="4" t="s">
        <v>1318</v>
      </c>
      <c r="AA191" s="4"/>
      <c r="AB191" s="4"/>
      <c r="AC191" s="4"/>
      <c r="AD191" s="4"/>
      <c r="AE191" s="4" t="s">
        <v>2854</v>
      </c>
      <c r="AF191" s="4" t="s">
        <v>1319</v>
      </c>
      <c r="AG191" s="4"/>
      <c r="AH191" s="4"/>
      <c r="AI191" s="4"/>
      <c r="AJ191" s="4"/>
      <c r="AK191" s="4"/>
    </row>
    <row r="192" spans="1:37" ht="210" x14ac:dyDescent="0.2">
      <c r="A192" s="7">
        <v>187</v>
      </c>
      <c r="D192" s="4" t="s">
        <v>1320</v>
      </c>
      <c r="E192" s="4" t="s">
        <v>1321</v>
      </c>
      <c r="F192" s="4"/>
      <c r="G192" s="4" t="s">
        <v>1211</v>
      </c>
      <c r="H192" s="4"/>
      <c r="I192" s="4">
        <v>2011</v>
      </c>
      <c r="J192" s="4"/>
      <c r="K192" s="4"/>
      <c r="L192" s="4"/>
      <c r="M192" s="4"/>
      <c r="N192" s="4"/>
      <c r="O192" s="4"/>
      <c r="P192" s="4" t="s">
        <v>1322</v>
      </c>
      <c r="Q192" s="4"/>
      <c r="R192" s="4"/>
      <c r="S192" s="4" t="s">
        <v>1323</v>
      </c>
      <c r="T192" s="4" t="s">
        <v>360</v>
      </c>
      <c r="U192" s="4"/>
      <c r="V192" s="4" t="s">
        <v>1324</v>
      </c>
      <c r="W192" s="4"/>
      <c r="X192" s="4"/>
      <c r="Y192" s="4"/>
      <c r="Z192" s="4" t="s">
        <v>1325</v>
      </c>
      <c r="AA192" s="4"/>
      <c r="AB192" s="4"/>
      <c r="AC192" s="4"/>
      <c r="AD192" s="4"/>
      <c r="AE192" s="4" t="s">
        <v>2854</v>
      </c>
      <c r="AF192" s="4" t="s">
        <v>1326</v>
      </c>
      <c r="AG192" s="4"/>
      <c r="AH192" s="4"/>
      <c r="AI192" s="4"/>
      <c r="AJ192" s="4" t="s">
        <v>1327</v>
      </c>
      <c r="AK192" s="4"/>
    </row>
    <row r="193" spans="1:37" ht="135" x14ac:dyDescent="0.2">
      <c r="A193" s="7">
        <v>188</v>
      </c>
      <c r="D193" s="4" t="s">
        <v>1328</v>
      </c>
      <c r="E193" s="4" t="s">
        <v>1329</v>
      </c>
      <c r="F193" s="4"/>
      <c r="G193" s="4" t="s">
        <v>1211</v>
      </c>
      <c r="H193" s="4"/>
      <c r="I193" s="4">
        <v>2008</v>
      </c>
      <c r="J193" s="4"/>
      <c r="K193" s="4"/>
      <c r="L193" s="4"/>
      <c r="M193" s="4"/>
      <c r="N193" s="4"/>
      <c r="O193" s="4"/>
      <c r="P193" s="4" t="s">
        <v>1330</v>
      </c>
      <c r="Q193" s="4"/>
      <c r="R193" s="4"/>
      <c r="S193" s="4" t="s">
        <v>1331</v>
      </c>
      <c r="T193" s="4" t="s">
        <v>607</v>
      </c>
      <c r="U193" s="4" t="s">
        <v>133</v>
      </c>
      <c r="V193" s="4" t="s">
        <v>1332</v>
      </c>
      <c r="W193" s="4"/>
      <c r="X193" s="4"/>
      <c r="Y193" s="4"/>
      <c r="Z193" s="4" t="s">
        <v>1333</v>
      </c>
      <c r="AA193" s="4"/>
      <c r="AB193" s="4"/>
      <c r="AC193" s="4"/>
      <c r="AD193" s="4"/>
      <c r="AE193" s="4" t="s">
        <v>2854</v>
      </c>
      <c r="AF193" s="4" t="s">
        <v>1334</v>
      </c>
      <c r="AG193" s="4"/>
      <c r="AH193" s="4"/>
      <c r="AI193" s="4"/>
      <c r="AJ193" s="4" t="s">
        <v>1335</v>
      </c>
      <c r="AK193" s="4"/>
    </row>
    <row r="194" spans="1:37" ht="150" x14ac:dyDescent="0.2">
      <c r="A194" s="7">
        <v>189</v>
      </c>
      <c r="D194" s="4" t="s">
        <v>1336</v>
      </c>
      <c r="E194" s="4" t="s">
        <v>1337</v>
      </c>
      <c r="F194" s="4"/>
      <c r="G194" s="4" t="s">
        <v>1211</v>
      </c>
      <c r="H194" s="4"/>
      <c r="I194" s="4">
        <v>2010</v>
      </c>
      <c r="J194" s="4"/>
      <c r="K194" s="4"/>
      <c r="L194" s="4"/>
      <c r="M194" s="4"/>
      <c r="N194" s="4"/>
      <c r="O194" s="4"/>
      <c r="P194" s="4" t="s">
        <v>1338</v>
      </c>
      <c r="Q194" s="4"/>
      <c r="R194" s="4"/>
      <c r="S194" s="4" t="s">
        <v>1339</v>
      </c>
      <c r="T194" s="4" t="s">
        <v>228</v>
      </c>
      <c r="U194" s="4" t="s">
        <v>133</v>
      </c>
      <c r="V194" s="4" t="s">
        <v>1340</v>
      </c>
      <c r="W194" s="4"/>
      <c r="X194" s="4"/>
      <c r="Y194" s="4"/>
      <c r="Z194" s="4" t="s">
        <v>1341</v>
      </c>
      <c r="AA194" s="4"/>
      <c r="AB194" s="4"/>
      <c r="AC194" s="4"/>
      <c r="AD194" s="4"/>
      <c r="AE194" s="4" t="s">
        <v>2854</v>
      </c>
      <c r="AF194" s="4" t="s">
        <v>1342</v>
      </c>
      <c r="AG194" s="4"/>
      <c r="AH194" s="4"/>
      <c r="AI194" s="4"/>
      <c r="AJ194" s="4" t="s">
        <v>1343</v>
      </c>
      <c r="AK194" s="4"/>
    </row>
    <row r="195" spans="1:37" ht="165" x14ac:dyDescent="0.2">
      <c r="A195" s="7">
        <v>190</v>
      </c>
      <c r="D195" s="4" t="s">
        <v>63</v>
      </c>
      <c r="E195" s="4" t="s">
        <v>1344</v>
      </c>
      <c r="F195" s="4"/>
      <c r="G195" s="4" t="s">
        <v>1211</v>
      </c>
      <c r="H195" s="4"/>
      <c r="I195" s="4">
        <v>2005</v>
      </c>
      <c r="J195" s="4"/>
      <c r="K195" s="4"/>
      <c r="L195" s="4"/>
      <c r="M195" s="4"/>
      <c r="N195" s="4"/>
      <c r="O195" s="4"/>
      <c r="P195" s="4" t="s">
        <v>1345</v>
      </c>
      <c r="Q195" s="4"/>
      <c r="R195" s="4"/>
      <c r="S195" s="4" t="s">
        <v>67</v>
      </c>
      <c r="T195" s="4" t="s">
        <v>173</v>
      </c>
      <c r="U195" s="4" t="s">
        <v>133</v>
      </c>
      <c r="V195" s="4" t="s">
        <v>1346</v>
      </c>
      <c r="W195" s="4"/>
      <c r="X195" s="4"/>
      <c r="Y195" s="4"/>
      <c r="Z195" s="4" t="s">
        <v>1347</v>
      </c>
      <c r="AA195" s="4"/>
      <c r="AB195" s="4"/>
      <c r="AC195" s="4"/>
      <c r="AD195" s="4"/>
      <c r="AE195" s="4" t="s">
        <v>2854</v>
      </c>
      <c r="AF195" s="4" t="s">
        <v>1348</v>
      </c>
      <c r="AG195" s="4"/>
      <c r="AH195" s="4"/>
      <c r="AI195" s="4"/>
      <c r="AJ195" s="4" t="s">
        <v>1349</v>
      </c>
      <c r="AK195" s="4"/>
    </row>
    <row r="196" spans="1:37" ht="165" x14ac:dyDescent="0.2">
      <c r="A196" s="7">
        <v>191</v>
      </c>
      <c r="D196" s="4"/>
      <c r="E196" s="4"/>
      <c r="F196" s="4"/>
      <c r="G196" s="4" t="s">
        <v>1350</v>
      </c>
      <c r="H196" s="4"/>
      <c r="I196" s="4">
        <v>2012</v>
      </c>
      <c r="J196" s="4"/>
      <c r="K196" s="4"/>
      <c r="L196" s="4"/>
      <c r="M196" s="4"/>
      <c r="N196" s="4"/>
      <c r="O196" s="4"/>
      <c r="P196" s="4" t="s">
        <v>1351</v>
      </c>
      <c r="Q196" s="4"/>
      <c r="R196" s="4"/>
      <c r="S196" s="4" t="s">
        <v>1352</v>
      </c>
      <c r="T196" s="4" t="s">
        <v>558</v>
      </c>
      <c r="U196" s="4" t="s">
        <v>79</v>
      </c>
      <c r="V196" s="4" t="s">
        <v>1353</v>
      </c>
      <c r="W196" s="4"/>
      <c r="X196" s="4"/>
      <c r="Y196" s="4"/>
      <c r="Z196" s="4" t="s">
        <v>1354</v>
      </c>
      <c r="AA196" s="4"/>
      <c r="AB196" s="4"/>
      <c r="AC196" s="4"/>
      <c r="AD196" s="4"/>
      <c r="AE196" s="4" t="s">
        <v>2854</v>
      </c>
      <c r="AF196" s="4" t="s">
        <v>1355</v>
      </c>
      <c r="AG196" s="4"/>
      <c r="AH196" s="4"/>
      <c r="AI196" s="4"/>
      <c r="AJ196" s="4" t="s">
        <v>1356</v>
      </c>
      <c r="AK196" s="4"/>
    </row>
    <row r="197" spans="1:37" ht="165" x14ac:dyDescent="0.2">
      <c r="A197" s="7">
        <v>192</v>
      </c>
      <c r="D197" s="4"/>
      <c r="E197" s="4"/>
      <c r="F197" s="4"/>
      <c r="G197" s="4" t="s">
        <v>1357</v>
      </c>
      <c r="H197" s="4"/>
      <c r="I197" s="4">
        <v>2009</v>
      </c>
      <c r="J197" s="4"/>
      <c r="K197" s="4"/>
      <c r="L197" s="4"/>
      <c r="M197" s="4"/>
      <c r="N197" s="4"/>
      <c r="O197" s="4"/>
      <c r="P197" s="4" t="s">
        <v>1358</v>
      </c>
      <c r="Q197" s="4"/>
      <c r="R197" s="4"/>
      <c r="S197" s="4" t="s">
        <v>1359</v>
      </c>
      <c r="T197" s="4" t="s">
        <v>550</v>
      </c>
      <c r="U197" s="4" t="s">
        <v>133</v>
      </c>
      <c r="V197" s="4" t="s">
        <v>1360</v>
      </c>
      <c r="W197" s="4"/>
      <c r="X197" s="4"/>
      <c r="Y197" s="4"/>
      <c r="Z197" s="4" t="s">
        <v>1361</v>
      </c>
      <c r="AA197" s="4"/>
      <c r="AB197" s="4"/>
      <c r="AC197" s="4"/>
      <c r="AD197" s="4"/>
      <c r="AE197" s="4" t="s">
        <v>2854</v>
      </c>
      <c r="AF197" s="4" t="s">
        <v>1362</v>
      </c>
      <c r="AG197" s="4"/>
      <c r="AH197" s="4"/>
      <c r="AI197" s="4"/>
      <c r="AJ197" s="4" t="s">
        <v>1363</v>
      </c>
      <c r="AK197" s="4"/>
    </row>
    <row r="198" spans="1:37" ht="225" x14ac:dyDescent="0.2">
      <c r="A198" s="7">
        <v>193</v>
      </c>
      <c r="D198" s="4"/>
      <c r="E198" s="4"/>
      <c r="F198" s="4"/>
      <c r="G198" s="4" t="s">
        <v>1357</v>
      </c>
      <c r="H198" s="4"/>
      <c r="I198" s="4">
        <v>2008</v>
      </c>
      <c r="J198" s="4"/>
      <c r="K198" s="4"/>
      <c r="L198" s="4"/>
      <c r="M198" s="4"/>
      <c r="N198" s="4"/>
      <c r="O198" s="4"/>
      <c r="P198" s="4" t="s">
        <v>1364</v>
      </c>
      <c r="Q198" s="4"/>
      <c r="R198" s="4"/>
      <c r="S198" s="4" t="s">
        <v>1365</v>
      </c>
      <c r="T198" s="4" t="s">
        <v>260</v>
      </c>
      <c r="U198" s="4" t="s">
        <v>133</v>
      </c>
      <c r="V198" s="4" t="s">
        <v>1366</v>
      </c>
      <c r="W198" s="4"/>
      <c r="X198" s="4"/>
      <c r="Y198" s="4"/>
      <c r="Z198" s="4" t="s">
        <v>1367</v>
      </c>
      <c r="AA198" s="4"/>
      <c r="AB198" s="4"/>
      <c r="AC198" s="4"/>
      <c r="AD198" s="4"/>
      <c r="AE198" s="4" t="s">
        <v>2854</v>
      </c>
      <c r="AF198" s="4" t="s">
        <v>1368</v>
      </c>
      <c r="AG198" s="4"/>
      <c r="AH198" s="4"/>
      <c r="AI198" s="4"/>
      <c r="AJ198" s="4" t="s">
        <v>1369</v>
      </c>
      <c r="AK198" s="4"/>
    </row>
    <row r="199" spans="1:37" ht="135" x14ac:dyDescent="0.2">
      <c r="A199" s="7">
        <v>194</v>
      </c>
      <c r="D199" s="4"/>
      <c r="E199" s="4"/>
      <c r="F199" s="4"/>
      <c r="G199" s="4" t="s">
        <v>1357</v>
      </c>
      <c r="H199" s="4"/>
      <c r="I199" s="4">
        <v>2005</v>
      </c>
      <c r="J199" s="4"/>
      <c r="K199" s="4"/>
      <c r="L199" s="4"/>
      <c r="M199" s="4"/>
      <c r="N199" s="4"/>
      <c r="O199" s="4"/>
      <c r="P199" s="4" t="s">
        <v>1370</v>
      </c>
      <c r="Q199" s="4"/>
      <c r="R199" s="4"/>
      <c r="S199" s="4" t="s">
        <v>1371</v>
      </c>
      <c r="T199" s="4" t="s">
        <v>822</v>
      </c>
      <c r="U199" s="4" t="s">
        <v>133</v>
      </c>
      <c r="V199" s="4" t="s">
        <v>1372</v>
      </c>
      <c r="W199" s="4"/>
      <c r="X199" s="4"/>
      <c r="Y199" s="4"/>
      <c r="Z199" s="4" t="s">
        <v>1373</v>
      </c>
      <c r="AA199" s="4"/>
      <c r="AB199" s="4"/>
      <c r="AC199" s="4"/>
      <c r="AD199" s="4"/>
      <c r="AE199" s="4" t="s">
        <v>2854</v>
      </c>
      <c r="AF199" s="4" t="s">
        <v>1374</v>
      </c>
      <c r="AG199" s="4"/>
      <c r="AH199" s="4"/>
      <c r="AI199" s="4"/>
      <c r="AJ199" s="4" t="s">
        <v>1375</v>
      </c>
      <c r="AK199" s="4"/>
    </row>
    <row r="200" spans="1:37" ht="60" x14ac:dyDescent="0.2">
      <c r="A200" s="7">
        <v>195</v>
      </c>
      <c r="D200" s="4"/>
      <c r="E200" s="4"/>
      <c r="F200" s="4"/>
      <c r="G200" s="4" t="s">
        <v>1357</v>
      </c>
      <c r="H200" s="4"/>
      <c r="I200" s="4">
        <v>2012</v>
      </c>
      <c r="J200" s="4"/>
      <c r="K200" s="4"/>
      <c r="L200" s="4"/>
      <c r="M200" s="4"/>
      <c r="N200" s="4"/>
      <c r="O200" s="4"/>
      <c r="P200" s="4" t="s">
        <v>1376</v>
      </c>
      <c r="Q200" s="4"/>
      <c r="R200" s="4"/>
      <c r="S200" s="4" t="s">
        <v>1377</v>
      </c>
      <c r="T200" s="4" t="s">
        <v>967</v>
      </c>
      <c r="U200" s="4" t="s">
        <v>79</v>
      </c>
      <c r="V200" s="4" t="s">
        <v>1378</v>
      </c>
      <c r="W200" s="4"/>
      <c r="X200" s="4"/>
      <c r="Y200" s="4"/>
      <c r="Z200" s="4" t="s">
        <v>1379</v>
      </c>
      <c r="AA200" s="4"/>
      <c r="AB200" s="4"/>
      <c r="AC200" s="4"/>
      <c r="AD200" s="4"/>
      <c r="AE200" s="4" t="s">
        <v>2854</v>
      </c>
      <c r="AF200" s="4" t="s">
        <v>1380</v>
      </c>
      <c r="AG200" s="4"/>
      <c r="AH200" s="4"/>
      <c r="AI200" s="4"/>
      <c r="AJ200" s="4" t="s">
        <v>1381</v>
      </c>
      <c r="AK200" s="4"/>
    </row>
    <row r="201" spans="1:37" ht="90" x14ac:dyDescent="0.2">
      <c r="A201" s="7">
        <v>196</v>
      </c>
      <c r="D201" s="4"/>
      <c r="E201" s="4"/>
      <c r="F201" s="4"/>
      <c r="G201" s="4" t="s">
        <v>1357</v>
      </c>
      <c r="H201" s="4"/>
      <c r="I201" s="4">
        <v>2010</v>
      </c>
      <c r="J201" s="4"/>
      <c r="K201" s="4"/>
      <c r="L201" s="4"/>
      <c r="M201" s="4"/>
      <c r="N201" s="4"/>
      <c r="O201" s="4"/>
      <c r="P201" s="4" t="s">
        <v>1382</v>
      </c>
      <c r="Q201" s="4"/>
      <c r="R201" s="4"/>
      <c r="S201" s="4" t="s">
        <v>1383</v>
      </c>
      <c r="T201" s="4" t="s">
        <v>260</v>
      </c>
      <c r="U201" s="4" t="s">
        <v>133</v>
      </c>
      <c r="V201" s="4" t="s">
        <v>1384</v>
      </c>
      <c r="W201" s="4"/>
      <c r="X201" s="4"/>
      <c r="Y201" s="4"/>
      <c r="Z201" s="4"/>
      <c r="AA201" s="4"/>
      <c r="AB201" s="4"/>
      <c r="AC201" s="4"/>
      <c r="AD201" s="4"/>
      <c r="AE201" s="4" t="s">
        <v>2854</v>
      </c>
      <c r="AF201" s="4" t="s">
        <v>1149</v>
      </c>
      <c r="AG201" s="4"/>
      <c r="AH201" s="4"/>
      <c r="AI201" s="4"/>
      <c r="AJ201" s="4" t="s">
        <v>1385</v>
      </c>
      <c r="AK201" s="4"/>
    </row>
    <row r="202" spans="1:37" ht="45" x14ac:dyDescent="0.2">
      <c r="A202" s="7">
        <v>197</v>
      </c>
      <c r="D202" s="4"/>
      <c r="E202" s="4"/>
      <c r="F202" s="4"/>
      <c r="G202" s="4" t="s">
        <v>1357</v>
      </c>
      <c r="H202" s="4"/>
      <c r="I202" s="4">
        <v>1994</v>
      </c>
      <c r="J202" s="4"/>
      <c r="K202" s="4"/>
      <c r="L202" s="4"/>
      <c r="M202" s="4"/>
      <c r="N202" s="4"/>
      <c r="O202" s="4"/>
      <c r="P202" s="4" t="s">
        <v>1386</v>
      </c>
      <c r="Q202" s="4"/>
      <c r="R202" s="4"/>
      <c r="S202" s="4" t="s">
        <v>1387</v>
      </c>
      <c r="T202" s="4" t="s">
        <v>252</v>
      </c>
      <c r="U202" s="4" t="s">
        <v>133</v>
      </c>
      <c r="V202" s="4" t="s">
        <v>1388</v>
      </c>
      <c r="W202" s="4"/>
      <c r="X202" s="4"/>
      <c r="Y202" s="4"/>
      <c r="Z202" s="4" t="s">
        <v>1389</v>
      </c>
      <c r="AA202" s="4"/>
      <c r="AB202" s="4"/>
      <c r="AC202" s="4"/>
      <c r="AD202" s="4"/>
      <c r="AE202" s="4" t="s">
        <v>2854</v>
      </c>
      <c r="AF202" s="4" t="s">
        <v>1390</v>
      </c>
      <c r="AG202" s="4"/>
      <c r="AH202" s="4"/>
      <c r="AI202" s="4"/>
      <c r="AJ202" s="4" t="s">
        <v>1391</v>
      </c>
      <c r="AK202" s="4"/>
    </row>
    <row r="203" spans="1:37" ht="120" x14ac:dyDescent="0.2">
      <c r="A203" s="7">
        <v>198</v>
      </c>
      <c r="D203" s="4"/>
      <c r="E203" s="4"/>
      <c r="F203" s="4"/>
      <c r="G203" s="4" t="s">
        <v>1357</v>
      </c>
      <c r="H203" s="4"/>
      <c r="I203" s="4">
        <v>2001</v>
      </c>
      <c r="J203" s="4"/>
      <c r="K203" s="4"/>
      <c r="L203" s="4"/>
      <c r="M203" s="4"/>
      <c r="N203" s="4"/>
      <c r="O203" s="4"/>
      <c r="P203" s="4" t="s">
        <v>1392</v>
      </c>
      <c r="Q203" s="4"/>
      <c r="R203" s="4"/>
      <c r="S203" s="4" t="s">
        <v>1393</v>
      </c>
      <c r="T203" s="4" t="s">
        <v>1394</v>
      </c>
      <c r="U203" s="4" t="s">
        <v>205</v>
      </c>
      <c r="V203" s="4" t="s">
        <v>1395</v>
      </c>
      <c r="W203" s="4"/>
      <c r="X203" s="4"/>
      <c r="Y203" s="4"/>
      <c r="Z203" s="4" t="s">
        <v>1396</v>
      </c>
      <c r="AA203" s="4"/>
      <c r="AB203" s="4"/>
      <c r="AC203" s="4"/>
      <c r="AD203" s="4"/>
      <c r="AE203" s="4" t="s">
        <v>2854</v>
      </c>
      <c r="AF203" s="4" t="s">
        <v>1397</v>
      </c>
      <c r="AG203" s="4"/>
      <c r="AH203" s="4"/>
      <c r="AI203" s="4"/>
      <c r="AJ203" s="4" t="s">
        <v>1398</v>
      </c>
      <c r="AK203" s="4"/>
    </row>
    <row r="204" spans="1:37" ht="75" x14ac:dyDescent="0.2">
      <c r="A204" s="7">
        <v>199</v>
      </c>
      <c r="D204" s="4"/>
      <c r="E204" s="4"/>
      <c r="F204" s="4"/>
      <c r="G204" s="4" t="s">
        <v>1357</v>
      </c>
      <c r="H204" s="4"/>
      <c r="I204" s="4">
        <v>2007</v>
      </c>
      <c r="J204" s="4"/>
      <c r="K204" s="4"/>
      <c r="L204" s="4"/>
      <c r="M204" s="4"/>
      <c r="N204" s="4"/>
      <c r="O204" s="4"/>
      <c r="P204" s="4" t="s">
        <v>1399</v>
      </c>
      <c r="Q204" s="4"/>
      <c r="R204" s="4"/>
      <c r="S204" s="4" t="s">
        <v>1400</v>
      </c>
      <c r="T204" s="4" t="s">
        <v>310</v>
      </c>
      <c r="U204" s="4" t="s">
        <v>133</v>
      </c>
      <c r="V204" s="4" t="s">
        <v>1401</v>
      </c>
      <c r="W204" s="4"/>
      <c r="X204" s="4"/>
      <c r="Y204" s="4"/>
      <c r="Z204" s="4" t="s">
        <v>1402</v>
      </c>
      <c r="AA204" s="4"/>
      <c r="AB204" s="4"/>
      <c r="AC204" s="4"/>
      <c r="AD204" s="4"/>
      <c r="AE204" s="4" t="s">
        <v>2854</v>
      </c>
      <c r="AF204" s="4" t="s">
        <v>1403</v>
      </c>
      <c r="AG204" s="4"/>
      <c r="AH204" s="4"/>
      <c r="AI204" s="4"/>
      <c r="AJ204" s="4" t="s">
        <v>1404</v>
      </c>
      <c r="AK204" s="4"/>
    </row>
    <row r="205" spans="1:37" ht="135" x14ac:dyDescent="0.2">
      <c r="A205" s="7">
        <v>200</v>
      </c>
      <c r="D205" s="4"/>
      <c r="E205" s="4"/>
      <c r="F205" s="4"/>
      <c r="G205" s="4" t="s">
        <v>1357</v>
      </c>
      <c r="H205" s="4"/>
      <c r="I205" s="4">
        <v>2011</v>
      </c>
      <c r="J205" s="4"/>
      <c r="K205" s="4"/>
      <c r="L205" s="4"/>
      <c r="M205" s="4"/>
      <c r="N205" s="4"/>
      <c r="O205" s="4"/>
      <c r="P205" s="4" t="s">
        <v>1405</v>
      </c>
      <c r="Q205" s="4"/>
      <c r="R205" s="4"/>
      <c r="S205" s="4" t="s">
        <v>1406</v>
      </c>
      <c r="T205" s="4" t="s">
        <v>858</v>
      </c>
      <c r="U205" s="4" t="s">
        <v>111</v>
      </c>
      <c r="V205" s="4" t="s">
        <v>1407</v>
      </c>
      <c r="W205" s="4"/>
      <c r="X205" s="4"/>
      <c r="Y205" s="4"/>
      <c r="Z205" s="4" t="s">
        <v>1408</v>
      </c>
      <c r="AA205" s="4"/>
      <c r="AB205" s="4"/>
      <c r="AC205" s="4"/>
      <c r="AD205" s="4"/>
      <c r="AE205" s="4" t="s">
        <v>2854</v>
      </c>
      <c r="AF205" s="4" t="s">
        <v>1409</v>
      </c>
      <c r="AG205" s="4"/>
      <c r="AH205" s="4"/>
      <c r="AI205" s="4"/>
      <c r="AJ205" s="4" t="s">
        <v>1410</v>
      </c>
      <c r="AK205" s="4"/>
    </row>
    <row r="206" spans="1:37" ht="75" x14ac:dyDescent="0.2">
      <c r="A206" s="7">
        <v>201</v>
      </c>
      <c r="D206" s="4"/>
      <c r="E206" s="4"/>
      <c r="F206" s="4"/>
      <c r="G206" s="4" t="s">
        <v>1357</v>
      </c>
      <c r="H206" s="4"/>
      <c r="I206" s="4">
        <v>2008</v>
      </c>
      <c r="J206" s="4"/>
      <c r="K206" s="4"/>
      <c r="L206" s="4"/>
      <c r="M206" s="4"/>
      <c r="N206" s="4"/>
      <c r="O206" s="4"/>
      <c r="P206" s="4" t="s">
        <v>1411</v>
      </c>
      <c r="Q206" s="4"/>
      <c r="R206" s="4"/>
      <c r="S206" s="4" t="s">
        <v>1412</v>
      </c>
      <c r="T206" s="4" t="s">
        <v>173</v>
      </c>
      <c r="U206" s="4" t="s">
        <v>133</v>
      </c>
      <c r="V206" s="4" t="s">
        <v>1413</v>
      </c>
      <c r="W206" s="4"/>
      <c r="X206" s="4"/>
      <c r="Y206" s="4"/>
      <c r="Z206" s="4" t="s">
        <v>1414</v>
      </c>
      <c r="AA206" s="4"/>
      <c r="AB206" s="4"/>
      <c r="AC206" s="4"/>
      <c r="AD206" s="4"/>
      <c r="AE206" s="4" t="s">
        <v>2854</v>
      </c>
      <c r="AF206" s="4" t="s">
        <v>1415</v>
      </c>
      <c r="AG206" s="4"/>
      <c r="AH206" s="4"/>
      <c r="AI206" s="4"/>
      <c r="AJ206" s="4" t="s">
        <v>1417</v>
      </c>
      <c r="AK206" s="4"/>
    </row>
    <row r="207" spans="1:37" ht="315" x14ac:dyDescent="0.2">
      <c r="A207" s="7">
        <v>202</v>
      </c>
      <c r="D207" s="4"/>
      <c r="E207" s="4"/>
      <c r="F207" s="4"/>
      <c r="G207" s="4" t="s">
        <v>1357</v>
      </c>
      <c r="H207" s="4"/>
      <c r="I207" s="4">
        <v>2009</v>
      </c>
      <c r="J207" s="4"/>
      <c r="K207" s="4"/>
      <c r="L207" s="4"/>
      <c r="M207" s="4"/>
      <c r="N207" s="4"/>
      <c r="O207" s="4"/>
      <c r="P207" s="4" t="s">
        <v>1419</v>
      </c>
      <c r="Q207" s="4"/>
      <c r="R207" s="4"/>
      <c r="S207" s="4" t="s">
        <v>1420</v>
      </c>
      <c r="T207" s="4" t="s">
        <v>1421</v>
      </c>
      <c r="U207" s="4" t="s">
        <v>1422</v>
      </c>
      <c r="V207" s="4" t="s">
        <v>1423</v>
      </c>
      <c r="W207" s="4"/>
      <c r="X207" s="4"/>
      <c r="Y207" s="4"/>
      <c r="Z207" s="4" t="s">
        <v>1424</v>
      </c>
      <c r="AA207" s="4"/>
      <c r="AB207" s="4"/>
      <c r="AC207" s="4"/>
      <c r="AD207" s="4"/>
      <c r="AE207" s="4" t="s">
        <v>2854</v>
      </c>
      <c r="AF207" s="4" t="s">
        <v>1425</v>
      </c>
      <c r="AG207" s="4"/>
      <c r="AH207" s="4"/>
      <c r="AI207" s="4"/>
      <c r="AJ207" s="4" t="s">
        <v>1427</v>
      </c>
      <c r="AK207" s="4"/>
    </row>
    <row r="208" spans="1:37" ht="195" x14ac:dyDescent="0.2">
      <c r="A208" s="7">
        <v>203</v>
      </c>
      <c r="D208" s="4"/>
      <c r="E208" s="4"/>
      <c r="F208" s="4"/>
      <c r="G208" s="4" t="s">
        <v>1357</v>
      </c>
      <c r="H208" s="4"/>
      <c r="I208" s="4">
        <v>2008</v>
      </c>
      <c r="J208" s="4"/>
      <c r="K208" s="4"/>
      <c r="L208" s="4"/>
      <c r="M208" s="4"/>
      <c r="N208" s="4"/>
      <c r="O208" s="4"/>
      <c r="P208" s="4" t="s">
        <v>1428</v>
      </c>
      <c r="Q208" s="4"/>
      <c r="R208" s="4"/>
      <c r="S208" s="4" t="s">
        <v>1429</v>
      </c>
      <c r="T208" s="4" t="s">
        <v>501</v>
      </c>
      <c r="U208" s="4" t="s">
        <v>205</v>
      </c>
      <c r="V208" s="4" t="s">
        <v>1431</v>
      </c>
      <c r="W208" s="4"/>
      <c r="X208" s="4"/>
      <c r="Y208" s="4"/>
      <c r="Z208" s="4" t="s">
        <v>1432</v>
      </c>
      <c r="AA208" s="4"/>
      <c r="AB208" s="4"/>
      <c r="AC208" s="4"/>
      <c r="AD208" s="4"/>
      <c r="AE208" s="4" t="s">
        <v>2854</v>
      </c>
      <c r="AF208" s="4" t="s">
        <v>1433</v>
      </c>
      <c r="AG208" s="4"/>
      <c r="AH208" s="4"/>
      <c r="AI208" s="4"/>
      <c r="AJ208" s="4" t="s">
        <v>1434</v>
      </c>
      <c r="AK208" s="4"/>
    </row>
    <row r="209" spans="1:37" ht="195" x14ac:dyDescent="0.2">
      <c r="A209" s="7">
        <v>204</v>
      </c>
      <c r="D209" s="4"/>
      <c r="E209" s="4"/>
      <c r="F209" s="4"/>
      <c r="G209" s="4" t="s">
        <v>1357</v>
      </c>
      <c r="H209" s="4"/>
      <c r="I209" s="4">
        <v>2006</v>
      </c>
      <c r="J209" s="4"/>
      <c r="K209" s="4"/>
      <c r="L209" s="4"/>
      <c r="M209" s="4"/>
      <c r="N209" s="4"/>
      <c r="O209" s="4"/>
      <c r="P209" s="4" t="s">
        <v>1435</v>
      </c>
      <c r="Q209" s="4"/>
      <c r="R209" s="4"/>
      <c r="S209" s="4" t="s">
        <v>1436</v>
      </c>
      <c r="T209" s="4" t="s">
        <v>435</v>
      </c>
      <c r="U209" s="4" t="s">
        <v>79</v>
      </c>
      <c r="V209" s="4" t="s">
        <v>1437</v>
      </c>
      <c r="W209" s="4"/>
      <c r="X209" s="4"/>
      <c r="Y209" s="4"/>
      <c r="Z209" s="4" t="s">
        <v>1438</v>
      </c>
      <c r="AA209" s="4"/>
      <c r="AB209" s="4"/>
      <c r="AC209" s="4"/>
      <c r="AD209" s="4"/>
      <c r="AE209" s="4" t="s">
        <v>2854</v>
      </c>
      <c r="AF209" s="4" t="s">
        <v>1439</v>
      </c>
      <c r="AG209" s="4"/>
      <c r="AH209" s="4"/>
      <c r="AI209" s="4"/>
      <c r="AJ209" s="4" t="s">
        <v>1440</v>
      </c>
      <c r="AK209" s="4"/>
    </row>
    <row r="210" spans="1:37" ht="105" x14ac:dyDescent="0.2">
      <c r="A210" s="7">
        <v>205</v>
      </c>
      <c r="D210" s="4"/>
      <c r="E210" s="4"/>
      <c r="F210" s="4"/>
      <c r="G210" s="4" t="s">
        <v>1357</v>
      </c>
      <c r="H210" s="4"/>
      <c r="I210" s="4">
        <v>1998</v>
      </c>
      <c r="J210" s="4"/>
      <c r="K210" s="4"/>
      <c r="L210" s="4"/>
      <c r="M210" s="4"/>
      <c r="N210" s="4"/>
      <c r="O210" s="4"/>
      <c r="P210" s="4" t="s">
        <v>1441</v>
      </c>
      <c r="Q210" s="4"/>
      <c r="R210" s="4"/>
      <c r="S210" s="4" t="s">
        <v>1442</v>
      </c>
      <c r="T210" s="4" t="s">
        <v>967</v>
      </c>
      <c r="U210" s="4" t="s">
        <v>79</v>
      </c>
      <c r="V210" s="4" t="s">
        <v>1443</v>
      </c>
      <c r="W210" s="4"/>
      <c r="X210" s="4"/>
      <c r="Y210" s="4"/>
      <c r="Z210" s="4" t="s">
        <v>1444</v>
      </c>
      <c r="AA210" s="4"/>
      <c r="AB210" s="4"/>
      <c r="AC210" s="4"/>
      <c r="AD210" s="4"/>
      <c r="AE210" s="4" t="s">
        <v>2854</v>
      </c>
      <c r="AF210" s="4" t="s">
        <v>1445</v>
      </c>
      <c r="AG210" s="4"/>
      <c r="AH210" s="4"/>
      <c r="AI210" s="4"/>
      <c r="AJ210" s="4" t="s">
        <v>1446</v>
      </c>
      <c r="AK210" s="4"/>
    </row>
    <row r="211" spans="1:37" ht="90" x14ac:dyDescent="0.2">
      <c r="A211" s="7">
        <v>206</v>
      </c>
      <c r="D211" s="4" t="s">
        <v>1447</v>
      </c>
      <c r="E211" s="4" t="s">
        <v>1448</v>
      </c>
      <c r="F211" s="4"/>
      <c r="G211" s="4" t="s">
        <v>1449</v>
      </c>
      <c r="H211" s="4"/>
      <c r="I211" s="4">
        <v>2011</v>
      </c>
      <c r="J211" s="4"/>
      <c r="K211" s="4"/>
      <c r="L211" s="4"/>
      <c r="M211" s="4"/>
      <c r="N211" s="4"/>
      <c r="O211" s="4"/>
      <c r="P211" s="4" t="s">
        <v>1450</v>
      </c>
      <c r="Q211" s="4"/>
      <c r="R211" s="4"/>
      <c r="S211" s="4" t="s">
        <v>1451</v>
      </c>
      <c r="T211" s="4" t="s">
        <v>858</v>
      </c>
      <c r="U211" s="4"/>
      <c r="V211" s="4" t="s">
        <v>1452</v>
      </c>
      <c r="W211" s="4"/>
      <c r="X211" s="4"/>
      <c r="Y211" s="4"/>
      <c r="Z211" s="4" t="s">
        <v>1453</v>
      </c>
      <c r="AA211" s="4"/>
      <c r="AB211" s="4"/>
      <c r="AC211" s="4"/>
      <c r="AD211" s="4"/>
      <c r="AE211" s="4" t="s">
        <v>2854</v>
      </c>
      <c r="AF211" s="4" t="s">
        <v>1454</v>
      </c>
      <c r="AG211" s="4"/>
      <c r="AH211" s="4"/>
      <c r="AI211" s="4"/>
      <c r="AJ211" s="4" t="s">
        <v>1455</v>
      </c>
      <c r="AK211" s="4"/>
    </row>
    <row r="212" spans="1:37" ht="180" x14ac:dyDescent="0.2">
      <c r="A212" s="7">
        <v>207</v>
      </c>
      <c r="D212" s="4"/>
      <c r="E212" s="4"/>
      <c r="F212" s="4"/>
      <c r="G212" s="4" t="s">
        <v>1449</v>
      </c>
      <c r="H212" s="4"/>
      <c r="I212" s="4">
        <v>2004</v>
      </c>
      <c r="J212" s="4"/>
      <c r="K212" s="4"/>
      <c r="L212" s="4"/>
      <c r="M212" s="4"/>
      <c r="N212" s="4"/>
      <c r="O212" s="4"/>
      <c r="P212" s="4" t="s">
        <v>1456</v>
      </c>
      <c r="Q212" s="4"/>
      <c r="R212" s="4"/>
      <c r="S212" s="4" t="s">
        <v>1457</v>
      </c>
      <c r="T212" s="4" t="s">
        <v>1458</v>
      </c>
      <c r="U212" s="4" t="s">
        <v>1069</v>
      </c>
      <c r="V212" s="4" t="s">
        <v>1459</v>
      </c>
      <c r="W212" s="4"/>
      <c r="X212" s="4"/>
      <c r="Y212" s="4"/>
      <c r="Z212" s="4" t="s">
        <v>1460</v>
      </c>
      <c r="AA212" s="4"/>
      <c r="AB212" s="4"/>
      <c r="AC212" s="4"/>
      <c r="AD212" s="4"/>
      <c r="AE212" s="4" t="s">
        <v>2854</v>
      </c>
      <c r="AF212" s="4" t="s">
        <v>1461</v>
      </c>
      <c r="AG212" s="4"/>
      <c r="AH212" s="4"/>
      <c r="AI212" s="4"/>
      <c r="AJ212" s="4" t="s">
        <v>1462</v>
      </c>
      <c r="AK212" s="4"/>
    </row>
    <row r="213" spans="1:37" ht="240" x14ac:dyDescent="0.2">
      <c r="A213" s="7">
        <v>208</v>
      </c>
      <c r="D213" s="4"/>
      <c r="E213" s="4"/>
      <c r="F213" s="4"/>
      <c r="G213" s="4" t="s">
        <v>1449</v>
      </c>
      <c r="H213" s="4"/>
      <c r="I213" s="4">
        <v>2012</v>
      </c>
      <c r="J213" s="4"/>
      <c r="K213" s="4"/>
      <c r="L213" s="4"/>
      <c r="M213" s="4"/>
      <c r="N213" s="4"/>
      <c r="O213" s="4"/>
      <c r="P213" s="4" t="s">
        <v>1463</v>
      </c>
      <c r="Q213" s="4"/>
      <c r="R213" s="4"/>
      <c r="S213" s="54" t="s">
        <v>1464</v>
      </c>
      <c r="T213" s="4" t="s">
        <v>229</v>
      </c>
      <c r="U213" s="4" t="s">
        <v>133</v>
      </c>
      <c r="V213" s="4" t="s">
        <v>1465</v>
      </c>
      <c r="W213" s="4"/>
      <c r="X213" s="4"/>
      <c r="Y213" s="4"/>
      <c r="Z213" s="4" t="s">
        <v>1466</v>
      </c>
      <c r="AA213" s="4"/>
      <c r="AB213" s="4"/>
      <c r="AC213" s="4"/>
      <c r="AD213" s="4"/>
      <c r="AE213" s="4" t="s">
        <v>2854</v>
      </c>
      <c r="AF213" s="4" t="s">
        <v>1467</v>
      </c>
      <c r="AG213" s="4"/>
      <c r="AH213" s="4"/>
      <c r="AI213" s="4"/>
      <c r="AJ213" s="4" t="s">
        <v>1468</v>
      </c>
      <c r="AK213" s="4"/>
    </row>
    <row r="214" spans="1:37" ht="75" x14ac:dyDescent="0.2">
      <c r="A214" s="7">
        <v>209</v>
      </c>
      <c r="D214" s="4"/>
      <c r="E214" s="4"/>
      <c r="F214" s="4"/>
      <c r="G214" s="4" t="s">
        <v>1449</v>
      </c>
      <c r="H214" s="4"/>
      <c r="I214" s="4">
        <v>2012</v>
      </c>
      <c r="J214" s="4"/>
      <c r="K214" s="4"/>
      <c r="L214" s="4"/>
      <c r="M214" s="4"/>
      <c r="N214" s="4"/>
      <c r="O214" s="4"/>
      <c r="P214" s="4" t="s">
        <v>1469</v>
      </c>
      <c r="Q214" s="4"/>
      <c r="R214" s="4"/>
      <c r="S214" s="4" t="s">
        <v>1470</v>
      </c>
      <c r="T214" s="4" t="s">
        <v>1471</v>
      </c>
      <c r="U214" s="4" t="s">
        <v>111</v>
      </c>
      <c r="V214" s="4" t="s">
        <v>1472</v>
      </c>
      <c r="W214" s="4"/>
      <c r="X214" s="4"/>
      <c r="Y214" s="4"/>
      <c r="Z214" s="4" t="s">
        <v>1473</v>
      </c>
      <c r="AA214" s="4"/>
      <c r="AB214" s="4"/>
      <c r="AC214" s="4"/>
      <c r="AD214" s="4"/>
      <c r="AE214" s="4" t="s">
        <v>2854</v>
      </c>
      <c r="AF214" s="4" t="s">
        <v>1474</v>
      </c>
      <c r="AG214" s="4"/>
      <c r="AH214" s="4"/>
      <c r="AI214" s="4"/>
      <c r="AJ214" s="4" t="s">
        <v>1475</v>
      </c>
      <c r="AK214" s="4"/>
    </row>
    <row r="215" spans="1:37" ht="120" x14ac:dyDescent="0.2">
      <c r="A215" s="7">
        <v>210</v>
      </c>
      <c r="D215" s="4"/>
      <c r="E215" s="4"/>
      <c r="F215" s="4"/>
      <c r="G215" s="4" t="s">
        <v>1476</v>
      </c>
      <c r="H215" s="4"/>
      <c r="I215" s="4">
        <v>2012</v>
      </c>
      <c r="J215" s="4"/>
      <c r="K215" s="4"/>
      <c r="L215" s="4"/>
      <c r="M215" s="4"/>
      <c r="N215" s="4"/>
      <c r="O215" s="4"/>
      <c r="P215" s="4" t="s">
        <v>1477</v>
      </c>
      <c r="Q215" s="4"/>
      <c r="R215" s="4" t="s">
        <v>834</v>
      </c>
      <c r="S215" s="4" t="s">
        <v>1478</v>
      </c>
      <c r="T215" s="4" t="s">
        <v>189</v>
      </c>
      <c r="U215" s="4" t="s">
        <v>79</v>
      </c>
      <c r="V215" s="4" t="s">
        <v>1479</v>
      </c>
      <c r="W215" s="4"/>
      <c r="X215" s="4"/>
      <c r="Y215" s="4"/>
      <c r="Z215" s="4" t="s">
        <v>1480</v>
      </c>
      <c r="AA215" s="4"/>
      <c r="AB215" s="4"/>
      <c r="AC215" s="4"/>
      <c r="AD215" s="4"/>
      <c r="AE215" s="4" t="s">
        <v>2854</v>
      </c>
      <c r="AF215" s="4" t="s">
        <v>1481</v>
      </c>
      <c r="AG215" s="4"/>
      <c r="AH215" s="4"/>
      <c r="AI215" s="4"/>
      <c r="AJ215" s="4" t="s">
        <v>1482</v>
      </c>
      <c r="AK215" s="4"/>
    </row>
    <row r="216" spans="1:37" ht="90" x14ac:dyDescent="0.2">
      <c r="A216" s="7">
        <v>211</v>
      </c>
      <c r="D216" s="4"/>
      <c r="E216" s="4"/>
      <c r="F216" s="4"/>
      <c r="G216" s="4" t="s">
        <v>1449</v>
      </c>
      <c r="H216" s="4"/>
      <c r="I216" s="4">
        <v>2009</v>
      </c>
      <c r="J216" s="4"/>
      <c r="K216" s="4"/>
      <c r="L216" s="4"/>
      <c r="M216" s="4"/>
      <c r="N216" s="4"/>
      <c r="O216" s="4"/>
      <c r="P216" s="4" t="s">
        <v>1483</v>
      </c>
      <c r="Q216" s="4"/>
      <c r="R216" s="4"/>
      <c r="S216" s="4" t="s">
        <v>1484</v>
      </c>
      <c r="T216" s="4" t="s">
        <v>558</v>
      </c>
      <c r="U216" s="4" t="s">
        <v>68</v>
      </c>
      <c r="V216" s="4" t="s">
        <v>1485</v>
      </c>
      <c r="W216" s="4"/>
      <c r="X216" s="4"/>
      <c r="Y216" s="4"/>
      <c r="Z216" s="4" t="s">
        <v>1486</v>
      </c>
      <c r="AA216" s="4"/>
      <c r="AB216" s="4"/>
      <c r="AC216" s="4"/>
      <c r="AD216" s="4"/>
      <c r="AE216" s="4" t="s">
        <v>2854</v>
      </c>
      <c r="AF216" s="4" t="s">
        <v>1487</v>
      </c>
      <c r="AG216" s="4"/>
      <c r="AH216" s="4"/>
      <c r="AI216" s="4"/>
      <c r="AJ216" s="4" t="s">
        <v>1488</v>
      </c>
      <c r="AK216" s="4"/>
    </row>
    <row r="217" spans="1:37" ht="120" x14ac:dyDescent="0.2">
      <c r="A217" s="7">
        <v>212</v>
      </c>
      <c r="D217" s="4"/>
      <c r="E217" s="4"/>
      <c r="F217" s="4"/>
      <c r="G217" s="4" t="s">
        <v>1449</v>
      </c>
      <c r="H217" s="4"/>
      <c r="I217" s="4">
        <v>2007</v>
      </c>
      <c r="J217" s="4"/>
      <c r="K217" s="4"/>
      <c r="L217" s="4"/>
      <c r="M217" s="4"/>
      <c r="N217" s="4"/>
      <c r="O217" s="4"/>
      <c r="P217" s="4" t="s">
        <v>1490</v>
      </c>
      <c r="Q217" s="4"/>
      <c r="R217" s="4"/>
      <c r="S217" s="4" t="s">
        <v>1491</v>
      </c>
      <c r="T217" s="4" t="s">
        <v>1138</v>
      </c>
      <c r="U217" s="4" t="s">
        <v>133</v>
      </c>
      <c r="V217" s="4" t="s">
        <v>1492</v>
      </c>
      <c r="W217" s="4"/>
      <c r="X217" s="4"/>
      <c r="Y217" s="4"/>
      <c r="Z217" s="4" t="s">
        <v>1493</v>
      </c>
      <c r="AA217" s="4"/>
      <c r="AB217" s="4"/>
      <c r="AC217" s="4"/>
      <c r="AD217" s="4"/>
      <c r="AE217" s="4" t="s">
        <v>2854</v>
      </c>
      <c r="AF217" s="4" t="s">
        <v>1494</v>
      </c>
      <c r="AG217" s="4"/>
      <c r="AH217" s="4"/>
      <c r="AI217" s="4"/>
      <c r="AJ217" s="4" t="s">
        <v>1495</v>
      </c>
      <c r="AK217" s="4"/>
    </row>
    <row r="218" spans="1:37" ht="105" x14ac:dyDescent="0.2">
      <c r="A218" s="7">
        <v>213</v>
      </c>
      <c r="D218" s="4"/>
      <c r="E218" s="4"/>
      <c r="F218" s="4"/>
      <c r="G218" s="4" t="s">
        <v>1449</v>
      </c>
      <c r="H218" s="4"/>
      <c r="I218" s="4">
        <v>2010</v>
      </c>
      <c r="J218" s="4"/>
      <c r="K218" s="4"/>
      <c r="L218" s="4"/>
      <c r="M218" s="4"/>
      <c r="N218" s="4"/>
      <c r="O218" s="4"/>
      <c r="P218" s="4" t="s">
        <v>1496</v>
      </c>
      <c r="Q218" s="4"/>
      <c r="R218" s="4"/>
      <c r="S218" s="4" t="s">
        <v>1497</v>
      </c>
      <c r="T218" s="4" t="s">
        <v>148</v>
      </c>
      <c r="U218" s="4" t="s">
        <v>111</v>
      </c>
      <c r="V218" s="4" t="s">
        <v>1498</v>
      </c>
      <c r="W218" s="4"/>
      <c r="X218" s="4"/>
      <c r="Y218" s="4"/>
      <c r="Z218" s="4" t="s">
        <v>1500</v>
      </c>
      <c r="AA218" s="4"/>
      <c r="AB218" s="4"/>
      <c r="AC218" s="4"/>
      <c r="AD218" s="4"/>
      <c r="AE218" s="4" t="s">
        <v>2854</v>
      </c>
      <c r="AF218" s="4" t="s">
        <v>1501</v>
      </c>
      <c r="AG218" s="4"/>
      <c r="AH218" s="4"/>
      <c r="AI218" s="4"/>
      <c r="AJ218" s="4" t="s">
        <v>1503</v>
      </c>
      <c r="AK218" s="4"/>
    </row>
    <row r="219" spans="1:37" ht="120" x14ac:dyDescent="0.2">
      <c r="A219" s="7">
        <v>214</v>
      </c>
      <c r="D219" s="4"/>
      <c r="E219" s="4"/>
      <c r="F219" s="4"/>
      <c r="G219" s="4" t="s">
        <v>1449</v>
      </c>
      <c r="H219" s="4"/>
      <c r="I219" s="4">
        <v>2010</v>
      </c>
      <c r="J219" s="4"/>
      <c r="K219" s="4"/>
      <c r="L219" s="4"/>
      <c r="M219" s="4"/>
      <c r="N219" s="4"/>
      <c r="O219" s="4"/>
      <c r="P219" s="4" t="s">
        <v>1504</v>
      </c>
      <c r="Q219" s="4"/>
      <c r="R219" s="4"/>
      <c r="S219" s="4" t="s">
        <v>1505</v>
      </c>
      <c r="T219" s="4" t="s">
        <v>326</v>
      </c>
      <c r="U219" s="4" t="s">
        <v>205</v>
      </c>
      <c r="V219" s="4" t="s">
        <v>1506</v>
      </c>
      <c r="W219" s="4"/>
      <c r="X219" s="4"/>
      <c r="Y219" s="4"/>
      <c r="Z219" s="4" t="s">
        <v>1507</v>
      </c>
      <c r="AA219" s="4"/>
      <c r="AB219" s="4"/>
      <c r="AC219" s="4"/>
      <c r="AD219" s="4"/>
      <c r="AE219" s="4" t="s">
        <v>2854</v>
      </c>
      <c r="AF219" s="4" t="s">
        <v>1508</v>
      </c>
      <c r="AG219" s="4"/>
      <c r="AH219" s="4"/>
      <c r="AI219" s="4"/>
      <c r="AJ219" s="4" t="s">
        <v>1509</v>
      </c>
      <c r="AK219" s="4"/>
    </row>
    <row r="220" spans="1:37" ht="195" x14ac:dyDescent="0.2">
      <c r="A220" s="7">
        <v>215</v>
      </c>
      <c r="D220" s="4"/>
      <c r="E220" s="4"/>
      <c r="F220" s="4"/>
      <c r="G220" s="4" t="s">
        <v>1449</v>
      </c>
      <c r="H220" s="4"/>
      <c r="I220" s="4">
        <v>2012</v>
      </c>
      <c r="J220" s="4"/>
      <c r="K220" s="4"/>
      <c r="L220" s="4"/>
      <c r="M220" s="4"/>
      <c r="N220" s="4"/>
      <c r="O220" s="4"/>
      <c r="P220" s="4" t="s">
        <v>1510</v>
      </c>
      <c r="Q220" s="4"/>
      <c r="R220" s="4"/>
      <c r="S220" s="4" t="s">
        <v>1511</v>
      </c>
      <c r="T220" s="4" t="s">
        <v>165</v>
      </c>
      <c r="U220" s="4"/>
      <c r="V220" s="4" t="s">
        <v>1512</v>
      </c>
      <c r="W220" s="4"/>
      <c r="X220" s="4"/>
      <c r="Y220" s="4"/>
      <c r="Z220" s="4" t="s">
        <v>1513</v>
      </c>
      <c r="AA220" s="4"/>
      <c r="AB220" s="4"/>
      <c r="AC220" s="4"/>
      <c r="AD220" s="4"/>
      <c r="AE220" s="4" t="s">
        <v>2854</v>
      </c>
      <c r="AF220" s="4" t="s">
        <v>1514</v>
      </c>
      <c r="AG220" s="4"/>
      <c r="AH220" s="4"/>
      <c r="AI220" s="4"/>
      <c r="AJ220" s="4" t="s">
        <v>1515</v>
      </c>
      <c r="AK220" s="4"/>
    </row>
    <row r="221" spans="1:37" ht="30" x14ac:dyDescent="0.2">
      <c r="A221" s="7">
        <v>216</v>
      </c>
      <c r="D221" s="4"/>
      <c r="E221" s="4"/>
      <c r="F221" s="4"/>
      <c r="G221" s="4" t="s">
        <v>1449</v>
      </c>
      <c r="H221" s="4"/>
      <c r="I221" s="4">
        <v>2009</v>
      </c>
      <c r="J221" s="4"/>
      <c r="K221" s="4"/>
      <c r="L221" s="4"/>
      <c r="M221" s="4"/>
      <c r="N221" s="4"/>
      <c r="O221" s="4"/>
      <c r="P221" s="4" t="s">
        <v>1517</v>
      </c>
      <c r="Q221" s="4"/>
      <c r="R221" s="4"/>
      <c r="S221" s="4" t="s">
        <v>1484</v>
      </c>
      <c r="T221" s="4" t="s">
        <v>558</v>
      </c>
      <c r="U221" s="4" t="s">
        <v>68</v>
      </c>
      <c r="V221" s="4" t="s">
        <v>1485</v>
      </c>
      <c r="W221" s="4"/>
      <c r="X221" s="4"/>
      <c r="Y221" s="4"/>
      <c r="Z221" s="4" t="s">
        <v>1519</v>
      </c>
      <c r="AA221" s="4"/>
      <c r="AB221" s="4"/>
      <c r="AC221" s="4"/>
      <c r="AD221" s="4"/>
      <c r="AE221" s="4" t="s">
        <v>2854</v>
      </c>
      <c r="AF221" s="4" t="s">
        <v>1520</v>
      </c>
      <c r="AG221" s="4"/>
      <c r="AH221" s="4"/>
      <c r="AI221" s="4"/>
      <c r="AJ221" s="4" t="s">
        <v>1521</v>
      </c>
      <c r="AK221" s="4"/>
    </row>
    <row r="222" spans="1:37" ht="45" x14ac:dyDescent="0.2">
      <c r="A222" s="7">
        <v>217</v>
      </c>
      <c r="D222" s="4"/>
      <c r="E222" s="4"/>
      <c r="F222" s="4"/>
      <c r="G222" s="4" t="s">
        <v>1449</v>
      </c>
      <c r="H222" s="4"/>
      <c r="I222" s="4">
        <v>2009</v>
      </c>
      <c r="J222" s="4"/>
      <c r="K222" s="4"/>
      <c r="L222" s="4"/>
      <c r="M222" s="4"/>
      <c r="N222" s="4"/>
      <c r="O222" s="4"/>
      <c r="P222" s="4" t="s">
        <v>1522</v>
      </c>
      <c r="Q222" s="4"/>
      <c r="R222" s="4" t="s">
        <v>1523</v>
      </c>
      <c r="S222" s="4" t="s">
        <v>1524</v>
      </c>
      <c r="T222" s="4" t="s">
        <v>988</v>
      </c>
      <c r="U222" s="4" t="s">
        <v>1525</v>
      </c>
      <c r="V222" s="4" t="s">
        <v>1526</v>
      </c>
      <c r="W222" s="4"/>
      <c r="X222" s="4"/>
      <c r="Y222" s="4"/>
      <c r="Z222" s="4" t="s">
        <v>1527</v>
      </c>
      <c r="AA222" s="4"/>
      <c r="AB222" s="4"/>
      <c r="AC222" s="4"/>
      <c r="AD222" s="4"/>
      <c r="AE222" s="4" t="s">
        <v>14008</v>
      </c>
      <c r="AF222" s="4" t="s">
        <v>1528</v>
      </c>
      <c r="AG222" s="4"/>
      <c r="AH222" s="4"/>
      <c r="AI222" s="4"/>
      <c r="AJ222" s="4" t="s">
        <v>1529</v>
      </c>
      <c r="AK222" s="4"/>
    </row>
    <row r="223" spans="1:37" ht="255" x14ac:dyDescent="0.2">
      <c r="A223" s="7">
        <v>218</v>
      </c>
      <c r="D223" s="4"/>
      <c r="E223" s="4"/>
      <c r="F223" s="4"/>
      <c r="G223" s="4" t="s">
        <v>1449</v>
      </c>
      <c r="H223" s="4"/>
      <c r="I223" s="4">
        <v>2010</v>
      </c>
      <c r="J223" s="4"/>
      <c r="K223" s="4"/>
      <c r="L223" s="4"/>
      <c r="M223" s="4"/>
      <c r="N223" s="4"/>
      <c r="O223" s="4"/>
      <c r="P223" s="4" t="s">
        <v>1530</v>
      </c>
      <c r="Q223" s="4"/>
      <c r="R223" s="4"/>
      <c r="S223" s="4" t="s">
        <v>1531</v>
      </c>
      <c r="T223" s="4" t="s">
        <v>237</v>
      </c>
      <c r="U223" s="4" t="s">
        <v>79</v>
      </c>
      <c r="V223" s="4" t="s">
        <v>1532</v>
      </c>
      <c r="W223" s="4"/>
      <c r="X223" s="4"/>
      <c r="Y223" s="4"/>
      <c r="Z223" s="4" t="s">
        <v>1533</v>
      </c>
      <c r="AA223" s="4"/>
      <c r="AB223" s="4"/>
      <c r="AC223" s="4"/>
      <c r="AD223" s="4"/>
      <c r="AE223" s="4" t="s">
        <v>2854</v>
      </c>
      <c r="AF223" s="4" t="s">
        <v>1534</v>
      </c>
      <c r="AG223" s="4"/>
      <c r="AH223" s="4"/>
      <c r="AI223" s="4"/>
      <c r="AJ223" s="4" t="s">
        <v>1535</v>
      </c>
      <c r="AK223" s="4"/>
    </row>
    <row r="224" spans="1:37" ht="210" x14ac:dyDescent="0.2">
      <c r="A224" s="7">
        <v>219</v>
      </c>
      <c r="D224" s="4"/>
      <c r="E224" s="4"/>
      <c r="F224" s="4"/>
      <c r="G224" s="4" t="s">
        <v>1449</v>
      </c>
      <c r="H224" s="4"/>
      <c r="I224" s="4">
        <v>2009</v>
      </c>
      <c r="J224" s="4"/>
      <c r="K224" s="4"/>
      <c r="L224" s="4"/>
      <c r="M224" s="4"/>
      <c r="N224" s="4"/>
      <c r="O224" s="4"/>
      <c r="P224" s="4" t="s">
        <v>1536</v>
      </c>
      <c r="Q224" s="4"/>
      <c r="R224" s="4"/>
      <c r="S224" s="4" t="s">
        <v>1537</v>
      </c>
      <c r="T224" s="4" t="s">
        <v>974</v>
      </c>
      <c r="U224" s="4" t="s">
        <v>133</v>
      </c>
      <c r="V224" s="4" t="s">
        <v>1538</v>
      </c>
      <c r="W224" s="4"/>
      <c r="X224" s="4"/>
      <c r="Y224" s="4"/>
      <c r="Z224" s="4" t="s">
        <v>1539</v>
      </c>
      <c r="AA224" s="4"/>
      <c r="AB224" s="4"/>
      <c r="AC224" s="4"/>
      <c r="AD224" s="4"/>
      <c r="AE224" s="4" t="s">
        <v>2854</v>
      </c>
      <c r="AF224" s="4" t="s">
        <v>1540</v>
      </c>
      <c r="AG224" s="4"/>
      <c r="AH224" s="4"/>
      <c r="AI224" s="4"/>
      <c r="AJ224" s="4" t="s">
        <v>1541</v>
      </c>
      <c r="AK224" s="4"/>
    </row>
    <row r="225" spans="1:37" ht="90" x14ac:dyDescent="0.2">
      <c r="A225" s="7">
        <v>220</v>
      </c>
      <c r="D225" s="4"/>
      <c r="E225" s="4"/>
      <c r="F225" s="4"/>
      <c r="G225" s="4" t="s">
        <v>1449</v>
      </c>
      <c r="H225" s="4"/>
      <c r="I225" s="4">
        <v>2007</v>
      </c>
      <c r="J225" s="4"/>
      <c r="K225" s="4"/>
      <c r="L225" s="4"/>
      <c r="M225" s="4"/>
      <c r="N225" s="4"/>
      <c r="O225" s="4"/>
      <c r="P225" s="4" t="s">
        <v>1542</v>
      </c>
      <c r="Q225" s="4"/>
      <c r="R225" s="4"/>
      <c r="S225" s="4" t="s">
        <v>1543</v>
      </c>
      <c r="T225" s="4" t="s">
        <v>995</v>
      </c>
      <c r="U225" s="4" t="s">
        <v>1544</v>
      </c>
      <c r="V225" s="4" t="s">
        <v>1545</v>
      </c>
      <c r="W225" s="4"/>
      <c r="X225" s="4"/>
      <c r="Y225" s="4"/>
      <c r="Z225" s="4" t="s">
        <v>1546</v>
      </c>
      <c r="AA225" s="4"/>
      <c r="AB225" s="4"/>
      <c r="AC225" s="4"/>
      <c r="AD225" s="4"/>
      <c r="AE225" s="4" t="s">
        <v>2854</v>
      </c>
      <c r="AF225" s="4" t="s">
        <v>1547</v>
      </c>
      <c r="AG225" s="4"/>
      <c r="AH225" s="4"/>
      <c r="AI225" s="4"/>
      <c r="AJ225" s="4" t="s">
        <v>1548</v>
      </c>
      <c r="AK225" s="4"/>
    </row>
    <row r="226" spans="1:37" ht="195" x14ac:dyDescent="0.2">
      <c r="A226" s="7">
        <v>221</v>
      </c>
      <c r="D226" s="4"/>
      <c r="E226" s="4"/>
      <c r="F226" s="4"/>
      <c r="G226" s="4" t="s">
        <v>1449</v>
      </c>
      <c r="H226" s="4"/>
      <c r="I226" s="4">
        <v>1998</v>
      </c>
      <c r="J226" s="4"/>
      <c r="K226" s="4"/>
      <c r="L226" s="4"/>
      <c r="M226" s="4"/>
      <c r="N226" s="4"/>
      <c r="O226" s="4"/>
      <c r="P226" s="4" t="s">
        <v>1549</v>
      </c>
      <c r="Q226" s="4"/>
      <c r="R226" s="4" t="s">
        <v>622</v>
      </c>
      <c r="S226" s="4"/>
      <c r="T226" s="4"/>
      <c r="U226" s="4"/>
      <c r="V226" s="4" t="s">
        <v>1550</v>
      </c>
      <c r="W226" s="4"/>
      <c r="X226" s="4"/>
      <c r="Y226" s="4"/>
      <c r="Z226" s="4" t="s">
        <v>1539</v>
      </c>
      <c r="AA226" s="4"/>
      <c r="AB226" s="4"/>
      <c r="AC226" s="4"/>
      <c r="AD226" s="4"/>
      <c r="AE226" s="4" t="s">
        <v>2854</v>
      </c>
      <c r="AF226" s="4" t="s">
        <v>1551</v>
      </c>
      <c r="AG226" s="4"/>
      <c r="AH226" s="4"/>
      <c r="AI226" s="4"/>
      <c r="AJ226" s="4" t="s">
        <v>1552</v>
      </c>
      <c r="AK226" s="4"/>
    </row>
    <row r="227" spans="1:37" ht="180" x14ac:dyDescent="0.2">
      <c r="A227" s="7">
        <v>222</v>
      </c>
      <c r="D227" s="4"/>
      <c r="E227" s="4"/>
      <c r="F227" s="4"/>
      <c r="G227" s="4" t="s">
        <v>1449</v>
      </c>
      <c r="H227" s="4"/>
      <c r="I227" s="4">
        <v>2010</v>
      </c>
      <c r="J227" s="4"/>
      <c r="K227" s="4"/>
      <c r="L227" s="4"/>
      <c r="M227" s="4"/>
      <c r="N227" s="4"/>
      <c r="O227" s="4"/>
      <c r="P227" s="4" t="s">
        <v>1553</v>
      </c>
      <c r="Q227" s="4"/>
      <c r="R227" s="4"/>
      <c r="S227" s="4" t="s">
        <v>1554</v>
      </c>
      <c r="T227" s="4" t="s">
        <v>435</v>
      </c>
      <c r="U227" s="4" t="s">
        <v>79</v>
      </c>
      <c r="V227" s="4" t="s">
        <v>1555</v>
      </c>
      <c r="W227" s="4"/>
      <c r="X227" s="4"/>
      <c r="Y227" s="4"/>
      <c r="Z227" s="4" t="s">
        <v>1556</v>
      </c>
      <c r="AA227" s="4"/>
      <c r="AB227" s="4"/>
      <c r="AC227" s="4"/>
      <c r="AD227" s="4"/>
      <c r="AE227" s="4" t="s">
        <v>2854</v>
      </c>
      <c r="AF227" s="4" t="s">
        <v>1557</v>
      </c>
      <c r="AG227" s="4"/>
      <c r="AH227" s="4"/>
      <c r="AI227" s="4"/>
      <c r="AJ227" s="4" t="s">
        <v>1558</v>
      </c>
      <c r="AK227" s="4"/>
    </row>
    <row r="228" spans="1:37" ht="180" x14ac:dyDescent="0.2">
      <c r="A228" s="7">
        <v>223</v>
      </c>
      <c r="D228" s="4"/>
      <c r="E228" s="4"/>
      <c r="F228" s="4"/>
      <c r="G228" s="4" t="s">
        <v>1449</v>
      </c>
      <c r="H228" s="4"/>
      <c r="I228" s="4">
        <v>2012</v>
      </c>
      <c r="J228" s="4"/>
      <c r="K228" s="4"/>
      <c r="L228" s="4"/>
      <c r="M228" s="4"/>
      <c r="N228" s="4"/>
      <c r="O228" s="4"/>
      <c r="P228" s="4" t="s">
        <v>1559</v>
      </c>
      <c r="Q228" s="4"/>
      <c r="R228" s="4"/>
      <c r="S228" s="4" t="s">
        <v>827</v>
      </c>
      <c r="T228" s="4" t="s">
        <v>343</v>
      </c>
      <c r="U228" s="4" t="s">
        <v>133</v>
      </c>
      <c r="V228" s="4" t="s">
        <v>1560</v>
      </c>
      <c r="W228" s="4"/>
      <c r="X228" s="4"/>
      <c r="Y228" s="4"/>
      <c r="Z228" s="4" t="s">
        <v>1561</v>
      </c>
      <c r="AA228" s="4"/>
      <c r="AB228" s="4"/>
      <c r="AC228" s="4"/>
      <c r="AD228" s="4"/>
      <c r="AE228" s="4" t="s">
        <v>2854</v>
      </c>
      <c r="AF228" s="4" t="s">
        <v>831</v>
      </c>
      <c r="AG228" s="4"/>
      <c r="AH228" s="4"/>
      <c r="AI228" s="4"/>
      <c r="AJ228" s="4" t="s">
        <v>1562</v>
      </c>
      <c r="AK228" s="4"/>
    </row>
    <row r="229" spans="1:37" ht="135" x14ac:dyDescent="0.2">
      <c r="A229" s="7">
        <v>224</v>
      </c>
      <c r="D229" s="4" t="s">
        <v>1563</v>
      </c>
      <c r="E229" s="4" t="s">
        <v>1564</v>
      </c>
      <c r="F229" s="4"/>
      <c r="G229" s="4" t="s">
        <v>1565</v>
      </c>
      <c r="H229" s="4"/>
      <c r="I229" s="4">
        <v>2008</v>
      </c>
      <c r="J229" s="4"/>
      <c r="K229" s="4"/>
      <c r="L229" s="4"/>
      <c r="M229" s="4"/>
      <c r="N229" s="4"/>
      <c r="O229" s="4"/>
      <c r="P229" s="4" t="s">
        <v>1566</v>
      </c>
      <c r="Q229" s="4"/>
      <c r="R229" s="4"/>
      <c r="S229" s="4" t="s">
        <v>1567</v>
      </c>
      <c r="T229" s="4" t="s">
        <v>289</v>
      </c>
      <c r="U229" s="4" t="s">
        <v>79</v>
      </c>
      <c r="V229" s="4" t="s">
        <v>1568</v>
      </c>
      <c r="W229" s="4"/>
      <c r="X229" s="4"/>
      <c r="Y229" s="4"/>
      <c r="Z229" s="4" t="s">
        <v>1569</v>
      </c>
      <c r="AA229" s="4"/>
      <c r="AB229" s="4"/>
      <c r="AC229" s="4"/>
      <c r="AD229" s="4"/>
      <c r="AE229" s="4" t="s">
        <v>2854</v>
      </c>
      <c r="AF229" s="4" t="s">
        <v>1570</v>
      </c>
      <c r="AG229" s="4"/>
      <c r="AH229" s="4"/>
      <c r="AI229" s="4"/>
      <c r="AJ229" s="4" t="s">
        <v>1571</v>
      </c>
      <c r="AK229" s="4"/>
    </row>
    <row r="230" spans="1:37" ht="120" x14ac:dyDescent="0.2">
      <c r="A230" s="7">
        <v>225</v>
      </c>
      <c r="D230" s="4"/>
      <c r="E230" s="4"/>
      <c r="F230" s="4"/>
      <c r="G230" s="4" t="s">
        <v>1449</v>
      </c>
      <c r="H230" s="4"/>
      <c r="I230" s="4">
        <v>2005</v>
      </c>
      <c r="J230" s="4"/>
      <c r="K230" s="4"/>
      <c r="L230" s="4"/>
      <c r="M230" s="4"/>
      <c r="N230" s="4"/>
      <c r="O230" s="4"/>
      <c r="P230" s="4" t="s">
        <v>1572</v>
      </c>
      <c r="Q230" s="4"/>
      <c r="R230" s="4"/>
      <c r="S230" s="4" t="s">
        <v>1573</v>
      </c>
      <c r="T230" s="4" t="s">
        <v>79</v>
      </c>
      <c r="U230" s="4" t="s">
        <v>205</v>
      </c>
      <c r="V230" s="4" t="s">
        <v>1574</v>
      </c>
      <c r="W230" s="4"/>
      <c r="X230" s="4"/>
      <c r="Y230" s="4"/>
      <c r="Z230" s="4" t="s">
        <v>1575</v>
      </c>
      <c r="AA230" s="4"/>
      <c r="AB230" s="4"/>
      <c r="AC230" s="4"/>
      <c r="AD230" s="4"/>
      <c r="AE230" s="4" t="s">
        <v>2854</v>
      </c>
      <c r="AF230" s="4" t="s">
        <v>1576</v>
      </c>
      <c r="AG230" s="4"/>
      <c r="AH230" s="4"/>
      <c r="AI230" s="4"/>
      <c r="AJ230" s="4" t="s">
        <v>1577</v>
      </c>
      <c r="AK230" s="4"/>
    </row>
    <row r="231" spans="1:37" ht="180" x14ac:dyDescent="0.2">
      <c r="A231" s="7">
        <v>226</v>
      </c>
      <c r="D231" s="4"/>
      <c r="E231" s="4"/>
      <c r="F231" s="4"/>
      <c r="G231" s="4" t="s">
        <v>1449</v>
      </c>
      <c r="H231" s="4"/>
      <c r="I231" s="4">
        <v>2012</v>
      </c>
      <c r="J231" s="4"/>
      <c r="K231" s="4"/>
      <c r="L231" s="4"/>
      <c r="M231" s="4"/>
      <c r="N231" s="4"/>
      <c r="O231" s="4"/>
      <c r="P231" s="4" t="s">
        <v>1578</v>
      </c>
      <c r="Q231" s="4"/>
      <c r="R231" s="4"/>
      <c r="S231" s="4" t="s">
        <v>827</v>
      </c>
      <c r="T231" s="4" t="s">
        <v>343</v>
      </c>
      <c r="U231" s="4" t="s">
        <v>133</v>
      </c>
      <c r="V231" s="4" t="s">
        <v>1579</v>
      </c>
      <c r="W231" s="4"/>
      <c r="X231" s="4"/>
      <c r="Y231" s="4"/>
      <c r="Z231" s="4" t="s">
        <v>1580</v>
      </c>
      <c r="AA231" s="4"/>
      <c r="AB231" s="4"/>
      <c r="AC231" s="4"/>
      <c r="AD231" s="4"/>
      <c r="AE231" s="4" t="s">
        <v>2854</v>
      </c>
      <c r="AF231" s="4" t="s">
        <v>831</v>
      </c>
      <c r="AG231" s="4"/>
      <c r="AH231" s="4"/>
      <c r="AI231" s="4"/>
      <c r="AJ231" s="4" t="s">
        <v>1581</v>
      </c>
      <c r="AK231" s="4"/>
    </row>
    <row r="232" spans="1:37" ht="105" x14ac:dyDescent="0.2">
      <c r="A232" s="7">
        <v>227</v>
      </c>
      <c r="D232" s="4"/>
      <c r="E232" s="4"/>
      <c r="F232" s="4"/>
      <c r="G232" s="4" t="s">
        <v>1449</v>
      </c>
      <c r="H232" s="4"/>
      <c r="I232" s="4">
        <v>2012</v>
      </c>
      <c r="J232" s="4"/>
      <c r="K232" s="4"/>
      <c r="L232" s="4"/>
      <c r="M232" s="4"/>
      <c r="N232" s="4"/>
      <c r="O232" s="4"/>
      <c r="P232" s="4" t="s">
        <v>1582</v>
      </c>
      <c r="Q232" s="4"/>
      <c r="R232" s="4" t="s">
        <v>834</v>
      </c>
      <c r="S232" s="4" t="s">
        <v>1583</v>
      </c>
      <c r="T232" s="4" t="s">
        <v>1584</v>
      </c>
      <c r="U232" s="4" t="s">
        <v>974</v>
      </c>
      <c r="V232" s="4" t="s">
        <v>1585</v>
      </c>
      <c r="W232" s="4"/>
      <c r="X232" s="4"/>
      <c r="Y232" s="4"/>
      <c r="Z232" s="4" t="s">
        <v>1586</v>
      </c>
      <c r="AA232" s="4"/>
      <c r="AB232" s="4"/>
      <c r="AC232" s="4"/>
      <c r="AD232" s="4"/>
      <c r="AE232" s="4" t="s">
        <v>5168</v>
      </c>
      <c r="AF232" s="4" t="s">
        <v>1587</v>
      </c>
      <c r="AG232" s="4"/>
      <c r="AH232" s="4"/>
      <c r="AI232" s="4"/>
      <c r="AJ232" s="4" t="s">
        <v>1588</v>
      </c>
      <c r="AK232" s="4"/>
    </row>
    <row r="233" spans="1:37" ht="210" x14ac:dyDescent="0.2">
      <c r="A233" s="7">
        <v>228</v>
      </c>
      <c r="D233" s="4"/>
      <c r="E233" s="4"/>
      <c r="F233" s="4"/>
      <c r="G233" s="4" t="s">
        <v>1449</v>
      </c>
      <c r="H233" s="4"/>
      <c r="I233" s="4">
        <v>2008</v>
      </c>
      <c r="J233" s="4"/>
      <c r="K233" s="4"/>
      <c r="L233" s="4"/>
      <c r="M233" s="4"/>
      <c r="N233" s="4"/>
      <c r="O233" s="4"/>
      <c r="P233" s="4" t="s">
        <v>1589</v>
      </c>
      <c r="Q233" s="4"/>
      <c r="R233" s="4"/>
      <c r="S233" s="4" t="s">
        <v>1590</v>
      </c>
      <c r="T233" s="4" t="s">
        <v>550</v>
      </c>
      <c r="U233" s="4" t="s">
        <v>133</v>
      </c>
      <c r="V233" s="4" t="s">
        <v>1591</v>
      </c>
      <c r="W233" s="4"/>
      <c r="X233" s="4"/>
      <c r="Y233" s="4"/>
      <c r="Z233" s="4" t="s">
        <v>1592</v>
      </c>
      <c r="AA233" s="4"/>
      <c r="AB233" s="4"/>
      <c r="AC233" s="4"/>
      <c r="AD233" s="4"/>
      <c r="AE233" s="4" t="s">
        <v>2854</v>
      </c>
      <c r="AF233" s="4" t="s">
        <v>1593</v>
      </c>
      <c r="AG233" s="4"/>
      <c r="AH233" s="4"/>
      <c r="AI233" s="4"/>
      <c r="AJ233" s="4" t="s">
        <v>1594</v>
      </c>
      <c r="AK233" s="4"/>
    </row>
    <row r="234" spans="1:37" ht="135" x14ac:dyDescent="0.2">
      <c r="A234" s="7">
        <v>229</v>
      </c>
      <c r="D234" s="4"/>
      <c r="E234" s="4"/>
      <c r="F234" s="4"/>
      <c r="G234" s="4" t="s">
        <v>1449</v>
      </c>
      <c r="H234" s="4"/>
      <c r="I234" s="4">
        <v>2007</v>
      </c>
      <c r="J234" s="4"/>
      <c r="K234" s="4"/>
      <c r="L234" s="4"/>
      <c r="M234" s="4"/>
      <c r="N234" s="4"/>
      <c r="O234" s="4"/>
      <c r="P234" s="4" t="s">
        <v>1595</v>
      </c>
      <c r="Q234" s="4"/>
      <c r="R234" s="4"/>
      <c r="S234" s="4" t="s">
        <v>1596</v>
      </c>
      <c r="T234" s="4" t="s">
        <v>1597</v>
      </c>
      <c r="U234" s="4" t="s">
        <v>111</v>
      </c>
      <c r="V234" s="4" t="s">
        <v>1598</v>
      </c>
      <c r="W234" s="4"/>
      <c r="X234" s="4"/>
      <c r="Y234" s="4"/>
      <c r="Z234" s="4" t="s">
        <v>1600</v>
      </c>
      <c r="AA234" s="4"/>
      <c r="AB234" s="4"/>
      <c r="AC234" s="4"/>
      <c r="AD234" s="4"/>
      <c r="AE234" s="4" t="s">
        <v>2854</v>
      </c>
      <c r="AF234" s="4" t="s">
        <v>1601</v>
      </c>
      <c r="AG234" s="4"/>
      <c r="AH234" s="4"/>
      <c r="AI234" s="4"/>
      <c r="AJ234" s="4" t="s">
        <v>1603</v>
      </c>
      <c r="AK234" s="4"/>
    </row>
    <row r="235" spans="1:37" ht="150" x14ac:dyDescent="0.2">
      <c r="A235" s="7">
        <v>230</v>
      </c>
      <c r="D235" s="4"/>
      <c r="E235" s="4"/>
      <c r="F235" s="4"/>
      <c r="G235" s="4" t="s">
        <v>1449</v>
      </c>
      <c r="H235" s="4"/>
      <c r="I235" s="4">
        <v>2004</v>
      </c>
      <c r="J235" s="4"/>
      <c r="K235" s="4"/>
      <c r="L235" s="4"/>
      <c r="M235" s="4"/>
      <c r="N235" s="4"/>
      <c r="O235" s="4"/>
      <c r="P235" s="4" t="s">
        <v>1604</v>
      </c>
      <c r="Q235" s="4"/>
      <c r="R235" s="4"/>
      <c r="S235" s="4" t="s">
        <v>1605</v>
      </c>
      <c r="T235" s="4" t="s">
        <v>189</v>
      </c>
      <c r="U235" s="4" t="s">
        <v>205</v>
      </c>
      <c r="V235" s="4" t="s">
        <v>1606</v>
      </c>
      <c r="W235" s="4"/>
      <c r="X235" s="4"/>
      <c r="Y235" s="4"/>
      <c r="Z235" s="4" t="s">
        <v>1608</v>
      </c>
      <c r="AA235" s="4"/>
      <c r="AB235" s="4"/>
      <c r="AC235" s="4"/>
      <c r="AD235" s="4"/>
      <c r="AE235" s="4" t="s">
        <v>2854</v>
      </c>
      <c r="AF235" s="4" t="s">
        <v>1609</v>
      </c>
      <c r="AG235" s="4"/>
      <c r="AH235" s="4"/>
      <c r="AI235" s="4"/>
      <c r="AJ235" s="4" t="s">
        <v>1611</v>
      </c>
      <c r="AK235" s="4"/>
    </row>
    <row r="236" spans="1:37" ht="165" x14ac:dyDescent="0.2">
      <c r="A236" s="7">
        <v>231</v>
      </c>
      <c r="D236" s="4"/>
      <c r="E236" s="4"/>
      <c r="F236" s="4"/>
      <c r="G236" s="4" t="s">
        <v>1449</v>
      </c>
      <c r="H236" s="4"/>
      <c r="I236" s="4">
        <v>2012</v>
      </c>
      <c r="J236" s="4"/>
      <c r="K236" s="4"/>
      <c r="L236" s="4"/>
      <c r="M236" s="4"/>
      <c r="N236" s="4"/>
      <c r="O236" s="4"/>
      <c r="P236" s="4" t="s">
        <v>1612</v>
      </c>
      <c r="Q236" s="4"/>
      <c r="R236" s="4"/>
      <c r="S236" s="4" t="s">
        <v>1613</v>
      </c>
      <c r="T236" s="4" t="s">
        <v>94</v>
      </c>
      <c r="U236" s="4" t="s">
        <v>205</v>
      </c>
      <c r="V236" s="4" t="s">
        <v>1614</v>
      </c>
      <c r="W236" s="4"/>
      <c r="X236" s="4"/>
      <c r="Y236" s="4"/>
      <c r="Z236" s="4" t="s">
        <v>1615</v>
      </c>
      <c r="AA236" s="4"/>
      <c r="AB236" s="4"/>
      <c r="AC236" s="4"/>
      <c r="AD236" s="4"/>
      <c r="AE236" s="4" t="s">
        <v>2854</v>
      </c>
      <c r="AF236" s="4" t="s">
        <v>962</v>
      </c>
      <c r="AG236" s="4"/>
      <c r="AH236" s="4"/>
      <c r="AI236" s="4"/>
      <c r="AJ236" s="4" t="s">
        <v>1616</v>
      </c>
      <c r="AK236" s="4"/>
    </row>
    <row r="237" spans="1:37" ht="105" x14ac:dyDescent="0.2">
      <c r="A237" s="7">
        <v>232</v>
      </c>
      <c r="D237" s="4"/>
      <c r="E237" s="4"/>
      <c r="F237" s="4"/>
      <c r="G237" s="4" t="s">
        <v>1449</v>
      </c>
      <c r="H237" s="4"/>
      <c r="I237" s="4">
        <v>2003</v>
      </c>
      <c r="J237" s="4"/>
      <c r="K237" s="4"/>
      <c r="L237" s="4"/>
      <c r="M237" s="4"/>
      <c r="N237" s="4"/>
      <c r="O237" s="4"/>
      <c r="P237" s="4" t="s">
        <v>1617</v>
      </c>
      <c r="Q237" s="4"/>
      <c r="R237" s="4"/>
      <c r="S237" s="4" t="s">
        <v>1618</v>
      </c>
      <c r="T237" s="4" t="s">
        <v>1597</v>
      </c>
      <c r="U237" s="4" t="s">
        <v>1619</v>
      </c>
      <c r="V237" s="4" t="s">
        <v>1620</v>
      </c>
      <c r="W237" s="4"/>
      <c r="X237" s="4"/>
      <c r="Y237" s="4"/>
      <c r="Z237" s="4" t="s">
        <v>1621</v>
      </c>
      <c r="AA237" s="4"/>
      <c r="AB237" s="4"/>
      <c r="AC237" s="4"/>
      <c r="AD237" s="4"/>
      <c r="AE237" s="4" t="s">
        <v>2854</v>
      </c>
      <c r="AF237" s="4" t="s">
        <v>1622</v>
      </c>
      <c r="AG237" s="4"/>
      <c r="AH237" s="4"/>
      <c r="AI237" s="4"/>
      <c r="AJ237" s="4" t="s">
        <v>1623</v>
      </c>
      <c r="AK237" s="4"/>
    </row>
    <row r="238" spans="1:37" ht="150" x14ac:dyDescent="0.2">
      <c r="A238" s="7">
        <v>233</v>
      </c>
      <c r="D238" s="4"/>
      <c r="E238" s="4"/>
      <c r="F238" s="4"/>
      <c r="G238" s="4" t="s">
        <v>1449</v>
      </c>
      <c r="H238" s="4"/>
      <c r="I238" s="4">
        <v>2010</v>
      </c>
      <c r="J238" s="4"/>
      <c r="K238" s="4"/>
      <c r="L238" s="4"/>
      <c r="M238" s="4"/>
      <c r="N238" s="4"/>
      <c r="O238" s="4"/>
      <c r="P238" s="4" t="s">
        <v>1624</v>
      </c>
      <c r="Q238" s="4"/>
      <c r="R238" s="4"/>
      <c r="S238" s="4" t="s">
        <v>1625</v>
      </c>
      <c r="T238" s="4" t="s">
        <v>78</v>
      </c>
      <c r="U238" s="4" t="s">
        <v>205</v>
      </c>
      <c r="V238" s="4" t="s">
        <v>1626</v>
      </c>
      <c r="W238" s="4"/>
      <c r="X238" s="4"/>
      <c r="Y238" s="4"/>
      <c r="Z238" s="4" t="s">
        <v>1627</v>
      </c>
      <c r="AA238" s="4"/>
      <c r="AB238" s="4"/>
      <c r="AC238" s="4"/>
      <c r="AD238" s="4"/>
      <c r="AE238" s="4" t="s">
        <v>2854</v>
      </c>
      <c r="AF238" s="4" t="s">
        <v>1628</v>
      </c>
      <c r="AG238" s="4"/>
      <c r="AH238" s="4"/>
      <c r="AI238" s="4"/>
      <c r="AJ238" s="4" t="s">
        <v>1629</v>
      </c>
      <c r="AK238" s="4"/>
    </row>
    <row r="239" spans="1:37" ht="195" x14ac:dyDescent="0.2">
      <c r="A239" s="7">
        <v>234</v>
      </c>
      <c r="D239" s="4"/>
      <c r="E239" s="4"/>
      <c r="F239" s="4"/>
      <c r="G239" s="4" t="s">
        <v>1630</v>
      </c>
      <c r="H239" s="4"/>
      <c r="I239" s="4">
        <v>2011</v>
      </c>
      <c r="J239" s="4"/>
      <c r="K239" s="4"/>
      <c r="L239" s="4"/>
      <c r="M239" s="4"/>
      <c r="N239" s="4"/>
      <c r="O239" s="4"/>
      <c r="P239" s="4" t="s">
        <v>1631</v>
      </c>
      <c r="Q239" s="4"/>
      <c r="R239" s="4"/>
      <c r="S239" s="4" t="s">
        <v>1632</v>
      </c>
      <c r="T239" s="4" t="s">
        <v>1633</v>
      </c>
      <c r="U239" s="4" t="s">
        <v>585</v>
      </c>
      <c r="V239" s="4" t="s">
        <v>1634</v>
      </c>
      <c r="W239" s="4"/>
      <c r="X239" s="4"/>
      <c r="Y239" s="4"/>
      <c r="Z239" s="4" t="s">
        <v>1635</v>
      </c>
      <c r="AA239" s="4"/>
      <c r="AB239" s="4"/>
      <c r="AC239" s="4"/>
      <c r="AD239" s="4"/>
      <c r="AE239" s="4" t="s">
        <v>2854</v>
      </c>
      <c r="AF239" s="4" t="s">
        <v>1636</v>
      </c>
      <c r="AG239" s="4"/>
      <c r="AH239" s="4"/>
      <c r="AI239" s="4"/>
      <c r="AJ239" s="4" t="s">
        <v>1637</v>
      </c>
      <c r="AK239" s="4"/>
    </row>
    <row r="240" spans="1:37" ht="90" x14ac:dyDescent="0.2">
      <c r="A240" s="7">
        <v>235</v>
      </c>
      <c r="D240" s="4"/>
      <c r="E240" s="4"/>
      <c r="F240" s="4"/>
      <c r="G240" s="4" t="s">
        <v>1449</v>
      </c>
      <c r="H240" s="4"/>
      <c r="I240" s="4">
        <v>2006</v>
      </c>
      <c r="J240" s="4"/>
      <c r="K240" s="4"/>
      <c r="L240" s="4"/>
      <c r="M240" s="4"/>
      <c r="N240" s="4"/>
      <c r="O240" s="4"/>
      <c r="P240" s="4" t="s">
        <v>1638</v>
      </c>
      <c r="Q240" s="4"/>
      <c r="R240" s="4" t="s">
        <v>834</v>
      </c>
      <c r="S240" s="4" t="s">
        <v>927</v>
      </c>
      <c r="T240" s="4" t="s">
        <v>651</v>
      </c>
      <c r="U240" s="4" t="s">
        <v>1639</v>
      </c>
      <c r="V240" s="4" t="s">
        <v>1640</v>
      </c>
      <c r="W240" s="4"/>
      <c r="X240" s="4"/>
      <c r="Y240" s="4"/>
      <c r="Z240" s="4" t="s">
        <v>1641</v>
      </c>
      <c r="AA240" s="4"/>
      <c r="AB240" s="4"/>
      <c r="AC240" s="4"/>
      <c r="AD240" s="4"/>
      <c r="AE240" s="4" t="s">
        <v>2854</v>
      </c>
      <c r="AF240" s="4" t="s">
        <v>932</v>
      </c>
      <c r="AG240" s="4"/>
      <c r="AH240" s="4"/>
      <c r="AI240" s="4"/>
      <c r="AJ240" s="4" t="s">
        <v>1642</v>
      </c>
      <c r="AK240" s="4"/>
    </row>
    <row r="241" spans="1:37" ht="90" x14ac:dyDescent="0.2">
      <c r="A241" s="7">
        <v>236</v>
      </c>
      <c r="D241" s="4"/>
      <c r="E241" s="4"/>
      <c r="F241" s="4"/>
      <c r="G241" s="4" t="s">
        <v>1449</v>
      </c>
      <c r="H241" s="4"/>
      <c r="I241" s="4">
        <v>2009</v>
      </c>
      <c r="J241" s="4"/>
      <c r="K241" s="4"/>
      <c r="L241" s="4"/>
      <c r="M241" s="4"/>
      <c r="N241" s="4"/>
      <c r="O241" s="4"/>
      <c r="P241" s="4" t="s">
        <v>1643</v>
      </c>
      <c r="Q241" s="4"/>
      <c r="R241" s="4"/>
      <c r="S241" s="4" t="s">
        <v>1625</v>
      </c>
      <c r="T241" s="4" t="s">
        <v>967</v>
      </c>
      <c r="U241" s="4" t="s">
        <v>205</v>
      </c>
      <c r="V241" s="4" t="s">
        <v>1644</v>
      </c>
      <c r="W241" s="4"/>
      <c r="X241" s="4"/>
      <c r="Y241" s="4"/>
      <c r="Z241" s="4" t="s">
        <v>1645</v>
      </c>
      <c r="AA241" s="4"/>
      <c r="AB241" s="4"/>
      <c r="AC241" s="4"/>
      <c r="AD241" s="4"/>
      <c r="AE241" s="4" t="s">
        <v>2854</v>
      </c>
      <c r="AF241" s="4" t="s">
        <v>1628</v>
      </c>
      <c r="AG241" s="4"/>
      <c r="AH241" s="4"/>
      <c r="AI241" s="4"/>
      <c r="AJ241" s="4" t="s">
        <v>1646</v>
      </c>
      <c r="AK241" s="4"/>
    </row>
    <row r="242" spans="1:37" ht="255" x14ac:dyDescent="0.2">
      <c r="A242" s="7">
        <v>237</v>
      </c>
      <c r="D242" s="4"/>
      <c r="E242" s="4"/>
      <c r="F242" s="4"/>
      <c r="G242" s="4" t="s">
        <v>1449</v>
      </c>
      <c r="H242" s="4"/>
      <c r="I242" s="4">
        <v>2008</v>
      </c>
      <c r="J242" s="4"/>
      <c r="K242" s="4"/>
      <c r="L242" s="4"/>
      <c r="M242" s="4"/>
      <c r="N242" s="4"/>
      <c r="O242" s="4"/>
      <c r="P242" s="4" t="s">
        <v>1647</v>
      </c>
      <c r="Q242" s="4"/>
      <c r="R242" s="4"/>
      <c r="S242" s="4" t="s">
        <v>864</v>
      </c>
      <c r="T242" s="4" t="s">
        <v>205</v>
      </c>
      <c r="U242" s="4" t="s">
        <v>173</v>
      </c>
      <c r="V242" s="4" t="s">
        <v>865</v>
      </c>
      <c r="W242" s="4"/>
      <c r="X242" s="4"/>
      <c r="Y242" s="4"/>
      <c r="Z242" s="4" t="s">
        <v>1648</v>
      </c>
      <c r="AA242" s="4"/>
      <c r="AB242" s="4"/>
      <c r="AC242" s="4"/>
      <c r="AD242" s="4"/>
      <c r="AE242" s="4" t="s">
        <v>2854</v>
      </c>
      <c r="AF242" s="4" t="s">
        <v>867</v>
      </c>
      <c r="AG242" s="4"/>
      <c r="AH242" s="4"/>
      <c r="AI242" s="4"/>
      <c r="AJ242" s="4" t="s">
        <v>1650</v>
      </c>
      <c r="AK242" s="4"/>
    </row>
    <row r="243" spans="1:37" ht="75" x14ac:dyDescent="0.2">
      <c r="A243" s="7">
        <v>238</v>
      </c>
      <c r="D243" s="4"/>
      <c r="E243" s="4"/>
      <c r="F243" s="4"/>
      <c r="G243" s="4" t="s">
        <v>1449</v>
      </c>
      <c r="H243" s="4"/>
      <c r="I243" s="4">
        <v>2010</v>
      </c>
      <c r="J243" s="4"/>
      <c r="K243" s="4"/>
      <c r="L243" s="4"/>
      <c r="M243" s="4"/>
      <c r="N243" s="4"/>
      <c r="O243" s="4"/>
      <c r="P243" s="4" t="s">
        <v>1651</v>
      </c>
      <c r="Q243" s="4"/>
      <c r="R243" s="4"/>
      <c r="S243" s="4" t="s">
        <v>1625</v>
      </c>
      <c r="T243" s="4" t="s">
        <v>78</v>
      </c>
      <c r="U243" s="4" t="s">
        <v>79</v>
      </c>
      <c r="V243" s="4" t="s">
        <v>1652</v>
      </c>
      <c r="W243" s="4"/>
      <c r="X243" s="4"/>
      <c r="Y243" s="4"/>
      <c r="Z243" s="4" t="s">
        <v>1653</v>
      </c>
      <c r="AA243" s="4"/>
      <c r="AB243" s="4"/>
      <c r="AC243" s="4"/>
      <c r="AD243" s="4"/>
      <c r="AE243" s="4" t="s">
        <v>2854</v>
      </c>
      <c r="AF243" s="4" t="s">
        <v>1628</v>
      </c>
      <c r="AG243" s="4"/>
      <c r="AH243" s="4"/>
      <c r="AI243" s="4"/>
      <c r="AJ243" s="4" t="s">
        <v>1654</v>
      </c>
      <c r="AK243" s="4"/>
    </row>
    <row r="244" spans="1:37" ht="150" x14ac:dyDescent="0.2">
      <c r="A244" s="7">
        <v>239</v>
      </c>
      <c r="D244" s="4"/>
      <c r="E244" s="4"/>
      <c r="F244" s="4"/>
      <c r="G244" s="4" t="s">
        <v>1449</v>
      </c>
      <c r="H244" s="4"/>
      <c r="I244" s="4">
        <v>2008</v>
      </c>
      <c r="J244" s="4"/>
      <c r="K244" s="4"/>
      <c r="L244" s="4"/>
      <c r="M244" s="4"/>
      <c r="N244" s="4"/>
      <c r="O244" s="4"/>
      <c r="P244" s="4" t="s">
        <v>1655</v>
      </c>
      <c r="Q244" s="4"/>
      <c r="R244" s="4" t="s">
        <v>834</v>
      </c>
      <c r="S244" s="4" t="s">
        <v>1656</v>
      </c>
      <c r="T244" s="4" t="s">
        <v>352</v>
      </c>
      <c r="U244" s="4" t="s">
        <v>778</v>
      </c>
      <c r="V244" s="4" t="s">
        <v>1657</v>
      </c>
      <c r="W244" s="4"/>
      <c r="X244" s="4"/>
      <c r="Y244" s="4"/>
      <c r="Z244" s="4" t="s">
        <v>1658</v>
      </c>
      <c r="AA244" s="4"/>
      <c r="AB244" s="4"/>
      <c r="AC244" s="4"/>
      <c r="AD244" s="4"/>
      <c r="AE244" s="4" t="s">
        <v>5168</v>
      </c>
      <c r="AF244" s="4" t="s">
        <v>1659</v>
      </c>
      <c r="AG244" s="4"/>
      <c r="AH244" s="4"/>
      <c r="AI244" s="4"/>
      <c r="AJ244" s="4" t="s">
        <v>1660</v>
      </c>
      <c r="AK244" s="4"/>
    </row>
    <row r="245" spans="1:37" ht="165" x14ac:dyDescent="0.2">
      <c r="A245" s="7">
        <v>240</v>
      </c>
      <c r="D245" s="4"/>
      <c r="E245" s="4"/>
      <c r="F245" s="4"/>
      <c r="G245" s="4" t="s">
        <v>1661</v>
      </c>
      <c r="H245" s="4"/>
      <c r="I245" s="4">
        <v>2011</v>
      </c>
      <c r="J245" s="4"/>
      <c r="K245" s="4"/>
      <c r="L245" s="4"/>
      <c r="M245" s="4"/>
      <c r="N245" s="4"/>
      <c r="O245" s="4"/>
      <c r="P245" s="4" t="s">
        <v>1662</v>
      </c>
      <c r="Q245" s="4"/>
      <c r="R245" s="4"/>
      <c r="S245" s="4" t="s">
        <v>1663</v>
      </c>
      <c r="T245" s="4" t="s">
        <v>550</v>
      </c>
      <c r="U245" s="4" t="s">
        <v>111</v>
      </c>
      <c r="V245" s="4" t="s">
        <v>1664</v>
      </c>
      <c r="W245" s="4"/>
      <c r="X245" s="4"/>
      <c r="Y245" s="4"/>
      <c r="Z245" s="4" t="s">
        <v>1665</v>
      </c>
      <c r="AA245" s="4"/>
      <c r="AB245" s="4"/>
      <c r="AC245" s="4"/>
      <c r="AD245" s="4"/>
      <c r="AE245" s="4" t="s">
        <v>2854</v>
      </c>
      <c r="AF245" s="4" t="s">
        <v>1666</v>
      </c>
      <c r="AG245" s="4"/>
      <c r="AH245" s="4"/>
      <c r="AI245" s="4"/>
      <c r="AJ245" s="4" t="s">
        <v>1668</v>
      </c>
      <c r="AK245" s="4"/>
    </row>
    <row r="246" spans="1:37" ht="210" x14ac:dyDescent="0.2">
      <c r="A246" s="7">
        <v>241</v>
      </c>
      <c r="D246" s="4"/>
      <c r="E246" s="4"/>
      <c r="F246" s="4"/>
      <c r="G246" s="4" t="s">
        <v>1449</v>
      </c>
      <c r="H246" s="4"/>
      <c r="I246" s="4">
        <v>2009</v>
      </c>
      <c r="J246" s="4"/>
      <c r="K246" s="4"/>
      <c r="L246" s="4"/>
      <c r="M246" s="4"/>
      <c r="N246" s="4"/>
      <c r="O246" s="4"/>
      <c r="P246" s="4" t="s">
        <v>1669</v>
      </c>
      <c r="Q246" s="4"/>
      <c r="R246" s="4"/>
      <c r="S246" s="4" t="s">
        <v>342</v>
      </c>
      <c r="T246" s="4" t="s">
        <v>326</v>
      </c>
      <c r="U246" s="4" t="s">
        <v>1597</v>
      </c>
      <c r="V246" s="4"/>
      <c r="W246" s="4"/>
      <c r="X246" s="4"/>
      <c r="Y246" s="4"/>
      <c r="Z246" s="4" t="s">
        <v>1670</v>
      </c>
      <c r="AA246" s="4"/>
      <c r="AB246" s="4"/>
      <c r="AC246" s="4"/>
      <c r="AD246" s="4"/>
      <c r="AE246" s="4" t="s">
        <v>2854</v>
      </c>
      <c r="AF246" s="4" t="s">
        <v>1671</v>
      </c>
      <c r="AG246" s="4"/>
      <c r="AH246" s="4"/>
      <c r="AI246" s="4"/>
      <c r="AJ246" s="4" t="s">
        <v>1672</v>
      </c>
      <c r="AK246" s="4"/>
    </row>
    <row r="247" spans="1:37" ht="195" x14ac:dyDescent="0.2">
      <c r="A247" s="7">
        <v>242</v>
      </c>
      <c r="D247" s="4"/>
      <c r="E247" s="4"/>
      <c r="F247" s="4"/>
      <c r="G247" s="4" t="s">
        <v>1449</v>
      </c>
      <c r="H247" s="4"/>
      <c r="I247" s="4">
        <v>2006</v>
      </c>
      <c r="J247" s="4"/>
      <c r="K247" s="4"/>
      <c r="L247" s="4"/>
      <c r="M247" s="4"/>
      <c r="N247" s="4"/>
      <c r="O247" s="4"/>
      <c r="P247" s="4" t="s">
        <v>1674</v>
      </c>
      <c r="Q247" s="4"/>
      <c r="R247" s="4"/>
      <c r="S247" s="4" t="s">
        <v>1195</v>
      </c>
      <c r="T247" s="4" t="s">
        <v>110</v>
      </c>
      <c r="U247" s="4" t="s">
        <v>111</v>
      </c>
      <c r="V247" s="4" t="s">
        <v>1675</v>
      </c>
      <c r="W247" s="4"/>
      <c r="X247" s="4"/>
      <c r="Y247" s="4"/>
      <c r="Z247" s="4" t="s">
        <v>1676</v>
      </c>
      <c r="AA247" s="4"/>
      <c r="AB247" s="4"/>
      <c r="AC247" s="4"/>
      <c r="AD247" s="4"/>
      <c r="AE247" s="4" t="s">
        <v>2854</v>
      </c>
      <c r="AF247" s="4" t="s">
        <v>1677</v>
      </c>
      <c r="AG247" s="4"/>
      <c r="AH247" s="4"/>
      <c r="AI247" s="4"/>
      <c r="AJ247" s="4" t="s">
        <v>1678</v>
      </c>
      <c r="AK247" s="4"/>
    </row>
    <row r="248" spans="1:37" ht="135" x14ac:dyDescent="0.2">
      <c r="A248" s="7">
        <v>243</v>
      </c>
      <c r="D248" s="4"/>
      <c r="E248" s="4"/>
      <c r="F248" s="4"/>
      <c r="G248" s="4" t="s">
        <v>1449</v>
      </c>
      <c r="H248" s="4"/>
      <c r="I248" s="4">
        <v>2006</v>
      </c>
      <c r="J248" s="4"/>
      <c r="K248" s="4"/>
      <c r="L248" s="4"/>
      <c r="M248" s="4"/>
      <c r="N248" s="4"/>
      <c r="O248" s="4"/>
      <c r="P248" s="4" t="s">
        <v>1680</v>
      </c>
      <c r="Q248" s="4"/>
      <c r="R248" s="4"/>
      <c r="S248" s="4" t="s">
        <v>1681</v>
      </c>
      <c r="T248" s="4" t="s">
        <v>165</v>
      </c>
      <c r="U248" s="4" t="s">
        <v>79</v>
      </c>
      <c r="V248" s="4" t="s">
        <v>1682</v>
      </c>
      <c r="W248" s="4"/>
      <c r="X248" s="4"/>
      <c r="Y248" s="4"/>
      <c r="Z248" s="4" t="s">
        <v>1683</v>
      </c>
      <c r="AA248" s="4"/>
      <c r="AB248" s="4"/>
      <c r="AC248" s="4"/>
      <c r="AD248" s="4"/>
      <c r="AE248" s="4" t="s">
        <v>2854</v>
      </c>
      <c r="AF248" s="4" t="s">
        <v>1684</v>
      </c>
      <c r="AG248" s="4"/>
      <c r="AH248" s="4"/>
      <c r="AI248" s="4"/>
      <c r="AJ248" s="4" t="s">
        <v>1685</v>
      </c>
      <c r="AK248" s="4"/>
    </row>
    <row r="249" spans="1:37" ht="105" x14ac:dyDescent="0.2">
      <c r="A249" s="7">
        <v>244</v>
      </c>
      <c r="D249" s="4"/>
      <c r="E249" s="4"/>
      <c r="F249" s="4"/>
      <c r="G249" s="4" t="s">
        <v>1449</v>
      </c>
      <c r="H249" s="4"/>
      <c r="I249" s="4">
        <v>2009</v>
      </c>
      <c r="J249" s="4"/>
      <c r="K249" s="4"/>
      <c r="L249" s="4"/>
      <c r="M249" s="4"/>
      <c r="N249" s="4"/>
      <c r="O249" s="4"/>
      <c r="P249" s="4" t="s">
        <v>1686</v>
      </c>
      <c r="Q249" s="4"/>
      <c r="R249" s="4"/>
      <c r="S249" s="4" t="s">
        <v>1687</v>
      </c>
      <c r="T249" s="4" t="s">
        <v>275</v>
      </c>
      <c r="U249" s="4" t="s">
        <v>205</v>
      </c>
      <c r="V249" s="4" t="s">
        <v>1688</v>
      </c>
      <c r="W249" s="4"/>
      <c r="X249" s="4"/>
      <c r="Y249" s="4"/>
      <c r="Z249" s="4" t="s">
        <v>1689</v>
      </c>
      <c r="AA249" s="4"/>
      <c r="AB249" s="4"/>
      <c r="AC249" s="4"/>
      <c r="AD249" s="4"/>
      <c r="AE249" s="4" t="s">
        <v>2854</v>
      </c>
      <c r="AF249" s="4" t="s">
        <v>1690</v>
      </c>
      <c r="AG249" s="4"/>
      <c r="AH249" s="4"/>
      <c r="AI249" s="4"/>
      <c r="AJ249" s="4" t="s">
        <v>1691</v>
      </c>
      <c r="AK249" s="4"/>
    </row>
    <row r="250" spans="1:37" ht="150" x14ac:dyDescent="0.2">
      <c r="A250" s="7">
        <v>245</v>
      </c>
      <c r="D250" s="4"/>
      <c r="E250" s="4"/>
      <c r="F250" s="4"/>
      <c r="G250" s="4" t="s">
        <v>1449</v>
      </c>
      <c r="H250" s="4"/>
      <c r="I250" s="4">
        <v>2002</v>
      </c>
      <c r="J250" s="4"/>
      <c r="K250" s="4"/>
      <c r="L250" s="4"/>
      <c r="M250" s="4"/>
      <c r="N250" s="4"/>
      <c r="O250" s="4"/>
      <c r="P250" s="4" t="s">
        <v>1692</v>
      </c>
      <c r="Q250" s="4"/>
      <c r="R250" s="4"/>
      <c r="S250" s="4" t="s">
        <v>1693</v>
      </c>
      <c r="T250" s="4" t="s">
        <v>535</v>
      </c>
      <c r="U250" s="4" t="s">
        <v>205</v>
      </c>
      <c r="V250" s="4" t="s">
        <v>1694</v>
      </c>
      <c r="W250" s="4"/>
      <c r="X250" s="4"/>
      <c r="Y250" s="4"/>
      <c r="Z250" s="4" t="s">
        <v>1695</v>
      </c>
      <c r="AA250" s="4"/>
      <c r="AB250" s="4"/>
      <c r="AC250" s="4"/>
      <c r="AD250" s="4"/>
      <c r="AE250" s="4" t="s">
        <v>2854</v>
      </c>
      <c r="AF250" s="4" t="s">
        <v>1696</v>
      </c>
      <c r="AG250" s="4"/>
      <c r="AH250" s="4"/>
      <c r="AI250" s="4"/>
      <c r="AJ250" s="4" t="s">
        <v>1697</v>
      </c>
      <c r="AK250" s="4"/>
    </row>
    <row r="251" spans="1:37" ht="135" x14ac:dyDescent="0.2">
      <c r="A251" s="7">
        <v>246</v>
      </c>
      <c r="D251" s="4"/>
      <c r="E251" s="4"/>
      <c r="F251" s="4"/>
      <c r="G251" s="4" t="s">
        <v>1449</v>
      </c>
      <c r="H251" s="4"/>
      <c r="I251" s="4">
        <v>2010</v>
      </c>
      <c r="J251" s="4"/>
      <c r="K251" s="4"/>
      <c r="L251" s="4"/>
      <c r="M251" s="4"/>
      <c r="N251" s="4"/>
      <c r="O251" s="4"/>
      <c r="P251" s="4" t="s">
        <v>1698</v>
      </c>
      <c r="Q251" s="4"/>
      <c r="R251" s="4"/>
      <c r="S251" s="4" t="s">
        <v>1699</v>
      </c>
      <c r="T251" s="4" t="s">
        <v>435</v>
      </c>
      <c r="U251" s="4" t="s">
        <v>133</v>
      </c>
      <c r="V251" s="4" t="s">
        <v>1701</v>
      </c>
      <c r="W251" s="4"/>
      <c r="X251" s="4"/>
      <c r="Y251" s="4"/>
      <c r="Z251" s="4" t="s">
        <v>1702</v>
      </c>
      <c r="AA251" s="4"/>
      <c r="AB251" s="4"/>
      <c r="AC251" s="4"/>
      <c r="AD251" s="4"/>
      <c r="AE251" s="4" t="s">
        <v>2854</v>
      </c>
      <c r="AF251" s="4" t="s">
        <v>1703</v>
      </c>
      <c r="AG251" s="4"/>
      <c r="AH251" s="4"/>
      <c r="AI251" s="4"/>
      <c r="AJ251" s="4" t="s">
        <v>1704</v>
      </c>
      <c r="AK251" s="4"/>
    </row>
    <row r="252" spans="1:37" ht="135" x14ac:dyDescent="0.2">
      <c r="A252" s="7">
        <v>247</v>
      </c>
      <c r="D252" s="4"/>
      <c r="E252" s="4"/>
      <c r="F252" s="4"/>
      <c r="G252" s="4" t="s">
        <v>1449</v>
      </c>
      <c r="H252" s="4"/>
      <c r="I252" s="4">
        <v>2012</v>
      </c>
      <c r="J252" s="4"/>
      <c r="K252" s="4"/>
      <c r="L252" s="4"/>
      <c r="M252" s="4"/>
      <c r="N252" s="4"/>
      <c r="O252" s="4"/>
      <c r="P252" s="4" t="s">
        <v>1705</v>
      </c>
      <c r="Q252" s="4"/>
      <c r="R252" s="4"/>
      <c r="S252" s="4" t="s">
        <v>1706</v>
      </c>
      <c r="T252" s="4" t="s">
        <v>79</v>
      </c>
      <c r="U252" s="4" t="s">
        <v>133</v>
      </c>
      <c r="V252" s="4"/>
      <c r="W252" s="4"/>
      <c r="X252" s="4"/>
      <c r="Y252" s="4"/>
      <c r="Z252" s="4" t="s">
        <v>1707</v>
      </c>
      <c r="AA252" s="4"/>
      <c r="AB252" s="4"/>
      <c r="AC252" s="4"/>
      <c r="AD252" s="4"/>
      <c r="AE252" s="4" t="s">
        <v>2854</v>
      </c>
      <c r="AF252" s="4" t="s">
        <v>1708</v>
      </c>
      <c r="AG252" s="4"/>
      <c r="AH252" s="4"/>
      <c r="AI252" s="4"/>
      <c r="AJ252" s="4" t="s">
        <v>1709</v>
      </c>
      <c r="AK252" s="4"/>
    </row>
    <row r="253" spans="1:37" ht="150" x14ac:dyDescent="0.2">
      <c r="A253" s="7">
        <v>248</v>
      </c>
      <c r="D253" s="4"/>
      <c r="E253" s="4"/>
      <c r="F253" s="4"/>
      <c r="G253" s="4" t="s">
        <v>1449</v>
      </c>
      <c r="H253" s="4"/>
      <c r="I253" s="4">
        <v>2004</v>
      </c>
      <c r="J253" s="4"/>
      <c r="K253" s="4"/>
      <c r="L253" s="4"/>
      <c r="M253" s="4"/>
      <c r="N253" s="4"/>
      <c r="O253" s="4"/>
      <c r="P253" s="4" t="s">
        <v>1710</v>
      </c>
      <c r="Q253" s="4"/>
      <c r="R253" s="4"/>
      <c r="S253" s="4" t="s">
        <v>1711</v>
      </c>
      <c r="T253" s="4" t="s">
        <v>310</v>
      </c>
      <c r="U253" s="4" t="s">
        <v>133</v>
      </c>
      <c r="V253" s="4" t="s">
        <v>1712</v>
      </c>
      <c r="W253" s="4"/>
      <c r="X253" s="4"/>
      <c r="Y253" s="4"/>
      <c r="Z253" s="4" t="s">
        <v>1713</v>
      </c>
      <c r="AA253" s="4"/>
      <c r="AB253" s="4"/>
      <c r="AC253" s="4"/>
      <c r="AD253" s="4"/>
      <c r="AE253" s="4" t="s">
        <v>2854</v>
      </c>
      <c r="AF253" s="4" t="s">
        <v>1714</v>
      </c>
      <c r="AG253" s="4"/>
      <c r="AH253" s="4"/>
      <c r="AI253" s="4"/>
      <c r="AJ253" s="4" t="s">
        <v>1715</v>
      </c>
      <c r="AK253" s="4"/>
    </row>
    <row r="254" spans="1:37" ht="120" x14ac:dyDescent="0.2">
      <c r="A254" s="7">
        <v>249</v>
      </c>
      <c r="D254" s="4"/>
      <c r="E254" s="4"/>
      <c r="F254" s="4"/>
      <c r="G254" s="4" t="s">
        <v>1449</v>
      </c>
      <c r="H254" s="4"/>
      <c r="I254" s="4">
        <v>2006</v>
      </c>
      <c r="J254" s="4"/>
      <c r="K254" s="4"/>
      <c r="L254" s="4"/>
      <c r="M254" s="4"/>
      <c r="N254" s="4"/>
      <c r="O254" s="4"/>
      <c r="P254" s="4" t="s">
        <v>1716</v>
      </c>
      <c r="Q254" s="4"/>
      <c r="R254" s="4"/>
      <c r="S254" s="4" t="s">
        <v>770</v>
      </c>
      <c r="T254" s="4" t="s">
        <v>165</v>
      </c>
      <c r="U254" s="4" t="s">
        <v>79</v>
      </c>
      <c r="V254" s="4" t="s">
        <v>1717</v>
      </c>
      <c r="W254" s="4"/>
      <c r="X254" s="4"/>
      <c r="Y254" s="4"/>
      <c r="Z254" s="4" t="s">
        <v>1718</v>
      </c>
      <c r="AA254" s="4"/>
      <c r="AB254" s="4"/>
      <c r="AC254" s="4"/>
      <c r="AD254" s="4"/>
      <c r="AE254" s="4" t="s">
        <v>2854</v>
      </c>
      <c r="AF254" s="4" t="s">
        <v>1719</v>
      </c>
      <c r="AG254" s="4"/>
      <c r="AH254" s="4"/>
      <c r="AI254" s="4"/>
      <c r="AJ254" s="4" t="s">
        <v>1720</v>
      </c>
      <c r="AK254" s="4"/>
    </row>
    <row r="255" spans="1:37" ht="180" x14ac:dyDescent="0.2">
      <c r="A255" s="7">
        <v>250</v>
      </c>
      <c r="D255" s="4"/>
      <c r="E255" s="4"/>
      <c r="F255" s="4"/>
      <c r="G255" s="4" t="s">
        <v>1449</v>
      </c>
      <c r="H255" s="4"/>
      <c r="I255" s="4">
        <v>2006</v>
      </c>
      <c r="J255" s="4"/>
      <c r="K255" s="4"/>
      <c r="L255" s="4"/>
      <c r="M255" s="4"/>
      <c r="N255" s="4"/>
      <c r="O255" s="4"/>
      <c r="P255" s="4" t="s">
        <v>1721</v>
      </c>
      <c r="Q255" s="4"/>
      <c r="R255" s="4"/>
      <c r="S255" s="4" t="s">
        <v>1632</v>
      </c>
      <c r="T255" s="4" t="s">
        <v>237</v>
      </c>
      <c r="U255" s="4" t="s">
        <v>133</v>
      </c>
      <c r="V255" s="4" t="s">
        <v>1722</v>
      </c>
      <c r="W255" s="4"/>
      <c r="X255" s="4"/>
      <c r="Y255" s="4"/>
      <c r="Z255" s="4" t="s">
        <v>1723</v>
      </c>
      <c r="AA255" s="4"/>
      <c r="AB255" s="4"/>
      <c r="AC255" s="4"/>
      <c r="AD255" s="4"/>
      <c r="AE255" s="4" t="s">
        <v>2854</v>
      </c>
      <c r="AF255" s="4" t="s">
        <v>1636</v>
      </c>
      <c r="AG255" s="4"/>
      <c r="AH255" s="4"/>
      <c r="AI255" s="4"/>
      <c r="AJ255" s="4" t="s">
        <v>1724</v>
      </c>
      <c r="AK255" s="4"/>
    </row>
    <row r="256" spans="1:37" ht="60" x14ac:dyDescent="0.2">
      <c r="A256" s="7">
        <v>251</v>
      </c>
      <c r="D256" s="4"/>
      <c r="E256" s="4"/>
      <c r="F256" s="4"/>
      <c r="G256" s="4" t="s">
        <v>1449</v>
      </c>
      <c r="H256" s="4"/>
      <c r="I256" s="4">
        <v>2004</v>
      </c>
      <c r="J256" s="4"/>
      <c r="K256" s="4"/>
      <c r="L256" s="4"/>
      <c r="M256" s="4"/>
      <c r="N256" s="4"/>
      <c r="O256" s="4"/>
      <c r="P256" s="4" t="s">
        <v>1726</v>
      </c>
      <c r="Q256" s="4"/>
      <c r="R256" s="4"/>
      <c r="S256" s="4" t="s">
        <v>1727</v>
      </c>
      <c r="T256" s="4" t="s">
        <v>110</v>
      </c>
      <c r="U256" s="4" t="s">
        <v>205</v>
      </c>
      <c r="V256" s="4" t="s">
        <v>1728</v>
      </c>
      <c r="W256" s="4"/>
      <c r="X256" s="4"/>
      <c r="Y256" s="4"/>
      <c r="Z256" s="4" t="s">
        <v>1729</v>
      </c>
      <c r="AA256" s="4"/>
      <c r="AB256" s="4"/>
      <c r="AC256" s="4"/>
      <c r="AD256" s="4"/>
      <c r="AE256" s="4" t="s">
        <v>2854</v>
      </c>
      <c r="AF256" s="4" t="s">
        <v>1730</v>
      </c>
      <c r="AG256" s="4"/>
      <c r="AH256" s="4"/>
      <c r="AI256" s="4"/>
      <c r="AJ256" s="4" t="s">
        <v>1731</v>
      </c>
      <c r="AK256" s="4"/>
    </row>
    <row r="257" spans="1:37" ht="180" x14ac:dyDescent="0.2">
      <c r="A257" s="7">
        <v>252</v>
      </c>
      <c r="D257" s="4"/>
      <c r="E257" s="4"/>
      <c r="F257" s="4"/>
      <c r="G257" s="4" t="s">
        <v>1449</v>
      </c>
      <c r="H257" s="4"/>
      <c r="I257" s="4">
        <v>2010</v>
      </c>
      <c r="J257" s="4"/>
      <c r="K257" s="4"/>
      <c r="L257" s="4"/>
      <c r="M257" s="4"/>
      <c r="N257" s="4"/>
      <c r="O257" s="4"/>
      <c r="P257" s="4" t="s">
        <v>1732</v>
      </c>
      <c r="Q257" s="4"/>
      <c r="R257" s="4"/>
      <c r="S257" s="4" t="s">
        <v>1625</v>
      </c>
      <c r="T257" s="4" t="s">
        <v>78</v>
      </c>
      <c r="U257" s="4" t="s">
        <v>79</v>
      </c>
      <c r="V257" s="4" t="s">
        <v>1733</v>
      </c>
      <c r="W257" s="4"/>
      <c r="X257" s="4"/>
      <c r="Y257" s="4"/>
      <c r="Z257" s="4" t="s">
        <v>1734</v>
      </c>
      <c r="AA257" s="4"/>
      <c r="AB257" s="4"/>
      <c r="AC257" s="4"/>
      <c r="AD257" s="4"/>
      <c r="AE257" s="4" t="s">
        <v>2854</v>
      </c>
      <c r="AF257" s="4" t="s">
        <v>1628</v>
      </c>
      <c r="AG257" s="4"/>
      <c r="AH257" s="4"/>
      <c r="AI257" s="4"/>
      <c r="AJ257" s="4" t="s">
        <v>1735</v>
      </c>
      <c r="AK257" s="4"/>
    </row>
    <row r="258" spans="1:37" ht="105" x14ac:dyDescent="0.2">
      <c r="A258" s="7">
        <v>253</v>
      </c>
      <c r="D258" s="4"/>
      <c r="E258" s="4"/>
      <c r="F258" s="4"/>
      <c r="G258" s="4" t="s">
        <v>1449</v>
      </c>
      <c r="H258" s="4"/>
      <c r="I258" s="4">
        <v>2004</v>
      </c>
      <c r="J258" s="4"/>
      <c r="K258" s="4"/>
      <c r="L258" s="4"/>
      <c r="M258" s="4"/>
      <c r="N258" s="4"/>
      <c r="O258" s="4"/>
      <c r="P258" s="4" t="s">
        <v>1736</v>
      </c>
      <c r="Q258" s="4"/>
      <c r="R258" s="4"/>
      <c r="S258" s="4" t="s">
        <v>1737</v>
      </c>
      <c r="T258" s="4" t="s">
        <v>1597</v>
      </c>
      <c r="U258" s="4" t="s">
        <v>1738</v>
      </c>
      <c r="V258" s="4" t="s">
        <v>1739</v>
      </c>
      <c r="W258" s="4"/>
      <c r="X258" s="4"/>
      <c r="Y258" s="4"/>
      <c r="Z258" s="4" t="s">
        <v>1740</v>
      </c>
      <c r="AA258" s="4"/>
      <c r="AB258" s="4"/>
      <c r="AC258" s="4"/>
      <c r="AD258" s="4"/>
      <c r="AE258" s="4" t="s">
        <v>2854</v>
      </c>
      <c r="AF258" s="4" t="s">
        <v>1741</v>
      </c>
      <c r="AG258" s="4"/>
      <c r="AH258" s="4"/>
      <c r="AI258" s="4"/>
      <c r="AJ258" s="4" t="s">
        <v>1742</v>
      </c>
      <c r="AK258" s="4"/>
    </row>
    <row r="259" spans="1:37" ht="45" x14ac:dyDescent="0.2">
      <c r="A259" s="7">
        <v>254</v>
      </c>
      <c r="D259" s="4"/>
      <c r="E259" s="4"/>
      <c r="F259" s="4"/>
      <c r="G259" s="4" t="s">
        <v>1449</v>
      </c>
      <c r="H259" s="4"/>
      <c r="I259" s="4">
        <v>2004</v>
      </c>
      <c r="J259" s="4"/>
      <c r="K259" s="4"/>
      <c r="L259" s="4"/>
      <c r="M259" s="4"/>
      <c r="N259" s="4"/>
      <c r="O259" s="4"/>
      <c r="P259" s="4" t="s">
        <v>1744</v>
      </c>
      <c r="Q259" s="4"/>
      <c r="R259" s="4"/>
      <c r="S259" s="4" t="s">
        <v>1727</v>
      </c>
      <c r="T259" s="4" t="s">
        <v>110</v>
      </c>
      <c r="U259" s="4" t="s">
        <v>205</v>
      </c>
      <c r="V259" s="4" t="s">
        <v>260</v>
      </c>
      <c r="W259" s="4"/>
      <c r="X259" s="4"/>
      <c r="Y259" s="4"/>
      <c r="Z259" s="4"/>
      <c r="AA259" s="4"/>
      <c r="AB259" s="4"/>
      <c r="AC259" s="4"/>
      <c r="AD259" s="4"/>
      <c r="AE259" s="4" t="s">
        <v>2854</v>
      </c>
      <c r="AF259" s="4" t="s">
        <v>1730</v>
      </c>
      <c r="AG259" s="4"/>
      <c r="AH259" s="4"/>
      <c r="AI259" s="4"/>
      <c r="AJ259" s="4" t="s">
        <v>1745</v>
      </c>
      <c r="AK259" s="4"/>
    </row>
    <row r="260" spans="1:37" ht="75" x14ac:dyDescent="0.2">
      <c r="A260" s="7">
        <v>255</v>
      </c>
      <c r="D260" s="4"/>
      <c r="E260" s="4"/>
      <c r="F260" s="4"/>
      <c r="G260" s="4" t="s">
        <v>1449</v>
      </c>
      <c r="H260" s="4"/>
      <c r="I260" s="4">
        <v>2012</v>
      </c>
      <c r="J260" s="4"/>
      <c r="K260" s="4"/>
      <c r="L260" s="4"/>
      <c r="M260" s="4"/>
      <c r="N260" s="4"/>
      <c r="O260" s="4"/>
      <c r="P260" s="4" t="s">
        <v>1746</v>
      </c>
      <c r="Q260" s="4"/>
      <c r="R260" s="4"/>
      <c r="S260" s="4" t="s">
        <v>449</v>
      </c>
      <c r="T260" s="4" t="s">
        <v>974</v>
      </c>
      <c r="U260" s="4" t="s">
        <v>79</v>
      </c>
      <c r="V260" s="4" t="s">
        <v>585</v>
      </c>
      <c r="W260" s="4"/>
      <c r="X260" s="4"/>
      <c r="Y260" s="4"/>
      <c r="Z260" s="4" t="s">
        <v>1747</v>
      </c>
      <c r="AA260" s="4"/>
      <c r="AB260" s="4"/>
      <c r="AC260" s="4"/>
      <c r="AD260" s="4"/>
      <c r="AE260" s="4" t="s">
        <v>2854</v>
      </c>
      <c r="AF260" s="4" t="s">
        <v>1748</v>
      </c>
      <c r="AG260" s="4"/>
      <c r="AH260" s="4"/>
      <c r="AI260" s="4"/>
      <c r="AJ260" s="4" t="s">
        <v>1749</v>
      </c>
      <c r="AK260" s="4"/>
    </row>
    <row r="261" spans="1:37" ht="150" x14ac:dyDescent="0.2">
      <c r="A261" s="7">
        <v>256</v>
      </c>
      <c r="D261" s="4"/>
      <c r="E261" s="4"/>
      <c r="F261" s="4"/>
      <c r="G261" s="4" t="s">
        <v>1449</v>
      </c>
      <c r="H261" s="4"/>
      <c r="I261" s="4">
        <v>2012</v>
      </c>
      <c r="J261" s="4"/>
      <c r="K261" s="4"/>
      <c r="L261" s="4"/>
      <c r="M261" s="4"/>
      <c r="N261" s="4"/>
      <c r="O261" s="4"/>
      <c r="P261" s="4" t="s">
        <v>1750</v>
      </c>
      <c r="Q261" s="4"/>
      <c r="R261" s="4"/>
      <c r="S261" s="4" t="s">
        <v>827</v>
      </c>
      <c r="T261" s="4" t="s">
        <v>343</v>
      </c>
      <c r="U261" s="4" t="s">
        <v>133</v>
      </c>
      <c r="V261" s="4" t="s">
        <v>1751</v>
      </c>
      <c r="W261" s="4"/>
      <c r="X261" s="4"/>
      <c r="Y261" s="4"/>
      <c r="Z261" s="4" t="s">
        <v>1752</v>
      </c>
      <c r="AA261" s="4"/>
      <c r="AB261" s="4"/>
      <c r="AC261" s="4"/>
      <c r="AD261" s="4"/>
      <c r="AE261" s="4" t="s">
        <v>2854</v>
      </c>
      <c r="AF261" s="4" t="s">
        <v>831</v>
      </c>
      <c r="AG261" s="4"/>
      <c r="AH261" s="4"/>
      <c r="AI261" s="4"/>
      <c r="AJ261" s="4" t="s">
        <v>1753</v>
      </c>
      <c r="AK261" s="4"/>
    </row>
    <row r="262" spans="1:37" ht="105" x14ac:dyDescent="0.2">
      <c r="A262" s="7">
        <v>257</v>
      </c>
      <c r="D262" s="4"/>
      <c r="E262" s="4"/>
      <c r="F262" s="4"/>
      <c r="G262" s="4" t="s">
        <v>1449</v>
      </c>
      <c r="H262" s="4"/>
      <c r="I262" s="4">
        <v>2012</v>
      </c>
      <c r="J262" s="4"/>
      <c r="K262" s="4"/>
      <c r="L262" s="4"/>
      <c r="M262" s="4"/>
      <c r="N262" s="4"/>
      <c r="O262" s="4"/>
      <c r="P262" s="4" t="s">
        <v>1754</v>
      </c>
      <c r="Q262" s="4"/>
      <c r="R262" s="4"/>
      <c r="S262" s="4" t="s">
        <v>1755</v>
      </c>
      <c r="T262" s="4" t="s">
        <v>858</v>
      </c>
      <c r="U262" s="4" t="s">
        <v>133</v>
      </c>
      <c r="V262" s="4" t="s">
        <v>1756</v>
      </c>
      <c r="W262" s="4"/>
      <c r="X262" s="4"/>
      <c r="Y262" s="4"/>
      <c r="Z262" s="4" t="s">
        <v>1757</v>
      </c>
      <c r="AA262" s="4"/>
      <c r="AB262" s="4"/>
      <c r="AC262" s="4"/>
      <c r="AD262" s="4"/>
      <c r="AE262" s="4" t="s">
        <v>2854</v>
      </c>
      <c r="AF262" s="4" t="s">
        <v>1758</v>
      </c>
      <c r="AG262" s="4"/>
      <c r="AH262" s="4"/>
      <c r="AI262" s="4"/>
      <c r="AJ262" s="4" t="s">
        <v>1759</v>
      </c>
      <c r="AK262" s="4"/>
    </row>
    <row r="263" spans="1:37" ht="60" x14ac:dyDescent="0.2">
      <c r="A263" s="7">
        <v>258</v>
      </c>
      <c r="D263" s="4"/>
      <c r="E263" s="4"/>
      <c r="F263" s="4"/>
      <c r="G263" s="4" t="s">
        <v>1449</v>
      </c>
      <c r="H263" s="4"/>
      <c r="I263" s="4">
        <v>2011</v>
      </c>
      <c r="J263" s="4"/>
      <c r="K263" s="4"/>
      <c r="L263" s="4"/>
      <c r="M263" s="4"/>
      <c r="N263" s="4"/>
      <c r="O263" s="4"/>
      <c r="P263" s="4" t="s">
        <v>1760</v>
      </c>
      <c r="Q263" s="4"/>
      <c r="R263" s="4"/>
      <c r="S263" s="4" t="s">
        <v>1761</v>
      </c>
      <c r="T263" s="4" t="s">
        <v>189</v>
      </c>
      <c r="U263" s="4" t="s">
        <v>68</v>
      </c>
      <c r="V263" s="4" t="s">
        <v>1762</v>
      </c>
      <c r="W263" s="4"/>
      <c r="X263" s="4"/>
      <c r="Y263" s="4"/>
      <c r="Z263" s="4" t="s">
        <v>1763</v>
      </c>
      <c r="AA263" s="4"/>
      <c r="AB263" s="4"/>
      <c r="AC263" s="4"/>
      <c r="AD263" s="4"/>
      <c r="AE263" s="4" t="s">
        <v>2854</v>
      </c>
      <c r="AF263" s="4" t="s">
        <v>1764</v>
      </c>
      <c r="AG263" s="4"/>
      <c r="AH263" s="4"/>
      <c r="AI263" s="4"/>
      <c r="AJ263" s="4" t="s">
        <v>1765</v>
      </c>
      <c r="AK263" s="4"/>
    </row>
    <row r="264" spans="1:37" ht="180" x14ac:dyDescent="0.2">
      <c r="A264" s="7">
        <v>259</v>
      </c>
      <c r="D264" s="4"/>
      <c r="E264" s="4"/>
      <c r="F264" s="4"/>
      <c r="G264" s="4" t="s">
        <v>1449</v>
      </c>
      <c r="H264" s="4"/>
      <c r="I264" s="4">
        <v>2008</v>
      </c>
      <c r="J264" s="4"/>
      <c r="K264" s="4"/>
      <c r="L264" s="4"/>
      <c r="M264" s="4"/>
      <c r="N264" s="4"/>
      <c r="O264" s="4"/>
      <c r="P264" s="4" t="s">
        <v>1766</v>
      </c>
      <c r="Q264" s="4"/>
      <c r="R264" s="4"/>
      <c r="S264" s="4" t="s">
        <v>1767</v>
      </c>
      <c r="T264" s="4" t="s">
        <v>501</v>
      </c>
      <c r="U264" s="4" t="s">
        <v>79</v>
      </c>
      <c r="V264" s="4" t="s">
        <v>1768</v>
      </c>
      <c r="W264" s="4"/>
      <c r="X264" s="4"/>
      <c r="Y264" s="4"/>
      <c r="Z264" s="4" t="s">
        <v>1713</v>
      </c>
      <c r="AA264" s="4"/>
      <c r="AB264" s="4"/>
      <c r="AC264" s="4"/>
      <c r="AD264" s="4"/>
      <c r="AE264" s="4" t="s">
        <v>2854</v>
      </c>
      <c r="AF264" s="4" t="s">
        <v>1769</v>
      </c>
      <c r="AG264" s="4"/>
      <c r="AH264" s="4"/>
      <c r="AI264" s="4"/>
      <c r="AJ264" s="4" t="s">
        <v>1771</v>
      </c>
      <c r="AK264" s="4"/>
    </row>
    <row r="265" spans="1:37" ht="90" x14ac:dyDescent="0.2">
      <c r="A265" s="7">
        <v>260</v>
      </c>
      <c r="D265" s="4"/>
      <c r="E265" s="4"/>
      <c r="F265" s="4"/>
      <c r="G265" s="4" t="s">
        <v>1449</v>
      </c>
      <c r="H265" s="4"/>
      <c r="I265" s="4">
        <v>2011</v>
      </c>
      <c r="J265" s="4"/>
      <c r="K265" s="4"/>
      <c r="L265" s="4"/>
      <c r="M265" s="4"/>
      <c r="N265" s="4"/>
      <c r="O265" s="4"/>
      <c r="P265" s="4" t="s">
        <v>1772</v>
      </c>
      <c r="Q265" s="4"/>
      <c r="R265" s="4"/>
      <c r="S265" s="4" t="s">
        <v>1773</v>
      </c>
      <c r="T265" s="4" t="s">
        <v>858</v>
      </c>
      <c r="U265" s="4" t="s">
        <v>205</v>
      </c>
      <c r="V265" s="4" t="s">
        <v>1774</v>
      </c>
      <c r="W265" s="4"/>
      <c r="X265" s="4"/>
      <c r="Y265" s="4"/>
      <c r="Z265" s="4" t="s">
        <v>1775</v>
      </c>
      <c r="AA265" s="4"/>
      <c r="AB265" s="4"/>
      <c r="AC265" s="4"/>
      <c r="AD265" s="4"/>
      <c r="AE265" s="4" t="s">
        <v>2854</v>
      </c>
      <c r="AF265" s="4" t="s">
        <v>1776</v>
      </c>
      <c r="AG265" s="4"/>
      <c r="AH265" s="4"/>
      <c r="AI265" s="4"/>
      <c r="AJ265" s="4" t="s">
        <v>1777</v>
      </c>
      <c r="AK265" s="4"/>
    </row>
    <row r="266" spans="1:37" ht="135" x14ac:dyDescent="0.2">
      <c r="A266" s="7">
        <v>261</v>
      </c>
      <c r="D266" s="4"/>
      <c r="E266" s="4"/>
      <c r="F266" s="4"/>
      <c r="G266" s="4" t="s">
        <v>1449</v>
      </c>
      <c r="H266" s="4"/>
      <c r="I266" s="4">
        <v>2010</v>
      </c>
      <c r="J266" s="4"/>
      <c r="K266" s="4"/>
      <c r="L266" s="4"/>
      <c r="M266" s="4"/>
      <c r="N266" s="4"/>
      <c r="O266" s="4"/>
      <c r="P266" s="4" t="s">
        <v>1778</v>
      </c>
      <c r="Q266" s="4"/>
      <c r="R266" s="4"/>
      <c r="S266" s="4" t="s">
        <v>1779</v>
      </c>
      <c r="T266" s="4" t="s">
        <v>1780</v>
      </c>
      <c r="U266" s="4" t="s">
        <v>205</v>
      </c>
      <c r="V266" s="4" t="s">
        <v>1781</v>
      </c>
      <c r="W266" s="4"/>
      <c r="X266" s="4"/>
      <c r="Y266" s="4"/>
      <c r="Z266" s="4" t="s">
        <v>1782</v>
      </c>
      <c r="AA266" s="4"/>
      <c r="AB266" s="4"/>
      <c r="AC266" s="4"/>
      <c r="AD266" s="4"/>
      <c r="AE266" s="4" t="s">
        <v>2854</v>
      </c>
      <c r="AF266" s="4" t="s">
        <v>1783</v>
      </c>
      <c r="AG266" s="4"/>
      <c r="AH266" s="4"/>
      <c r="AI266" s="4"/>
      <c r="AJ266" s="4" t="s">
        <v>1784</v>
      </c>
      <c r="AK266" s="4"/>
    </row>
    <row r="267" spans="1:37" ht="60" x14ac:dyDescent="0.2">
      <c r="A267" s="7">
        <v>262</v>
      </c>
      <c r="D267" s="4"/>
      <c r="E267" s="4"/>
      <c r="F267" s="4"/>
      <c r="G267" s="4" t="s">
        <v>1449</v>
      </c>
      <c r="H267" s="4"/>
      <c r="I267" s="4">
        <v>2011</v>
      </c>
      <c r="J267" s="4"/>
      <c r="K267" s="4"/>
      <c r="L267" s="4"/>
      <c r="M267" s="4"/>
      <c r="N267" s="4"/>
      <c r="O267" s="4"/>
      <c r="P267" s="4" t="s">
        <v>1785</v>
      </c>
      <c r="Q267" s="4"/>
      <c r="R267" s="4"/>
      <c r="S267" s="4" t="s">
        <v>1786</v>
      </c>
      <c r="T267" s="4" t="s">
        <v>1780</v>
      </c>
      <c r="U267" s="4" t="s">
        <v>205</v>
      </c>
      <c r="V267" s="4" t="s">
        <v>1787</v>
      </c>
      <c r="W267" s="4"/>
      <c r="X267" s="4"/>
      <c r="Y267" s="4"/>
      <c r="Z267" s="4" t="s">
        <v>1788</v>
      </c>
      <c r="AA267" s="4"/>
      <c r="AB267" s="4"/>
      <c r="AC267" s="4"/>
      <c r="AD267" s="4"/>
      <c r="AE267" s="4" t="s">
        <v>2854</v>
      </c>
      <c r="AF267" s="4" t="s">
        <v>1789</v>
      </c>
      <c r="AG267" s="4"/>
      <c r="AH267" s="4"/>
      <c r="AI267" s="4"/>
      <c r="AJ267" s="4" t="s">
        <v>1790</v>
      </c>
      <c r="AK267" s="4"/>
    </row>
    <row r="268" spans="1:37" ht="75" x14ac:dyDescent="0.2">
      <c r="A268" s="7">
        <v>263</v>
      </c>
      <c r="D268" s="4"/>
      <c r="E268" s="4"/>
      <c r="F268" s="4"/>
      <c r="G268" s="4" t="s">
        <v>1449</v>
      </c>
      <c r="H268" s="4"/>
      <c r="I268" s="4">
        <v>2009</v>
      </c>
      <c r="J268" s="4"/>
      <c r="K268" s="4"/>
      <c r="L268" s="4"/>
      <c r="M268" s="4"/>
      <c r="N268" s="4"/>
      <c r="O268" s="4"/>
      <c r="P268" s="4" t="s">
        <v>1791</v>
      </c>
      <c r="Q268" s="4"/>
      <c r="R268" s="4"/>
      <c r="S268" s="4" t="s">
        <v>1792</v>
      </c>
      <c r="T268" s="4" t="s">
        <v>801</v>
      </c>
      <c r="U268" s="4" t="s">
        <v>205</v>
      </c>
      <c r="V268" s="4" t="s">
        <v>1793</v>
      </c>
      <c r="W268" s="4"/>
      <c r="X268" s="4"/>
      <c r="Y268" s="4"/>
      <c r="Z268" s="4" t="s">
        <v>1794</v>
      </c>
      <c r="AA268" s="4"/>
      <c r="AB268" s="4"/>
      <c r="AC268" s="4"/>
      <c r="AD268" s="4"/>
      <c r="AE268" s="4" t="s">
        <v>2854</v>
      </c>
      <c r="AF268" s="4" t="s">
        <v>1795</v>
      </c>
      <c r="AG268" s="4"/>
      <c r="AH268" s="4"/>
      <c r="AI268" s="4"/>
      <c r="AJ268" s="4" t="s">
        <v>1796</v>
      </c>
      <c r="AK268" s="4"/>
    </row>
    <row r="269" spans="1:37" ht="45" x14ac:dyDescent="0.2">
      <c r="A269" s="7">
        <v>264</v>
      </c>
      <c r="D269" s="4"/>
      <c r="E269" s="4"/>
      <c r="F269" s="4"/>
      <c r="G269" s="4" t="s">
        <v>1449</v>
      </c>
      <c r="H269" s="4"/>
      <c r="I269" s="4">
        <v>1998</v>
      </c>
      <c r="J269" s="4"/>
      <c r="K269" s="4"/>
      <c r="L269" s="4"/>
      <c r="M269" s="4"/>
      <c r="N269" s="4"/>
      <c r="O269" s="4"/>
      <c r="P269" s="4" t="s">
        <v>1797</v>
      </c>
      <c r="Q269" s="4"/>
      <c r="R269" s="4"/>
      <c r="S269" s="4" t="s">
        <v>1798</v>
      </c>
      <c r="T269" s="4" t="s">
        <v>558</v>
      </c>
      <c r="U269" s="4" t="s">
        <v>205</v>
      </c>
      <c r="V269" s="4" t="s">
        <v>1799</v>
      </c>
      <c r="W269" s="4"/>
      <c r="X269" s="4"/>
      <c r="Y269" s="4"/>
      <c r="Z269" s="4" t="s">
        <v>1800</v>
      </c>
      <c r="AA269" s="4"/>
      <c r="AB269" s="4"/>
      <c r="AC269" s="4"/>
      <c r="AD269" s="4"/>
      <c r="AE269" s="4" t="s">
        <v>2854</v>
      </c>
      <c r="AF269" s="4" t="s">
        <v>1801</v>
      </c>
      <c r="AG269" s="4"/>
      <c r="AH269" s="4"/>
      <c r="AI269" s="4"/>
      <c r="AJ269" s="4"/>
      <c r="AK269" s="4"/>
    </row>
    <row r="270" spans="1:37" ht="90" x14ac:dyDescent="0.2">
      <c r="A270" s="7">
        <v>265</v>
      </c>
      <c r="D270" s="4"/>
      <c r="E270" s="4"/>
      <c r="F270" s="4"/>
      <c r="G270" s="4" t="s">
        <v>1449</v>
      </c>
      <c r="H270" s="4"/>
      <c r="I270" s="4">
        <v>2009</v>
      </c>
      <c r="J270" s="4"/>
      <c r="K270" s="4"/>
      <c r="L270" s="4"/>
      <c r="M270" s="4"/>
      <c r="N270" s="4"/>
      <c r="O270" s="4"/>
      <c r="P270" s="4" t="s">
        <v>1517</v>
      </c>
      <c r="Q270" s="4"/>
      <c r="R270" s="4"/>
      <c r="S270" s="4" t="s">
        <v>1484</v>
      </c>
      <c r="T270" s="4" t="s">
        <v>558</v>
      </c>
      <c r="U270" s="4" t="s">
        <v>68</v>
      </c>
      <c r="V270" s="4" t="s">
        <v>1485</v>
      </c>
      <c r="W270" s="4"/>
      <c r="X270" s="4"/>
      <c r="Y270" s="4"/>
      <c r="Z270" s="4" t="s">
        <v>1486</v>
      </c>
      <c r="AA270" s="4"/>
      <c r="AB270" s="4"/>
      <c r="AC270" s="4"/>
      <c r="AD270" s="4"/>
      <c r="AE270" s="4" t="s">
        <v>2854</v>
      </c>
      <c r="AF270" s="4" t="s">
        <v>1520</v>
      </c>
      <c r="AG270" s="4"/>
      <c r="AH270" s="4"/>
      <c r="AI270" s="4"/>
      <c r="AJ270" s="4" t="s">
        <v>1802</v>
      </c>
      <c r="AK270" s="4"/>
    </row>
    <row r="271" spans="1:37" ht="105" x14ac:dyDescent="0.2">
      <c r="A271" s="7">
        <v>266</v>
      </c>
      <c r="D271" s="4"/>
      <c r="E271" s="4"/>
      <c r="F271" s="4"/>
      <c r="G271" s="4" t="s">
        <v>1449</v>
      </c>
      <c r="H271" s="4"/>
      <c r="I271" s="4">
        <v>2006</v>
      </c>
      <c r="J271" s="4"/>
      <c r="K271" s="4"/>
      <c r="L271" s="4"/>
      <c r="M271" s="4"/>
      <c r="N271" s="4"/>
      <c r="O271" s="4"/>
      <c r="P271" s="4" t="s">
        <v>1803</v>
      </c>
      <c r="Q271" s="4"/>
      <c r="R271" s="4"/>
      <c r="S271" s="4" t="s">
        <v>1393</v>
      </c>
      <c r="T271" s="4" t="s">
        <v>78</v>
      </c>
      <c r="U271" s="4" t="s">
        <v>352</v>
      </c>
      <c r="V271" s="4" t="s">
        <v>1804</v>
      </c>
      <c r="W271" s="4"/>
      <c r="X271" s="4"/>
      <c r="Y271" s="4"/>
      <c r="Z271" s="4" t="s">
        <v>1805</v>
      </c>
      <c r="AA271" s="4"/>
      <c r="AB271" s="4"/>
      <c r="AC271" s="4"/>
      <c r="AD271" s="4"/>
      <c r="AE271" s="4" t="s">
        <v>2854</v>
      </c>
      <c r="AF271" s="4" t="s">
        <v>1397</v>
      </c>
      <c r="AG271" s="4"/>
      <c r="AH271" s="4"/>
      <c r="AI271" s="4"/>
      <c r="AJ271" s="4" t="s">
        <v>1806</v>
      </c>
      <c r="AK271" s="4"/>
    </row>
    <row r="272" spans="1:37" ht="255" x14ac:dyDescent="0.2">
      <c r="A272" s="7">
        <v>267</v>
      </c>
      <c r="D272" s="4"/>
      <c r="E272" s="4"/>
      <c r="F272" s="4"/>
      <c r="G272" s="4" t="s">
        <v>1449</v>
      </c>
      <c r="H272" s="4"/>
      <c r="I272" s="4">
        <v>2011</v>
      </c>
      <c r="J272" s="4"/>
      <c r="K272" s="4"/>
      <c r="L272" s="4"/>
      <c r="M272" s="4"/>
      <c r="N272" s="4"/>
      <c r="O272" s="4"/>
      <c r="P272" s="4" t="s">
        <v>1807</v>
      </c>
      <c r="Q272" s="4"/>
      <c r="R272" s="4"/>
      <c r="S272" s="4" t="s">
        <v>1451</v>
      </c>
      <c r="T272" s="4" t="s">
        <v>858</v>
      </c>
      <c r="U272" s="4"/>
      <c r="V272" s="4" t="s">
        <v>1808</v>
      </c>
      <c r="W272" s="4"/>
      <c r="X272" s="4"/>
      <c r="Y272" s="4"/>
      <c r="Z272" s="4" t="s">
        <v>1809</v>
      </c>
      <c r="AA272" s="4"/>
      <c r="AB272" s="4"/>
      <c r="AC272" s="4"/>
      <c r="AD272" s="4"/>
      <c r="AE272" s="4" t="s">
        <v>2854</v>
      </c>
      <c r="AF272" s="4" t="s">
        <v>1454</v>
      </c>
      <c r="AG272" s="4"/>
      <c r="AH272" s="4"/>
      <c r="AI272" s="4"/>
      <c r="AJ272" s="4" t="s">
        <v>1810</v>
      </c>
      <c r="AK272" s="4"/>
    </row>
    <row r="273" spans="1:37" ht="210" x14ac:dyDescent="0.2">
      <c r="A273" s="7">
        <v>268</v>
      </c>
      <c r="D273" s="4"/>
      <c r="E273" s="4"/>
      <c r="F273" s="4"/>
      <c r="G273" s="4" t="s">
        <v>1449</v>
      </c>
      <c r="H273" s="4"/>
      <c r="I273" s="4">
        <v>2011</v>
      </c>
      <c r="J273" s="4"/>
      <c r="K273" s="4"/>
      <c r="L273" s="4"/>
      <c r="M273" s="4"/>
      <c r="N273" s="4"/>
      <c r="O273" s="4"/>
      <c r="P273" s="4" t="s">
        <v>1811</v>
      </c>
      <c r="Q273" s="4"/>
      <c r="R273" s="4" t="s">
        <v>1812</v>
      </c>
      <c r="S273" s="4" t="s">
        <v>1813</v>
      </c>
      <c r="T273" s="4" t="s">
        <v>822</v>
      </c>
      <c r="U273" s="4" t="s">
        <v>205</v>
      </c>
      <c r="V273" s="4" t="s">
        <v>1814</v>
      </c>
      <c r="W273" s="4"/>
      <c r="X273" s="4"/>
      <c r="Y273" s="4"/>
      <c r="Z273" s="4" t="s">
        <v>1815</v>
      </c>
      <c r="AA273" s="4"/>
      <c r="AB273" s="4"/>
      <c r="AC273" s="4"/>
      <c r="AD273" s="4"/>
      <c r="AE273" s="4" t="s">
        <v>14008</v>
      </c>
      <c r="AF273" s="4" t="s">
        <v>1816</v>
      </c>
      <c r="AG273" s="4"/>
      <c r="AH273" s="4"/>
      <c r="AI273" s="4"/>
      <c r="AJ273" s="4" t="s">
        <v>1817</v>
      </c>
      <c r="AK273" s="4"/>
    </row>
    <row r="274" spans="1:37" ht="105" x14ac:dyDescent="0.2">
      <c r="A274" s="7">
        <v>269</v>
      </c>
      <c r="D274" s="4"/>
      <c r="E274" s="4"/>
      <c r="F274" s="4"/>
      <c r="G274" s="4" t="s">
        <v>1449</v>
      </c>
      <c r="H274" s="4"/>
      <c r="I274" s="4">
        <v>2010</v>
      </c>
      <c r="J274" s="4"/>
      <c r="K274" s="4"/>
      <c r="L274" s="4"/>
      <c r="M274" s="4"/>
      <c r="N274" s="4"/>
      <c r="O274" s="4"/>
      <c r="P274" s="4" t="s">
        <v>1818</v>
      </c>
      <c r="Q274" s="4"/>
      <c r="R274" s="4"/>
      <c r="S274" s="4" t="s">
        <v>1625</v>
      </c>
      <c r="T274" s="4" t="s">
        <v>78</v>
      </c>
      <c r="U274" s="4" t="s">
        <v>79</v>
      </c>
      <c r="V274" s="4" t="s">
        <v>1819</v>
      </c>
      <c r="W274" s="4"/>
      <c r="X274" s="4"/>
      <c r="Y274" s="4"/>
      <c r="Z274" s="4" t="s">
        <v>1820</v>
      </c>
      <c r="AA274" s="4"/>
      <c r="AB274" s="4"/>
      <c r="AC274" s="4"/>
      <c r="AD274" s="4"/>
      <c r="AE274" s="4" t="s">
        <v>2854</v>
      </c>
      <c r="AF274" s="4" t="s">
        <v>1628</v>
      </c>
      <c r="AG274" s="4"/>
      <c r="AH274" s="4"/>
      <c r="AI274" s="4"/>
      <c r="AJ274" s="4" t="s">
        <v>1821</v>
      </c>
      <c r="AK274" s="4"/>
    </row>
    <row r="275" spans="1:37" ht="120" x14ac:dyDescent="0.2">
      <c r="A275" s="7">
        <v>270</v>
      </c>
      <c r="D275" s="4"/>
      <c r="E275" s="4"/>
      <c r="F275" s="4"/>
      <c r="G275" s="4" t="s">
        <v>1449</v>
      </c>
      <c r="H275" s="4"/>
      <c r="I275" s="4">
        <v>2009</v>
      </c>
      <c r="J275" s="4"/>
      <c r="K275" s="4"/>
      <c r="L275" s="4"/>
      <c r="M275" s="4"/>
      <c r="N275" s="4"/>
      <c r="O275" s="4"/>
      <c r="P275" s="4" t="s">
        <v>1822</v>
      </c>
      <c r="Q275" s="4"/>
      <c r="R275" s="4"/>
      <c r="S275" s="4" t="s">
        <v>1097</v>
      </c>
      <c r="T275" s="4" t="s">
        <v>237</v>
      </c>
      <c r="U275" s="4" t="s">
        <v>205</v>
      </c>
      <c r="V275" s="4" t="s">
        <v>1823</v>
      </c>
      <c r="W275" s="4"/>
      <c r="X275" s="4"/>
      <c r="Y275" s="4"/>
      <c r="Z275" s="4" t="s">
        <v>1824</v>
      </c>
      <c r="AA275" s="4"/>
      <c r="AB275" s="4"/>
      <c r="AC275" s="4"/>
      <c r="AD275" s="4"/>
      <c r="AE275" s="4" t="s">
        <v>2854</v>
      </c>
      <c r="AF275" s="4" t="s">
        <v>1102</v>
      </c>
      <c r="AG275" s="4"/>
      <c r="AH275" s="4"/>
      <c r="AI275" s="4"/>
      <c r="AJ275" s="4" t="s">
        <v>1825</v>
      </c>
      <c r="AK275" s="4"/>
    </row>
    <row r="276" spans="1:37" ht="60" x14ac:dyDescent="0.2">
      <c r="A276" s="7">
        <v>271</v>
      </c>
      <c r="D276" s="4"/>
      <c r="E276" s="4"/>
      <c r="F276" s="4"/>
      <c r="G276" s="4" t="s">
        <v>1449</v>
      </c>
      <c r="H276" s="4"/>
      <c r="I276" s="4">
        <v>2007</v>
      </c>
      <c r="J276" s="4"/>
      <c r="K276" s="4"/>
      <c r="L276" s="4"/>
      <c r="M276" s="4"/>
      <c r="N276" s="4"/>
      <c r="O276" s="4"/>
      <c r="P276" s="4" t="s">
        <v>1826</v>
      </c>
      <c r="Q276" s="4"/>
      <c r="R276" s="4" t="s">
        <v>834</v>
      </c>
      <c r="S276" s="4" t="s">
        <v>1827</v>
      </c>
      <c r="T276" s="4"/>
      <c r="U276" s="4" t="s">
        <v>1828</v>
      </c>
      <c r="V276" s="4" t="s">
        <v>1829</v>
      </c>
      <c r="W276" s="4"/>
      <c r="X276" s="4"/>
      <c r="Y276" s="4"/>
      <c r="Z276" s="4" t="s">
        <v>1830</v>
      </c>
      <c r="AA276" s="4"/>
      <c r="AB276" s="4"/>
      <c r="AC276" s="4"/>
      <c r="AD276" s="4"/>
      <c r="AE276" s="4" t="s">
        <v>5168</v>
      </c>
      <c r="AF276" s="4" t="s">
        <v>1831</v>
      </c>
      <c r="AG276" s="4"/>
      <c r="AH276" s="4"/>
      <c r="AI276" s="4"/>
      <c r="AJ276" s="4" t="s">
        <v>1832</v>
      </c>
      <c r="AK276" s="4"/>
    </row>
    <row r="277" spans="1:37" ht="165" x14ac:dyDescent="0.2">
      <c r="A277" s="7">
        <v>272</v>
      </c>
      <c r="D277" s="4"/>
      <c r="E277" s="4"/>
      <c r="F277" s="4"/>
      <c r="G277" s="4" t="s">
        <v>1449</v>
      </c>
      <c r="H277" s="4"/>
      <c r="I277" s="4">
        <v>2010</v>
      </c>
      <c r="J277" s="4"/>
      <c r="K277" s="4"/>
      <c r="L277" s="4"/>
      <c r="M277" s="4"/>
      <c r="N277" s="4"/>
      <c r="O277" s="4"/>
      <c r="P277" s="4" t="s">
        <v>1833</v>
      </c>
      <c r="Q277" s="4"/>
      <c r="R277" s="4" t="s">
        <v>1834</v>
      </c>
      <c r="S277" s="4" t="s">
        <v>936</v>
      </c>
      <c r="T277" s="4" t="s">
        <v>900</v>
      </c>
      <c r="U277" s="4"/>
      <c r="V277" s="4" t="s">
        <v>1835</v>
      </c>
      <c r="W277" s="4"/>
      <c r="X277" s="4"/>
      <c r="Y277" s="4"/>
      <c r="Z277" s="4" t="s">
        <v>1836</v>
      </c>
      <c r="AA277" s="4"/>
      <c r="AB277" s="4"/>
      <c r="AC277" s="4"/>
      <c r="AD277" s="4"/>
      <c r="AE277" s="4" t="s">
        <v>5168</v>
      </c>
      <c r="AF277" s="4" t="s">
        <v>1837</v>
      </c>
      <c r="AG277" s="4"/>
      <c r="AH277" s="4"/>
      <c r="AI277" s="4"/>
      <c r="AJ277" s="4" t="s">
        <v>1838</v>
      </c>
      <c r="AK277" s="4"/>
    </row>
    <row r="278" spans="1:37" ht="105" x14ac:dyDescent="0.2">
      <c r="A278" s="7">
        <v>273</v>
      </c>
      <c r="D278" s="4"/>
      <c r="E278" s="4"/>
      <c r="F278" s="4"/>
      <c r="G278" s="4" t="s">
        <v>1449</v>
      </c>
      <c r="H278" s="4"/>
      <c r="I278" s="4">
        <v>2007</v>
      </c>
      <c r="J278" s="4"/>
      <c r="K278" s="4"/>
      <c r="L278" s="4"/>
      <c r="M278" s="4"/>
      <c r="N278" s="4"/>
      <c r="O278" s="4"/>
      <c r="P278" s="4" t="s">
        <v>1839</v>
      </c>
      <c r="Q278" s="4"/>
      <c r="R278" s="4"/>
      <c r="S278" s="4" t="s">
        <v>1840</v>
      </c>
      <c r="T278" s="4" t="s">
        <v>1780</v>
      </c>
      <c r="U278" s="4" t="s">
        <v>111</v>
      </c>
      <c r="V278" s="4" t="s">
        <v>1841</v>
      </c>
      <c r="W278" s="4"/>
      <c r="X278" s="4"/>
      <c r="Y278" s="4"/>
      <c r="Z278" s="4" t="s">
        <v>1842</v>
      </c>
      <c r="AA278" s="4"/>
      <c r="AB278" s="4"/>
      <c r="AC278" s="4"/>
      <c r="AD278" s="4"/>
      <c r="AE278" s="4" t="s">
        <v>2854</v>
      </c>
      <c r="AF278" s="4" t="s">
        <v>1843</v>
      </c>
      <c r="AG278" s="4"/>
      <c r="AH278" s="4"/>
      <c r="AI278" s="4"/>
      <c r="AJ278" s="4" t="s">
        <v>1844</v>
      </c>
      <c r="AK278" s="4"/>
    </row>
    <row r="279" spans="1:37" ht="135" x14ac:dyDescent="0.2">
      <c r="A279" s="7">
        <v>274</v>
      </c>
      <c r="D279" s="4"/>
      <c r="E279" s="4"/>
      <c r="F279" s="4"/>
      <c r="G279" s="4" t="s">
        <v>1449</v>
      </c>
      <c r="H279" s="4"/>
      <c r="I279" s="4">
        <v>2006</v>
      </c>
      <c r="J279" s="4"/>
      <c r="K279" s="4"/>
      <c r="L279" s="4"/>
      <c r="M279" s="4"/>
      <c r="N279" s="4"/>
      <c r="O279" s="4"/>
      <c r="P279" s="4" t="s">
        <v>1845</v>
      </c>
      <c r="Q279" s="4"/>
      <c r="R279" s="4" t="s">
        <v>834</v>
      </c>
      <c r="S279" s="4" t="s">
        <v>936</v>
      </c>
      <c r="T279" s="4" t="s">
        <v>1069</v>
      </c>
      <c r="U279" s="4" t="s">
        <v>1069</v>
      </c>
      <c r="V279" s="4" t="s">
        <v>1846</v>
      </c>
      <c r="W279" s="4"/>
      <c r="X279" s="4"/>
      <c r="Y279" s="4"/>
      <c r="Z279" s="4" t="s">
        <v>1847</v>
      </c>
      <c r="AA279" s="4"/>
      <c r="AB279" s="4"/>
      <c r="AC279" s="4"/>
      <c r="AD279" s="4"/>
      <c r="AE279" s="4" t="s">
        <v>5168</v>
      </c>
      <c r="AF279" s="4" t="s">
        <v>939</v>
      </c>
      <c r="AG279" s="4"/>
      <c r="AH279" s="4"/>
      <c r="AI279" s="4"/>
      <c r="AJ279" s="4" t="s">
        <v>1848</v>
      </c>
      <c r="AK279" s="4"/>
    </row>
    <row r="280" spans="1:37" ht="105" x14ac:dyDescent="0.2">
      <c r="A280" s="7">
        <v>275</v>
      </c>
      <c r="D280" s="4"/>
      <c r="E280" s="4"/>
      <c r="F280" s="4"/>
      <c r="G280" s="4" t="s">
        <v>1449</v>
      </c>
      <c r="H280" s="4"/>
      <c r="I280" s="4">
        <v>2006</v>
      </c>
      <c r="J280" s="4"/>
      <c r="K280" s="4"/>
      <c r="L280" s="4"/>
      <c r="M280" s="4"/>
      <c r="N280" s="4"/>
      <c r="O280" s="4"/>
      <c r="P280" s="4" t="s">
        <v>1849</v>
      </c>
      <c r="Q280" s="4"/>
      <c r="R280" s="4"/>
      <c r="S280" s="4" t="s">
        <v>843</v>
      </c>
      <c r="T280" s="4" t="s">
        <v>189</v>
      </c>
      <c r="U280" s="4" t="s">
        <v>133</v>
      </c>
      <c r="V280" s="4" t="s">
        <v>1850</v>
      </c>
      <c r="W280" s="4"/>
      <c r="X280" s="4"/>
      <c r="Y280" s="4"/>
      <c r="Z280" s="4" t="s">
        <v>1851</v>
      </c>
      <c r="AA280" s="4"/>
      <c r="AB280" s="4"/>
      <c r="AC280" s="4"/>
      <c r="AD280" s="4"/>
      <c r="AE280" s="4" t="s">
        <v>2854</v>
      </c>
      <c r="AF280" s="4" t="s">
        <v>846</v>
      </c>
      <c r="AG280" s="4"/>
      <c r="AH280" s="4"/>
      <c r="AI280" s="4"/>
      <c r="AJ280" s="4" t="s">
        <v>1852</v>
      </c>
      <c r="AK280" s="4"/>
    </row>
    <row r="281" spans="1:37" ht="120" x14ac:dyDescent="0.2">
      <c r="A281" s="7">
        <v>276</v>
      </c>
      <c r="D281" s="4"/>
      <c r="E281" s="4"/>
      <c r="F281" s="4"/>
      <c r="G281" s="4" t="s">
        <v>1449</v>
      </c>
      <c r="H281" s="4"/>
      <c r="I281" s="4">
        <v>2005</v>
      </c>
      <c r="J281" s="4"/>
      <c r="K281" s="4"/>
      <c r="L281" s="4"/>
      <c r="M281" s="4"/>
      <c r="N281" s="4"/>
      <c r="O281" s="4"/>
      <c r="P281" s="4" t="s">
        <v>1853</v>
      </c>
      <c r="Q281" s="4"/>
      <c r="R281" s="4"/>
      <c r="S281" s="4" t="s">
        <v>843</v>
      </c>
      <c r="T281" s="4" t="s">
        <v>1069</v>
      </c>
      <c r="U281" s="4" t="s">
        <v>79</v>
      </c>
      <c r="V281" s="4" t="s">
        <v>1854</v>
      </c>
      <c r="W281" s="4"/>
      <c r="X281" s="4"/>
      <c r="Y281" s="4"/>
      <c r="Z281" s="4" t="s">
        <v>1855</v>
      </c>
      <c r="AA281" s="4"/>
      <c r="AB281" s="4"/>
      <c r="AC281" s="4"/>
      <c r="AD281" s="4"/>
      <c r="AE281" s="4" t="s">
        <v>2854</v>
      </c>
      <c r="AF281" s="4" t="s">
        <v>846</v>
      </c>
      <c r="AG281" s="4"/>
      <c r="AH281" s="4"/>
      <c r="AI281" s="4"/>
      <c r="AJ281" s="4" t="s">
        <v>1856</v>
      </c>
      <c r="AK281" s="4"/>
    </row>
    <row r="282" spans="1:37" ht="180" x14ac:dyDescent="0.2">
      <c r="A282" s="7">
        <v>277</v>
      </c>
      <c r="D282" s="4"/>
      <c r="E282" s="4"/>
      <c r="F282" s="4"/>
      <c r="G282" s="4" t="s">
        <v>1449</v>
      </c>
      <c r="H282" s="4"/>
      <c r="I282" s="4">
        <v>2009</v>
      </c>
      <c r="J282" s="4"/>
      <c r="K282" s="4"/>
      <c r="L282" s="4"/>
      <c r="M282" s="4"/>
      <c r="N282" s="4"/>
      <c r="O282" s="4"/>
      <c r="P282" s="4" t="s">
        <v>1857</v>
      </c>
      <c r="Q282" s="4"/>
      <c r="R282" s="4" t="s">
        <v>834</v>
      </c>
      <c r="S282" s="4" t="s">
        <v>1858</v>
      </c>
      <c r="T282" s="4" t="s">
        <v>343</v>
      </c>
      <c r="U282" s="4" t="s">
        <v>244</v>
      </c>
      <c r="V282" s="4" t="s">
        <v>1859</v>
      </c>
      <c r="W282" s="4"/>
      <c r="X282" s="4"/>
      <c r="Y282" s="4"/>
      <c r="Z282" s="4" t="s">
        <v>1860</v>
      </c>
      <c r="AA282" s="4"/>
      <c r="AB282" s="4"/>
      <c r="AC282" s="4"/>
      <c r="AD282" s="4"/>
      <c r="AE282" s="4" t="s">
        <v>5168</v>
      </c>
      <c r="AF282" s="4" t="s">
        <v>1861</v>
      </c>
      <c r="AG282" s="4"/>
      <c r="AH282" s="4"/>
      <c r="AI282" s="4"/>
      <c r="AJ282" s="4" t="s">
        <v>1862</v>
      </c>
      <c r="AK282" s="4"/>
    </row>
    <row r="283" spans="1:37" ht="150" x14ac:dyDescent="0.2">
      <c r="A283" s="7">
        <v>278</v>
      </c>
      <c r="D283" s="4"/>
      <c r="E283" s="4"/>
      <c r="F283" s="4"/>
      <c r="G283" s="4" t="s">
        <v>1449</v>
      </c>
      <c r="H283" s="4"/>
      <c r="I283" s="4">
        <v>2008</v>
      </c>
      <c r="J283" s="4"/>
      <c r="K283" s="4"/>
      <c r="L283" s="4"/>
      <c r="M283" s="4"/>
      <c r="N283" s="4"/>
      <c r="O283" s="4"/>
      <c r="P283" s="4" t="s">
        <v>1863</v>
      </c>
      <c r="Q283" s="4"/>
      <c r="R283" s="4" t="s">
        <v>1864</v>
      </c>
      <c r="S283" s="4" t="s">
        <v>1656</v>
      </c>
      <c r="T283" s="4"/>
      <c r="U283" s="4" t="s">
        <v>778</v>
      </c>
      <c r="V283" s="4" t="s">
        <v>1657</v>
      </c>
      <c r="W283" s="4"/>
      <c r="X283" s="4"/>
      <c r="Y283" s="4"/>
      <c r="Z283" s="4" t="s">
        <v>1865</v>
      </c>
      <c r="AA283" s="4"/>
      <c r="AB283" s="4"/>
      <c r="AC283" s="4"/>
      <c r="AD283" s="4"/>
      <c r="AE283" s="4"/>
      <c r="AF283" s="4" t="s">
        <v>1659</v>
      </c>
      <c r="AG283" s="4"/>
      <c r="AH283" s="4"/>
      <c r="AI283" s="4"/>
      <c r="AJ283" s="4" t="s">
        <v>1866</v>
      </c>
      <c r="AK283" s="4"/>
    </row>
    <row r="284" spans="1:37" ht="195" x14ac:dyDescent="0.2">
      <c r="A284" s="7">
        <v>279</v>
      </c>
      <c r="D284" s="4"/>
      <c r="E284" s="4"/>
      <c r="F284" s="4"/>
      <c r="G284" s="4" t="s">
        <v>1449</v>
      </c>
      <c r="H284" s="4"/>
      <c r="I284" s="4">
        <v>2008</v>
      </c>
      <c r="J284" s="4"/>
      <c r="K284" s="4"/>
      <c r="L284" s="4"/>
      <c r="M284" s="4"/>
      <c r="N284" s="4"/>
      <c r="O284" s="4"/>
      <c r="P284" s="4" t="s">
        <v>1867</v>
      </c>
      <c r="Q284" s="4"/>
      <c r="R284" s="4"/>
      <c r="S284" s="4" t="s">
        <v>1868</v>
      </c>
      <c r="T284" s="4"/>
      <c r="U284" s="4" t="s">
        <v>966</v>
      </c>
      <c r="V284" s="4" t="s">
        <v>1869</v>
      </c>
      <c r="W284" s="4"/>
      <c r="X284" s="4"/>
      <c r="Y284" s="4"/>
      <c r="Z284" s="4" t="s">
        <v>1870</v>
      </c>
      <c r="AA284" s="4"/>
      <c r="AB284" s="4"/>
      <c r="AC284" s="4"/>
      <c r="AD284" s="4"/>
      <c r="AE284" s="4"/>
      <c r="AF284" s="4" t="s">
        <v>1871</v>
      </c>
      <c r="AG284" s="4"/>
      <c r="AH284" s="4"/>
      <c r="AI284" s="4"/>
      <c r="AJ284" s="4" t="s">
        <v>1872</v>
      </c>
      <c r="AK284" s="4"/>
    </row>
    <row r="285" spans="1:37" ht="45" x14ac:dyDescent="0.2">
      <c r="A285" s="7">
        <v>280</v>
      </c>
      <c r="D285" s="4"/>
      <c r="E285" s="4"/>
      <c r="F285" s="4"/>
      <c r="G285" s="4" t="s">
        <v>1449</v>
      </c>
      <c r="H285" s="4"/>
      <c r="I285" s="4">
        <v>2000</v>
      </c>
      <c r="J285" s="4"/>
      <c r="K285" s="4"/>
      <c r="L285" s="4"/>
      <c r="M285" s="4"/>
      <c r="N285" s="4"/>
      <c r="O285" s="4"/>
      <c r="P285" s="4" t="s">
        <v>1873</v>
      </c>
      <c r="Q285" s="4"/>
      <c r="R285" s="4"/>
      <c r="S285" s="4" t="s">
        <v>1097</v>
      </c>
      <c r="T285" s="4" t="s">
        <v>1394</v>
      </c>
      <c r="U285" s="4" t="s">
        <v>111</v>
      </c>
      <c r="V285" s="4" t="s">
        <v>1874</v>
      </c>
      <c r="W285" s="4"/>
      <c r="X285" s="4"/>
      <c r="Y285" s="4"/>
      <c r="Z285" s="4" t="s">
        <v>1875</v>
      </c>
      <c r="AA285" s="4"/>
      <c r="AB285" s="4"/>
      <c r="AC285" s="4"/>
      <c r="AD285" s="4"/>
      <c r="AE285" s="4"/>
      <c r="AF285" s="4" t="s">
        <v>1102</v>
      </c>
      <c r="AG285" s="4"/>
      <c r="AH285" s="4"/>
      <c r="AI285" s="4"/>
      <c r="AJ285" s="4" t="s">
        <v>1876</v>
      </c>
      <c r="AK285" s="4"/>
    </row>
    <row r="286" spans="1:37" ht="60" x14ac:dyDescent="0.2">
      <c r="A286" s="7">
        <v>281</v>
      </c>
      <c r="D286" s="4"/>
      <c r="E286" s="4"/>
      <c r="F286" s="4"/>
      <c r="G286" s="4" t="s">
        <v>1449</v>
      </c>
      <c r="H286" s="4"/>
      <c r="I286" s="4">
        <v>2011</v>
      </c>
      <c r="J286" s="4"/>
      <c r="K286" s="4"/>
      <c r="L286" s="4"/>
      <c r="M286" s="4"/>
      <c r="N286" s="4"/>
      <c r="O286" s="4"/>
      <c r="P286" s="4" t="s">
        <v>1877</v>
      </c>
      <c r="Q286" s="4"/>
      <c r="R286" s="4" t="s">
        <v>1878</v>
      </c>
      <c r="S286" s="4" t="s">
        <v>1879</v>
      </c>
      <c r="T286" s="4" t="s">
        <v>237</v>
      </c>
      <c r="U286" s="4" t="s">
        <v>111</v>
      </c>
      <c r="V286" s="4" t="s">
        <v>1880</v>
      </c>
      <c r="W286" s="4"/>
      <c r="X286" s="4"/>
      <c r="Y286" s="4"/>
      <c r="Z286" s="4" t="s">
        <v>1881</v>
      </c>
      <c r="AA286" s="4"/>
      <c r="AB286" s="4"/>
      <c r="AC286" s="4"/>
      <c r="AD286" s="4"/>
      <c r="AE286" s="4"/>
      <c r="AF286" s="4" t="s">
        <v>1882</v>
      </c>
      <c r="AG286" s="4"/>
      <c r="AH286" s="4"/>
      <c r="AI286" s="4"/>
      <c r="AJ286" s="4" t="s">
        <v>1883</v>
      </c>
      <c r="AK286" s="4"/>
    </row>
    <row r="287" spans="1:37" ht="75" x14ac:dyDescent="0.2">
      <c r="A287" s="7">
        <v>282</v>
      </c>
      <c r="D287" s="4"/>
      <c r="E287" s="4"/>
      <c r="F287" s="4"/>
      <c r="G287" s="4" t="s">
        <v>1449</v>
      </c>
      <c r="H287" s="4"/>
      <c r="I287" s="4">
        <v>1990</v>
      </c>
      <c r="J287" s="4"/>
      <c r="K287" s="4"/>
      <c r="L287" s="4"/>
      <c r="M287" s="4"/>
      <c r="N287" s="4"/>
      <c r="O287" s="4"/>
      <c r="P287" s="4" t="s">
        <v>1884</v>
      </c>
      <c r="Q287" s="4"/>
      <c r="R287" s="4"/>
      <c r="S287" s="4" t="s">
        <v>871</v>
      </c>
      <c r="T287" s="4" t="s">
        <v>400</v>
      </c>
      <c r="U287" s="4" t="s">
        <v>79</v>
      </c>
      <c r="V287" s="4" t="s">
        <v>1885</v>
      </c>
      <c r="W287" s="4"/>
      <c r="X287" s="4"/>
      <c r="Y287" s="4"/>
      <c r="Z287" s="4" t="s">
        <v>1473</v>
      </c>
      <c r="AA287" s="4"/>
      <c r="AB287" s="4"/>
      <c r="AC287" s="4"/>
      <c r="AD287" s="4"/>
      <c r="AE287" s="4"/>
      <c r="AF287" s="4" t="s">
        <v>1886</v>
      </c>
      <c r="AG287" s="4"/>
      <c r="AH287" s="4"/>
      <c r="AI287" s="4"/>
      <c r="AJ287" s="4" t="s">
        <v>1887</v>
      </c>
      <c r="AK287" s="4"/>
    </row>
    <row r="288" spans="1:37" ht="90" x14ac:dyDescent="0.2">
      <c r="A288" s="7">
        <v>283</v>
      </c>
      <c r="D288" s="4"/>
      <c r="E288" s="4"/>
      <c r="F288" s="4"/>
      <c r="G288" s="4" t="s">
        <v>1449</v>
      </c>
      <c r="H288" s="4"/>
      <c r="I288" s="4">
        <v>2011</v>
      </c>
      <c r="J288" s="4"/>
      <c r="K288" s="4"/>
      <c r="L288" s="4"/>
      <c r="M288" s="4"/>
      <c r="N288" s="4"/>
      <c r="O288" s="4"/>
      <c r="P288" s="4" t="s">
        <v>1888</v>
      </c>
      <c r="Q288" s="4"/>
      <c r="R288" s="4"/>
      <c r="S288" s="4" t="s">
        <v>188</v>
      </c>
      <c r="T288" s="4" t="s">
        <v>165</v>
      </c>
      <c r="U288" s="4" t="s">
        <v>205</v>
      </c>
      <c r="V288" s="4" t="s">
        <v>1889</v>
      </c>
      <c r="W288" s="4"/>
      <c r="X288" s="4"/>
      <c r="Y288" s="4"/>
      <c r="Z288" s="4"/>
      <c r="AA288" s="4"/>
      <c r="AB288" s="4"/>
      <c r="AC288" s="4"/>
      <c r="AD288" s="4"/>
      <c r="AE288" s="4"/>
      <c r="AF288" s="4" t="s">
        <v>1890</v>
      </c>
      <c r="AG288" s="4"/>
      <c r="AH288" s="4"/>
      <c r="AI288" s="4"/>
      <c r="AJ288" s="4" t="s">
        <v>1891</v>
      </c>
      <c r="AK288" s="4"/>
    </row>
    <row r="289" spans="1:37" ht="135" x14ac:dyDescent="0.2">
      <c r="A289" s="7">
        <v>284</v>
      </c>
      <c r="D289" s="4"/>
      <c r="E289" s="4"/>
      <c r="F289" s="4"/>
      <c r="G289" s="4" t="s">
        <v>1449</v>
      </c>
      <c r="H289" s="4"/>
      <c r="I289" s="4">
        <v>2006</v>
      </c>
      <c r="J289" s="4"/>
      <c r="K289" s="4"/>
      <c r="L289" s="4"/>
      <c r="M289" s="4"/>
      <c r="N289" s="4"/>
      <c r="O289" s="4"/>
      <c r="P289" s="4" t="s">
        <v>1892</v>
      </c>
      <c r="Q289" s="4"/>
      <c r="R289" s="4"/>
      <c r="S289" s="4" t="s">
        <v>1893</v>
      </c>
      <c r="T289" s="4" t="s">
        <v>1894</v>
      </c>
      <c r="U289" s="4" t="s">
        <v>111</v>
      </c>
      <c r="V289" s="4" t="s">
        <v>1895</v>
      </c>
      <c r="W289" s="4"/>
      <c r="X289" s="4"/>
      <c r="Y289" s="4"/>
      <c r="Z289" s="4" t="s">
        <v>1896</v>
      </c>
      <c r="AA289" s="4"/>
      <c r="AB289" s="4"/>
      <c r="AC289" s="4"/>
      <c r="AD289" s="4"/>
      <c r="AE289" s="4"/>
      <c r="AF289" s="4" t="s">
        <v>1897</v>
      </c>
      <c r="AG289" s="4"/>
      <c r="AH289" s="4"/>
      <c r="AI289" s="4"/>
      <c r="AJ289" s="4" t="s">
        <v>1898</v>
      </c>
      <c r="AK289" s="4"/>
    </row>
    <row r="290" spans="1:37" ht="165" x14ac:dyDescent="0.2">
      <c r="A290" s="7">
        <v>285</v>
      </c>
      <c r="D290" s="4"/>
      <c r="E290" s="4"/>
      <c r="F290" s="4"/>
      <c r="G290" s="4" t="s">
        <v>1449</v>
      </c>
      <c r="H290" s="4"/>
      <c r="I290" s="4">
        <v>2006</v>
      </c>
      <c r="J290" s="4"/>
      <c r="K290" s="4"/>
      <c r="L290" s="4"/>
      <c r="M290" s="4"/>
      <c r="N290" s="4"/>
      <c r="O290" s="4"/>
      <c r="P290" s="4" t="s">
        <v>1899</v>
      </c>
      <c r="Q290" s="4"/>
      <c r="R290" s="4"/>
      <c r="S290" s="4" t="s">
        <v>172</v>
      </c>
      <c r="T290" s="4" t="s">
        <v>607</v>
      </c>
      <c r="U290" s="4" t="s">
        <v>133</v>
      </c>
      <c r="V290" s="4" t="s">
        <v>1900</v>
      </c>
      <c r="W290" s="4"/>
      <c r="X290" s="4"/>
      <c r="Y290" s="4"/>
      <c r="Z290" s="4" t="s">
        <v>1901</v>
      </c>
      <c r="AA290" s="4"/>
      <c r="AB290" s="4"/>
      <c r="AC290" s="4"/>
      <c r="AD290" s="4"/>
      <c r="AE290" s="4"/>
      <c r="AF290" s="4" t="s">
        <v>176</v>
      </c>
      <c r="AG290" s="4"/>
      <c r="AH290" s="4"/>
      <c r="AI290" s="4"/>
      <c r="AJ290" s="4" t="s">
        <v>1902</v>
      </c>
      <c r="AK290" s="4"/>
    </row>
    <row r="291" spans="1:37" ht="60" x14ac:dyDescent="0.2">
      <c r="A291" s="7">
        <v>286</v>
      </c>
      <c r="D291" s="4"/>
      <c r="E291" s="4"/>
      <c r="F291" s="4"/>
      <c r="G291" s="4" t="s">
        <v>1449</v>
      </c>
      <c r="H291" s="4"/>
      <c r="I291" s="4">
        <v>1993</v>
      </c>
      <c r="J291" s="4"/>
      <c r="K291" s="4"/>
      <c r="L291" s="4"/>
      <c r="M291" s="4"/>
      <c r="N291" s="4"/>
      <c r="O291" s="4"/>
      <c r="P291" s="4" t="s">
        <v>1903</v>
      </c>
      <c r="Q291" s="4"/>
      <c r="R291" s="4"/>
      <c r="S291" s="4" t="s">
        <v>843</v>
      </c>
      <c r="T291" s="4" t="s">
        <v>607</v>
      </c>
      <c r="U291" s="4" t="s">
        <v>205</v>
      </c>
      <c r="V291" s="4" t="s">
        <v>1904</v>
      </c>
      <c r="W291" s="4"/>
      <c r="X291" s="4"/>
      <c r="Y291" s="4"/>
      <c r="Z291" s="4" t="s">
        <v>1905</v>
      </c>
      <c r="AA291" s="4"/>
      <c r="AB291" s="4"/>
      <c r="AC291" s="4"/>
      <c r="AD291" s="4"/>
      <c r="AE291" s="4"/>
      <c r="AF291" s="4" t="s">
        <v>1906</v>
      </c>
      <c r="AG291" s="4"/>
      <c r="AH291" s="4"/>
      <c r="AI291" s="4"/>
      <c r="AJ291" s="4" t="s">
        <v>1907</v>
      </c>
      <c r="AK291" s="4"/>
    </row>
    <row r="292" spans="1:37" ht="60" x14ac:dyDescent="0.2">
      <c r="A292" s="7">
        <v>287</v>
      </c>
      <c r="D292" s="4"/>
      <c r="E292" s="4"/>
      <c r="F292" s="4"/>
      <c r="G292" s="4" t="s">
        <v>1449</v>
      </c>
      <c r="H292" s="4"/>
      <c r="I292" s="4">
        <v>1998</v>
      </c>
      <c r="J292" s="4"/>
      <c r="K292" s="4"/>
      <c r="L292" s="4"/>
      <c r="M292" s="4"/>
      <c r="N292" s="4"/>
      <c r="O292" s="4"/>
      <c r="P292" s="4" t="s">
        <v>1908</v>
      </c>
      <c r="Q292" s="4"/>
      <c r="R292" s="4"/>
      <c r="S292" s="4" t="s">
        <v>1909</v>
      </c>
      <c r="T292" s="4" t="s">
        <v>252</v>
      </c>
      <c r="U292" s="4" t="s">
        <v>111</v>
      </c>
      <c r="V292" s="4" t="s">
        <v>1910</v>
      </c>
      <c r="W292" s="4"/>
      <c r="X292" s="4"/>
      <c r="Y292" s="4"/>
      <c r="Z292" s="4" t="s">
        <v>1911</v>
      </c>
      <c r="AA292" s="4"/>
      <c r="AB292" s="4"/>
      <c r="AC292" s="4"/>
      <c r="AD292" s="4"/>
      <c r="AE292" s="4"/>
      <c r="AF292" s="4" t="s">
        <v>1912</v>
      </c>
      <c r="AG292" s="4"/>
      <c r="AH292" s="4"/>
      <c r="AI292" s="4"/>
      <c r="AJ292" s="4" t="s">
        <v>1913</v>
      </c>
      <c r="AK292" s="4"/>
    </row>
    <row r="293" spans="1:37" ht="165" x14ac:dyDescent="0.2">
      <c r="A293" s="7">
        <v>288</v>
      </c>
      <c r="D293" s="4"/>
      <c r="E293" s="4"/>
      <c r="F293" s="4"/>
      <c r="G293" s="4" t="s">
        <v>1661</v>
      </c>
      <c r="H293" s="4"/>
      <c r="I293" s="4">
        <v>2009</v>
      </c>
      <c r="J293" s="4"/>
      <c r="K293" s="4"/>
      <c r="L293" s="4"/>
      <c r="M293" s="4"/>
      <c r="N293" s="4"/>
      <c r="O293" s="4"/>
      <c r="P293" s="4" t="s">
        <v>1914</v>
      </c>
      <c r="Q293" s="4"/>
      <c r="R293" s="4"/>
      <c r="S293" s="4" t="s">
        <v>1625</v>
      </c>
      <c r="T293" s="4" t="s">
        <v>967</v>
      </c>
      <c r="U293" s="4" t="s">
        <v>79</v>
      </c>
      <c r="V293" s="4" t="s">
        <v>1915</v>
      </c>
      <c r="W293" s="4"/>
      <c r="X293" s="4"/>
      <c r="Y293" s="4"/>
      <c r="Z293" s="4" t="s">
        <v>1916</v>
      </c>
      <c r="AA293" s="4"/>
      <c r="AB293" s="4"/>
      <c r="AC293" s="4"/>
      <c r="AD293" s="4"/>
      <c r="AE293" s="4"/>
      <c r="AF293" s="4" t="s">
        <v>1628</v>
      </c>
      <c r="AG293" s="4"/>
      <c r="AH293" s="4"/>
      <c r="AI293" s="4"/>
      <c r="AJ293" s="4" t="s">
        <v>1917</v>
      </c>
      <c r="AK293" s="4"/>
    </row>
    <row r="294" spans="1:37" ht="165" x14ac:dyDescent="0.2">
      <c r="A294" s="7">
        <v>289</v>
      </c>
      <c r="D294" s="4"/>
      <c r="E294" s="4"/>
      <c r="F294" s="4"/>
      <c r="G294" s="4" t="s">
        <v>1449</v>
      </c>
      <c r="H294" s="4"/>
      <c r="I294" s="4">
        <v>2008</v>
      </c>
      <c r="J294" s="4"/>
      <c r="K294" s="4"/>
      <c r="L294" s="4"/>
      <c r="M294" s="4"/>
      <c r="N294" s="4"/>
      <c r="O294" s="4"/>
      <c r="P294" s="4" t="s">
        <v>1918</v>
      </c>
      <c r="Q294" s="4"/>
      <c r="R294" s="4"/>
      <c r="S294" s="4" t="s">
        <v>1919</v>
      </c>
      <c r="T294" s="4" t="s">
        <v>205</v>
      </c>
      <c r="U294" s="4" t="s">
        <v>111</v>
      </c>
      <c r="V294" s="4" t="s">
        <v>1920</v>
      </c>
      <c r="W294" s="4"/>
      <c r="X294" s="4"/>
      <c r="Y294" s="4"/>
      <c r="Z294" s="4" t="s">
        <v>1921</v>
      </c>
      <c r="AA294" s="4"/>
      <c r="AB294" s="4"/>
      <c r="AC294" s="4"/>
      <c r="AD294" s="4"/>
      <c r="AE294" s="4"/>
      <c r="AF294" s="4" t="s">
        <v>1922</v>
      </c>
      <c r="AG294" s="4"/>
      <c r="AH294" s="4"/>
      <c r="AI294" s="4"/>
      <c r="AJ294" s="4" t="s">
        <v>1923</v>
      </c>
      <c r="AK294" s="4"/>
    </row>
    <row r="295" spans="1:37" ht="135" x14ac:dyDescent="0.2">
      <c r="A295" s="7">
        <v>290</v>
      </c>
      <c r="D295" s="4" t="s">
        <v>1924</v>
      </c>
      <c r="E295" s="4" t="s">
        <v>1925</v>
      </c>
      <c r="F295" s="4"/>
      <c r="G295" s="4" t="s">
        <v>1926</v>
      </c>
      <c r="H295" s="4"/>
      <c r="I295" s="4">
        <v>2006</v>
      </c>
      <c r="J295" s="4"/>
      <c r="K295" s="4"/>
      <c r="L295" s="4"/>
      <c r="M295" s="4"/>
      <c r="N295" s="4"/>
      <c r="O295" s="4"/>
      <c r="P295" s="4" t="s">
        <v>1927</v>
      </c>
      <c r="Q295" s="4"/>
      <c r="R295" s="4"/>
      <c r="S295" s="4" t="s">
        <v>1928</v>
      </c>
      <c r="T295" s="4" t="s">
        <v>1098</v>
      </c>
      <c r="U295" s="4" t="s">
        <v>68</v>
      </c>
      <c r="V295" s="4" t="s">
        <v>1929</v>
      </c>
      <c r="W295" s="4"/>
      <c r="X295" s="4"/>
      <c r="Y295" s="4"/>
      <c r="Z295" s="4" t="s">
        <v>1930</v>
      </c>
      <c r="AA295" s="4"/>
      <c r="AB295" s="4"/>
      <c r="AC295" s="4"/>
      <c r="AD295" s="4"/>
      <c r="AE295" s="4"/>
      <c r="AF295" s="4" t="s">
        <v>1931</v>
      </c>
      <c r="AG295" s="4"/>
      <c r="AH295" s="4"/>
      <c r="AI295" s="4"/>
      <c r="AJ295" s="4" t="s">
        <v>1932</v>
      </c>
      <c r="AK295" s="4"/>
    </row>
    <row r="296" spans="1:37" ht="360" x14ac:dyDescent="0.2">
      <c r="A296" s="7">
        <v>291</v>
      </c>
      <c r="D296" s="4"/>
      <c r="E296" s="4"/>
      <c r="F296" s="4"/>
      <c r="G296" s="4" t="s">
        <v>1449</v>
      </c>
      <c r="H296" s="4"/>
      <c r="I296" s="4">
        <v>2008</v>
      </c>
      <c r="J296" s="4"/>
      <c r="K296" s="4"/>
      <c r="L296" s="4"/>
      <c r="M296" s="4"/>
      <c r="N296" s="4"/>
      <c r="O296" s="4"/>
      <c r="P296" s="4" t="s">
        <v>1647</v>
      </c>
      <c r="Q296" s="4"/>
      <c r="R296" s="4"/>
      <c r="S296" s="4" t="s">
        <v>864</v>
      </c>
      <c r="T296" s="4" t="s">
        <v>205</v>
      </c>
      <c r="U296" s="4" t="s">
        <v>173</v>
      </c>
      <c r="V296" s="4" t="s">
        <v>865</v>
      </c>
      <c r="W296" s="4"/>
      <c r="X296" s="4"/>
      <c r="Y296" s="4"/>
      <c r="Z296" s="4" t="s">
        <v>1933</v>
      </c>
      <c r="AA296" s="4"/>
      <c r="AB296" s="4"/>
      <c r="AC296" s="4"/>
      <c r="AD296" s="4"/>
      <c r="AE296" s="4"/>
      <c r="AF296" s="4" t="s">
        <v>867</v>
      </c>
      <c r="AG296" s="4"/>
      <c r="AH296" s="4"/>
      <c r="AI296" s="4"/>
      <c r="AJ296" s="4" t="s">
        <v>1934</v>
      </c>
      <c r="AK296" s="4"/>
    </row>
    <row r="297" spans="1:37" ht="150" x14ac:dyDescent="0.2">
      <c r="A297" s="7">
        <v>292</v>
      </c>
      <c r="D297" s="4"/>
      <c r="E297" s="4"/>
      <c r="F297" s="4"/>
      <c r="G297" s="4" t="s">
        <v>1449</v>
      </c>
      <c r="H297" s="4"/>
      <c r="I297" s="4">
        <v>2011</v>
      </c>
      <c r="J297" s="4"/>
      <c r="K297" s="4"/>
      <c r="L297" s="4"/>
      <c r="M297" s="4"/>
      <c r="N297" s="4"/>
      <c r="O297" s="4"/>
      <c r="P297" s="4" t="s">
        <v>1935</v>
      </c>
      <c r="Q297" s="4"/>
      <c r="R297" s="4"/>
      <c r="S297" s="4" t="s">
        <v>1936</v>
      </c>
      <c r="T297" s="4" t="s">
        <v>822</v>
      </c>
      <c r="U297" s="4" t="s">
        <v>133</v>
      </c>
      <c r="V297" s="4" t="s">
        <v>1937</v>
      </c>
      <c r="W297" s="4"/>
      <c r="X297" s="4"/>
      <c r="Y297" s="4"/>
      <c r="Z297" s="4" t="s">
        <v>1938</v>
      </c>
      <c r="AA297" s="4"/>
      <c r="AB297" s="4"/>
      <c r="AC297" s="4"/>
      <c r="AD297" s="4"/>
      <c r="AE297" s="4"/>
      <c r="AF297" s="4" t="s">
        <v>1939</v>
      </c>
      <c r="AG297" s="4"/>
      <c r="AH297" s="4"/>
      <c r="AI297" s="4"/>
      <c r="AJ297" s="4" t="s">
        <v>1940</v>
      </c>
      <c r="AK297" s="4"/>
    </row>
    <row r="298" spans="1:37" ht="90" x14ac:dyDescent="0.2">
      <c r="A298" s="7">
        <v>293</v>
      </c>
      <c r="D298" s="4"/>
      <c r="E298" s="4"/>
      <c r="F298" s="4"/>
      <c r="G298" s="4" t="s">
        <v>1449</v>
      </c>
      <c r="H298" s="4"/>
      <c r="I298" s="4">
        <v>2006</v>
      </c>
      <c r="J298" s="4"/>
      <c r="K298" s="4"/>
      <c r="L298" s="4"/>
      <c r="M298" s="4"/>
      <c r="N298" s="4"/>
      <c r="O298" s="4"/>
      <c r="P298" s="4" t="s">
        <v>1941</v>
      </c>
      <c r="Q298" s="4"/>
      <c r="R298" s="4"/>
      <c r="S298" s="4" t="s">
        <v>1919</v>
      </c>
      <c r="T298" s="4" t="s">
        <v>111</v>
      </c>
      <c r="U298" s="4" t="s">
        <v>111</v>
      </c>
      <c r="V298" s="4" t="s">
        <v>1942</v>
      </c>
      <c r="W298" s="4"/>
      <c r="X298" s="4"/>
      <c r="Y298" s="4"/>
      <c r="Z298" s="4" t="s">
        <v>1943</v>
      </c>
      <c r="AA298" s="4"/>
      <c r="AB298" s="4"/>
      <c r="AC298" s="4"/>
      <c r="AD298" s="4"/>
      <c r="AE298" s="4"/>
      <c r="AF298" s="4" t="s">
        <v>1922</v>
      </c>
      <c r="AG298" s="4"/>
      <c r="AH298" s="4"/>
      <c r="AI298" s="4"/>
      <c r="AJ298" s="4" t="s">
        <v>1944</v>
      </c>
      <c r="AK298" s="4"/>
    </row>
    <row r="299" spans="1:37" ht="60" x14ac:dyDescent="0.2">
      <c r="A299" s="7">
        <v>294</v>
      </c>
      <c r="D299" s="4"/>
      <c r="E299" s="4"/>
      <c r="F299" s="4"/>
      <c r="G299" s="4" t="s">
        <v>1449</v>
      </c>
      <c r="H299" s="4"/>
      <c r="I299" s="4">
        <v>2005</v>
      </c>
      <c r="J299" s="4"/>
      <c r="K299" s="4"/>
      <c r="L299" s="4"/>
      <c r="M299" s="4"/>
      <c r="N299" s="4"/>
      <c r="O299" s="4"/>
      <c r="P299" s="4" t="s">
        <v>1945</v>
      </c>
      <c r="Q299" s="4"/>
      <c r="R299" s="4"/>
      <c r="S299" s="4" t="s">
        <v>1792</v>
      </c>
      <c r="T299" s="4" t="s">
        <v>501</v>
      </c>
      <c r="U299" s="4" t="s">
        <v>205</v>
      </c>
      <c r="V299" s="4" t="s">
        <v>1946</v>
      </c>
      <c r="W299" s="4"/>
      <c r="X299" s="4"/>
      <c r="Y299" s="4"/>
      <c r="Z299" s="4" t="s">
        <v>1947</v>
      </c>
      <c r="AA299" s="4"/>
      <c r="AB299" s="4"/>
      <c r="AC299" s="4"/>
      <c r="AD299" s="4"/>
      <c r="AE299" s="4"/>
      <c r="AF299" s="4" t="s">
        <v>1795</v>
      </c>
      <c r="AG299" s="4"/>
      <c r="AH299" s="4"/>
      <c r="AI299" s="4"/>
      <c r="AJ299" s="4" t="s">
        <v>1948</v>
      </c>
      <c r="AK299" s="4"/>
    </row>
    <row r="300" spans="1:37" ht="120" x14ac:dyDescent="0.2">
      <c r="A300" s="7">
        <v>295</v>
      </c>
      <c r="D300" s="4"/>
      <c r="E300" s="4"/>
      <c r="F300" s="4"/>
      <c r="G300" s="4" t="s">
        <v>1449</v>
      </c>
      <c r="H300" s="4"/>
      <c r="I300" s="4">
        <v>2006</v>
      </c>
      <c r="J300" s="4"/>
      <c r="K300" s="4"/>
      <c r="L300" s="4"/>
      <c r="M300" s="4"/>
      <c r="N300" s="4"/>
      <c r="O300" s="4"/>
      <c r="P300" s="4" t="s">
        <v>1949</v>
      </c>
      <c r="Q300" s="4"/>
      <c r="R300" s="4"/>
      <c r="S300" s="4" t="s">
        <v>1950</v>
      </c>
      <c r="T300" s="4" t="s">
        <v>1951</v>
      </c>
      <c r="U300" s="4" t="s">
        <v>111</v>
      </c>
      <c r="V300" s="4" t="s">
        <v>1952</v>
      </c>
      <c r="W300" s="4"/>
      <c r="X300" s="4"/>
      <c r="Y300" s="4"/>
      <c r="Z300" s="4" t="s">
        <v>1953</v>
      </c>
      <c r="AA300" s="4"/>
      <c r="AB300" s="4"/>
      <c r="AC300" s="4"/>
      <c r="AD300" s="4"/>
      <c r="AE300" s="4"/>
      <c r="AF300" s="4" t="s">
        <v>1954</v>
      </c>
      <c r="AG300" s="4"/>
      <c r="AH300" s="4"/>
      <c r="AI300" s="4"/>
      <c r="AJ300" s="4" t="s">
        <v>1955</v>
      </c>
      <c r="AK300" s="4"/>
    </row>
    <row r="301" spans="1:37" ht="105" x14ac:dyDescent="0.2">
      <c r="A301" s="7">
        <v>296</v>
      </c>
      <c r="D301" s="4"/>
      <c r="E301" s="4"/>
      <c r="F301" s="4"/>
      <c r="G301" s="4" t="s">
        <v>1449</v>
      </c>
      <c r="H301" s="4"/>
      <c r="I301" s="4">
        <v>2005</v>
      </c>
      <c r="J301" s="4"/>
      <c r="K301" s="4"/>
      <c r="L301" s="4"/>
      <c r="M301" s="4"/>
      <c r="N301" s="4"/>
      <c r="O301" s="4"/>
      <c r="P301" s="4" t="s">
        <v>1956</v>
      </c>
      <c r="Q301" s="4"/>
      <c r="R301" s="4" t="s">
        <v>834</v>
      </c>
      <c r="S301" s="4" t="s">
        <v>914</v>
      </c>
      <c r="T301" s="4" t="s">
        <v>974</v>
      </c>
      <c r="U301" s="4" t="s">
        <v>133</v>
      </c>
      <c r="V301" s="4" t="s">
        <v>1957</v>
      </c>
      <c r="W301" s="4"/>
      <c r="X301" s="4"/>
      <c r="Y301" s="4"/>
      <c r="Z301" s="4" t="s">
        <v>1958</v>
      </c>
      <c r="AA301" s="4"/>
      <c r="AB301" s="4"/>
      <c r="AC301" s="4"/>
      <c r="AD301" s="4"/>
      <c r="AE301" s="4"/>
      <c r="AF301" s="4" t="s">
        <v>917</v>
      </c>
      <c r="AG301" s="4"/>
      <c r="AH301" s="4"/>
      <c r="AI301" s="4"/>
      <c r="AJ301" s="4" t="s">
        <v>1959</v>
      </c>
      <c r="AK301" s="4"/>
    </row>
    <row r="302" spans="1:37" ht="75" x14ac:dyDescent="0.2">
      <c r="A302" s="7">
        <v>297</v>
      </c>
      <c r="D302" s="4"/>
      <c r="E302" s="4"/>
      <c r="F302" s="4"/>
      <c r="G302" s="4" t="s">
        <v>1449</v>
      </c>
      <c r="H302" s="4"/>
      <c r="I302" s="4">
        <v>2006</v>
      </c>
      <c r="J302" s="4"/>
      <c r="K302" s="4"/>
      <c r="L302" s="4"/>
      <c r="M302" s="4"/>
      <c r="N302" s="4"/>
      <c r="O302" s="4"/>
      <c r="P302" s="4" t="s">
        <v>1960</v>
      </c>
      <c r="Q302" s="4"/>
      <c r="R302" s="4"/>
      <c r="S302" s="4" t="s">
        <v>1961</v>
      </c>
      <c r="T302" s="4" t="s">
        <v>1394</v>
      </c>
      <c r="U302" s="4" t="s">
        <v>1962</v>
      </c>
      <c r="V302" s="4" t="s">
        <v>1963</v>
      </c>
      <c r="W302" s="4"/>
      <c r="X302" s="4"/>
      <c r="Y302" s="4"/>
      <c r="Z302" s="4" t="s">
        <v>1964</v>
      </c>
      <c r="AA302" s="4"/>
      <c r="AB302" s="4"/>
      <c r="AC302" s="4"/>
      <c r="AD302" s="4"/>
      <c r="AE302" s="4"/>
      <c r="AF302" s="4" t="s">
        <v>1965</v>
      </c>
      <c r="AG302" s="4"/>
      <c r="AH302" s="4"/>
      <c r="AI302" s="4"/>
      <c r="AJ302" s="4" t="s">
        <v>1966</v>
      </c>
      <c r="AK302" s="4"/>
    </row>
    <row r="303" spans="1:37" ht="150" x14ac:dyDescent="0.2">
      <c r="A303" s="7">
        <v>298</v>
      </c>
      <c r="D303" s="4"/>
      <c r="E303" s="4"/>
      <c r="F303" s="4"/>
      <c r="G303" s="4" t="s">
        <v>1449</v>
      </c>
      <c r="H303" s="4"/>
      <c r="I303" s="4">
        <v>2011</v>
      </c>
      <c r="J303" s="4"/>
      <c r="K303" s="4"/>
      <c r="L303" s="4"/>
      <c r="M303" s="4"/>
      <c r="N303" s="4"/>
      <c r="O303" s="4"/>
      <c r="P303" s="4" t="s">
        <v>1967</v>
      </c>
      <c r="Q303" s="4"/>
      <c r="R303" s="4"/>
      <c r="S303" s="4" t="s">
        <v>1968</v>
      </c>
      <c r="T303" s="4" t="s">
        <v>228</v>
      </c>
      <c r="U303" s="4" t="s">
        <v>133</v>
      </c>
      <c r="V303" s="4" t="s">
        <v>1969</v>
      </c>
      <c r="W303" s="4"/>
      <c r="X303" s="4"/>
      <c r="Y303" s="4"/>
      <c r="Z303" s="4" t="s">
        <v>1970</v>
      </c>
      <c r="AA303" s="4"/>
      <c r="AB303" s="4"/>
      <c r="AC303" s="4"/>
      <c r="AD303" s="4"/>
      <c r="AE303" s="4"/>
      <c r="AF303" s="4" t="s">
        <v>1971</v>
      </c>
      <c r="AG303" s="4"/>
      <c r="AH303" s="4"/>
      <c r="AI303" s="4"/>
      <c r="AJ303" s="4" t="s">
        <v>1972</v>
      </c>
      <c r="AK303" s="4"/>
    </row>
    <row r="304" spans="1:37" ht="150" x14ac:dyDescent="0.2">
      <c r="A304" s="7">
        <v>299</v>
      </c>
      <c r="D304" s="4"/>
      <c r="E304" s="4"/>
      <c r="F304" s="4"/>
      <c r="G304" s="4" t="s">
        <v>1449</v>
      </c>
      <c r="H304" s="4"/>
      <c r="I304" s="4">
        <v>2012</v>
      </c>
      <c r="J304" s="4"/>
      <c r="K304" s="4"/>
      <c r="L304" s="4"/>
      <c r="M304" s="4"/>
      <c r="N304" s="4"/>
      <c r="O304" s="4"/>
      <c r="P304" s="4" t="s">
        <v>1973</v>
      </c>
      <c r="Q304" s="4"/>
      <c r="R304" s="4"/>
      <c r="S304" s="4" t="s">
        <v>1974</v>
      </c>
      <c r="T304" s="4" t="s">
        <v>189</v>
      </c>
      <c r="U304" s="4" t="s">
        <v>205</v>
      </c>
      <c r="V304" s="4" t="s">
        <v>1975</v>
      </c>
      <c r="W304" s="4"/>
      <c r="X304" s="4"/>
      <c r="Y304" s="4"/>
      <c r="Z304" s="4" t="s">
        <v>1976</v>
      </c>
      <c r="AA304" s="4"/>
      <c r="AB304" s="4"/>
      <c r="AC304" s="4"/>
      <c r="AD304" s="4"/>
      <c r="AE304" s="4"/>
      <c r="AF304" s="4" t="s">
        <v>1977</v>
      </c>
      <c r="AG304" s="4"/>
      <c r="AH304" s="4"/>
      <c r="AI304" s="4"/>
      <c r="AJ304" s="4" t="s">
        <v>1978</v>
      </c>
      <c r="AK304" s="4"/>
    </row>
    <row r="305" spans="1:37" ht="60" x14ac:dyDescent="0.2">
      <c r="A305" s="7">
        <v>300</v>
      </c>
      <c r="D305" s="4"/>
      <c r="E305" s="4"/>
      <c r="F305" s="4"/>
      <c r="G305" s="4" t="s">
        <v>1449</v>
      </c>
      <c r="H305" s="4"/>
      <c r="I305" s="4">
        <v>2004</v>
      </c>
      <c r="J305" s="4"/>
      <c r="K305" s="4"/>
      <c r="L305" s="4"/>
      <c r="M305" s="4"/>
      <c r="N305" s="4"/>
      <c r="O305" s="4"/>
      <c r="P305" s="4" t="s">
        <v>1979</v>
      </c>
      <c r="Q305" s="4"/>
      <c r="R305" s="4"/>
      <c r="S305" s="4" t="s">
        <v>1727</v>
      </c>
      <c r="T305" s="4" t="s">
        <v>110</v>
      </c>
      <c r="U305" s="4" t="s">
        <v>205</v>
      </c>
      <c r="V305" s="4" t="s">
        <v>1980</v>
      </c>
      <c r="W305" s="4"/>
      <c r="X305" s="4"/>
      <c r="Y305" s="4"/>
      <c r="Z305" s="4" t="s">
        <v>1473</v>
      </c>
      <c r="AA305" s="4"/>
      <c r="AB305" s="4"/>
      <c r="AC305" s="4"/>
      <c r="AD305" s="4"/>
      <c r="AE305" s="4"/>
      <c r="AF305" s="4" t="s">
        <v>1730</v>
      </c>
      <c r="AG305" s="4"/>
      <c r="AH305" s="4"/>
      <c r="AI305" s="4"/>
      <c r="AJ305" s="4" t="s">
        <v>1981</v>
      </c>
      <c r="AK305" s="4"/>
    </row>
    <row r="306" spans="1:37" ht="135" x14ac:dyDescent="0.2">
      <c r="A306" s="7">
        <v>301</v>
      </c>
      <c r="D306" s="4"/>
      <c r="E306" s="4"/>
      <c r="F306" s="4"/>
      <c r="G306" s="4" t="s">
        <v>1449</v>
      </c>
      <c r="H306" s="4"/>
      <c r="I306" s="4">
        <v>2012</v>
      </c>
      <c r="J306" s="4"/>
      <c r="K306" s="4"/>
      <c r="L306" s="4"/>
      <c r="M306" s="4"/>
      <c r="N306" s="4"/>
      <c r="O306" s="4"/>
      <c r="P306" s="4" t="s">
        <v>1982</v>
      </c>
      <c r="Q306" s="4"/>
      <c r="R306" s="4"/>
      <c r="S306" s="4" t="s">
        <v>1983</v>
      </c>
      <c r="T306" s="4" t="s">
        <v>352</v>
      </c>
      <c r="U306" s="4" t="s">
        <v>133</v>
      </c>
      <c r="V306" s="4" t="s">
        <v>1984</v>
      </c>
      <c r="W306" s="4"/>
      <c r="X306" s="4"/>
      <c r="Y306" s="4"/>
      <c r="Z306" s="4" t="s">
        <v>1985</v>
      </c>
      <c r="AA306" s="4"/>
      <c r="AB306" s="4"/>
      <c r="AC306" s="4"/>
      <c r="AD306" s="4"/>
      <c r="AE306" s="4"/>
      <c r="AF306" s="4" t="s">
        <v>1986</v>
      </c>
      <c r="AG306" s="4"/>
      <c r="AH306" s="4"/>
      <c r="AI306" s="4"/>
      <c r="AJ306" s="4" t="s">
        <v>1987</v>
      </c>
      <c r="AK306" s="4"/>
    </row>
    <row r="307" spans="1:37" ht="150" x14ac:dyDescent="0.2">
      <c r="A307" s="7">
        <v>302</v>
      </c>
      <c r="D307" s="4"/>
      <c r="E307" s="4"/>
      <c r="F307" s="4"/>
      <c r="G307" s="4" t="s">
        <v>1449</v>
      </c>
      <c r="H307" s="4"/>
      <c r="I307" s="4">
        <v>2009</v>
      </c>
      <c r="J307" s="4"/>
      <c r="K307" s="4"/>
      <c r="L307" s="4"/>
      <c r="M307" s="4"/>
      <c r="N307" s="4"/>
      <c r="O307" s="4"/>
      <c r="P307" s="4" t="s">
        <v>1988</v>
      </c>
      <c r="Q307" s="4"/>
      <c r="R307" s="4"/>
      <c r="S307" s="4" t="s">
        <v>1625</v>
      </c>
      <c r="T307" s="4" t="s">
        <v>967</v>
      </c>
      <c r="U307" s="4" t="s">
        <v>79</v>
      </c>
      <c r="V307" s="4" t="s">
        <v>1989</v>
      </c>
      <c r="W307" s="4"/>
      <c r="X307" s="4"/>
      <c r="Y307" s="4"/>
      <c r="Z307" s="4" t="s">
        <v>1990</v>
      </c>
      <c r="AA307" s="4"/>
      <c r="AB307" s="4"/>
      <c r="AC307" s="4"/>
      <c r="AD307" s="4"/>
      <c r="AE307" s="4"/>
      <c r="AF307" s="4" t="s">
        <v>1628</v>
      </c>
      <c r="AG307" s="4"/>
      <c r="AH307" s="4"/>
      <c r="AI307" s="4"/>
      <c r="AJ307" s="4" t="s">
        <v>1991</v>
      </c>
      <c r="AK307" s="4"/>
    </row>
    <row r="308" spans="1:37" ht="105" x14ac:dyDescent="0.2">
      <c r="A308" s="7">
        <v>303</v>
      </c>
      <c r="D308" s="4"/>
      <c r="E308" s="4"/>
      <c r="F308" s="4"/>
      <c r="G308" s="4" t="s">
        <v>1449</v>
      </c>
      <c r="H308" s="4"/>
      <c r="I308" s="4">
        <v>2008</v>
      </c>
      <c r="J308" s="4"/>
      <c r="K308" s="4"/>
      <c r="L308" s="4"/>
      <c r="M308" s="4"/>
      <c r="N308" s="4"/>
      <c r="O308" s="4"/>
      <c r="P308" s="4" t="s">
        <v>1992</v>
      </c>
      <c r="Q308" s="4"/>
      <c r="R308" s="4"/>
      <c r="S308" s="4" t="s">
        <v>1993</v>
      </c>
      <c r="T308" s="4" t="s">
        <v>260</v>
      </c>
      <c r="U308" s="4" t="s">
        <v>111</v>
      </c>
      <c r="V308" s="4" t="s">
        <v>1994</v>
      </c>
      <c r="W308" s="4"/>
      <c r="X308" s="4"/>
      <c r="Y308" s="4"/>
      <c r="Z308" s="4" t="s">
        <v>1995</v>
      </c>
      <c r="AA308" s="4"/>
      <c r="AB308" s="4"/>
      <c r="AC308" s="4"/>
      <c r="AD308" s="4"/>
      <c r="AE308" s="4"/>
      <c r="AF308" s="4" t="s">
        <v>1996</v>
      </c>
      <c r="AG308" s="4"/>
      <c r="AH308" s="4"/>
      <c r="AI308" s="4"/>
      <c r="AJ308" s="4" t="s">
        <v>1997</v>
      </c>
      <c r="AK308" s="4"/>
    </row>
    <row r="309" spans="1:37" ht="60" x14ac:dyDescent="0.2">
      <c r="A309" s="7">
        <v>304</v>
      </c>
      <c r="D309" s="4"/>
      <c r="E309" s="4"/>
      <c r="F309" s="4"/>
      <c r="G309" s="4" t="s">
        <v>1998</v>
      </c>
      <c r="H309" s="4"/>
      <c r="I309" s="4">
        <v>2011</v>
      </c>
      <c r="J309" s="4"/>
      <c r="K309" s="4"/>
      <c r="L309" s="4"/>
      <c r="M309" s="4"/>
      <c r="N309" s="4"/>
      <c r="O309" s="4"/>
      <c r="P309" s="4" t="s">
        <v>1999</v>
      </c>
      <c r="Q309" s="4"/>
      <c r="R309" s="4"/>
      <c r="S309" s="4" t="s">
        <v>1786</v>
      </c>
      <c r="T309" s="4" t="s">
        <v>1780</v>
      </c>
      <c r="U309" s="4" t="s">
        <v>205</v>
      </c>
      <c r="V309" s="4" t="s">
        <v>2000</v>
      </c>
      <c r="W309" s="4"/>
      <c r="X309" s="4"/>
      <c r="Y309" s="4"/>
      <c r="Z309" s="4" t="s">
        <v>2001</v>
      </c>
      <c r="AA309" s="4"/>
      <c r="AB309" s="4"/>
      <c r="AC309" s="4"/>
      <c r="AD309" s="4"/>
      <c r="AE309" s="4"/>
      <c r="AF309" s="4" t="s">
        <v>1789</v>
      </c>
      <c r="AG309" s="4"/>
      <c r="AH309" s="4"/>
      <c r="AI309" s="4"/>
      <c r="AJ309" s="4" t="s">
        <v>2002</v>
      </c>
      <c r="AK309" s="4"/>
    </row>
    <row r="310" spans="1:37" ht="105" x14ac:dyDescent="0.2">
      <c r="A310" s="7">
        <v>305</v>
      </c>
      <c r="D310" s="4"/>
      <c r="E310" s="4"/>
      <c r="F310" s="4"/>
      <c r="G310" s="4" t="s">
        <v>1449</v>
      </c>
      <c r="H310" s="4"/>
      <c r="I310" s="4">
        <v>2007</v>
      </c>
      <c r="J310" s="4"/>
      <c r="K310" s="4"/>
      <c r="L310" s="4"/>
      <c r="M310" s="4"/>
      <c r="N310" s="4"/>
      <c r="O310" s="4"/>
      <c r="P310" s="4" t="s">
        <v>2003</v>
      </c>
      <c r="Q310" s="4"/>
      <c r="R310" s="4"/>
      <c r="S310" s="4" t="s">
        <v>827</v>
      </c>
      <c r="T310" s="4" t="s">
        <v>68</v>
      </c>
      <c r="U310" s="4" t="s">
        <v>133</v>
      </c>
      <c r="V310" s="4" t="s">
        <v>2004</v>
      </c>
      <c r="W310" s="4"/>
      <c r="X310" s="4"/>
      <c r="Y310" s="4"/>
      <c r="Z310" s="4" t="s">
        <v>2005</v>
      </c>
      <c r="AA310" s="4"/>
      <c r="AB310" s="4"/>
      <c r="AC310" s="4"/>
      <c r="AD310" s="4"/>
      <c r="AE310" s="4"/>
      <c r="AF310" s="4" t="s">
        <v>831</v>
      </c>
      <c r="AG310" s="4"/>
      <c r="AH310" s="4"/>
      <c r="AI310" s="4"/>
      <c r="AJ310" s="4" t="s">
        <v>2006</v>
      </c>
      <c r="AK310" s="4"/>
    </row>
    <row r="311" spans="1:37" ht="105" x14ac:dyDescent="0.2">
      <c r="A311" s="7">
        <v>306</v>
      </c>
      <c r="D311" s="4" t="s">
        <v>2007</v>
      </c>
      <c r="E311" s="4" t="s">
        <v>2008</v>
      </c>
      <c r="F311" s="4"/>
      <c r="G311" s="4" t="s">
        <v>1254</v>
      </c>
      <c r="H311" s="4"/>
      <c r="I311" s="4">
        <v>1987</v>
      </c>
      <c r="J311" s="4"/>
      <c r="K311" s="4"/>
      <c r="L311" s="4"/>
      <c r="M311" s="4"/>
      <c r="N311" s="4"/>
      <c r="O311" s="4"/>
      <c r="P311" s="4" t="s">
        <v>2009</v>
      </c>
      <c r="Q311" s="4"/>
      <c r="R311" s="4"/>
      <c r="S311" s="4" t="s">
        <v>2010</v>
      </c>
      <c r="T311" s="4" t="s">
        <v>228</v>
      </c>
      <c r="U311" s="4" t="s">
        <v>205</v>
      </c>
      <c r="V311" s="4" t="s">
        <v>2011</v>
      </c>
      <c r="W311" s="4"/>
      <c r="X311" s="4"/>
      <c r="Y311" s="4"/>
      <c r="Z311" s="4" t="s">
        <v>2012</v>
      </c>
      <c r="AA311" s="4"/>
      <c r="AB311" s="4"/>
      <c r="AC311" s="4"/>
      <c r="AD311" s="4"/>
      <c r="AE311" s="4"/>
      <c r="AF311" s="4" t="s">
        <v>2013</v>
      </c>
      <c r="AG311" s="4"/>
      <c r="AH311" s="4"/>
      <c r="AI311" s="4"/>
      <c r="AJ311" s="4" t="s">
        <v>2014</v>
      </c>
      <c r="AK311" s="4"/>
    </row>
    <row r="312" spans="1:37" ht="120" x14ac:dyDescent="0.2">
      <c r="A312" s="7">
        <v>307</v>
      </c>
      <c r="D312" s="4" t="s">
        <v>2015</v>
      </c>
      <c r="E312" s="4" t="s">
        <v>2016</v>
      </c>
      <c r="F312" s="4"/>
      <c r="G312" s="4" t="s">
        <v>1254</v>
      </c>
      <c r="H312" s="4"/>
      <c r="I312" s="4">
        <v>1994</v>
      </c>
      <c r="J312" s="4"/>
      <c r="K312" s="4"/>
      <c r="L312" s="4"/>
      <c r="M312" s="4"/>
      <c r="N312" s="4"/>
      <c r="O312" s="4"/>
      <c r="P312" s="4" t="s">
        <v>2017</v>
      </c>
      <c r="Q312" s="4"/>
      <c r="R312" s="4"/>
      <c r="S312" s="4" t="s">
        <v>770</v>
      </c>
      <c r="T312" s="4" t="s">
        <v>757</v>
      </c>
      <c r="U312" s="4" t="s">
        <v>205</v>
      </c>
      <c r="V312" s="4" t="s">
        <v>2018</v>
      </c>
      <c r="W312" s="4"/>
      <c r="X312" s="4"/>
      <c r="Y312" s="4"/>
      <c r="Z312" s="4" t="s">
        <v>2019</v>
      </c>
      <c r="AA312" s="4"/>
      <c r="AB312" s="4"/>
      <c r="AC312" s="4"/>
      <c r="AD312" s="4"/>
      <c r="AE312" s="4"/>
      <c r="AF312" s="4" t="s">
        <v>1719</v>
      </c>
      <c r="AG312" s="4"/>
      <c r="AH312" s="4"/>
      <c r="AI312" s="4"/>
      <c r="AJ312" s="4" t="s">
        <v>2020</v>
      </c>
      <c r="AK312" s="4"/>
    </row>
    <row r="313" spans="1:37" ht="90" x14ac:dyDescent="0.2">
      <c r="A313" s="7">
        <v>308</v>
      </c>
      <c r="D313" s="4" t="s">
        <v>2021</v>
      </c>
      <c r="E313" s="4" t="s">
        <v>2022</v>
      </c>
      <c r="F313" s="4"/>
      <c r="G313" s="4" t="s">
        <v>1254</v>
      </c>
      <c r="H313" s="4"/>
      <c r="I313" s="4">
        <v>2000</v>
      </c>
      <c r="J313" s="4"/>
      <c r="K313" s="4"/>
      <c r="L313" s="4"/>
      <c r="M313" s="4"/>
      <c r="N313" s="4"/>
      <c r="O313" s="4"/>
      <c r="P313" s="4" t="s">
        <v>2023</v>
      </c>
      <c r="Q313" s="4"/>
      <c r="R313" s="4"/>
      <c r="S313" s="4" t="s">
        <v>2024</v>
      </c>
      <c r="T313" s="4" t="s">
        <v>1597</v>
      </c>
      <c r="U313" s="4" t="s">
        <v>133</v>
      </c>
      <c r="V313" s="4" t="s">
        <v>2025</v>
      </c>
      <c r="W313" s="4"/>
      <c r="X313" s="4"/>
      <c r="Y313" s="4"/>
      <c r="Z313" s="4" t="s">
        <v>2026</v>
      </c>
      <c r="AA313" s="4"/>
      <c r="AB313" s="4"/>
      <c r="AC313" s="4"/>
      <c r="AD313" s="4"/>
      <c r="AE313" s="4"/>
      <c r="AF313" s="4" t="s">
        <v>2027</v>
      </c>
      <c r="AG313" s="4"/>
      <c r="AH313" s="4"/>
      <c r="AI313" s="4"/>
      <c r="AJ313" s="4" t="s">
        <v>2028</v>
      </c>
      <c r="AK313" s="4"/>
    </row>
    <row r="314" spans="1:37" ht="90" x14ac:dyDescent="0.2">
      <c r="A314" s="7">
        <v>309</v>
      </c>
      <c r="D314" s="4" t="s">
        <v>2029</v>
      </c>
      <c r="E314" s="4" t="s">
        <v>2030</v>
      </c>
      <c r="F314" s="4"/>
      <c r="G314" s="4" t="s">
        <v>1254</v>
      </c>
      <c r="H314" s="4"/>
      <c r="I314" s="4">
        <v>2001</v>
      </c>
      <c r="J314" s="4"/>
      <c r="K314" s="4"/>
      <c r="L314" s="4"/>
      <c r="M314" s="4"/>
      <c r="N314" s="4"/>
      <c r="O314" s="4"/>
      <c r="P314" s="4" t="s">
        <v>2031</v>
      </c>
      <c r="Q314" s="4"/>
      <c r="R314" s="4"/>
      <c r="S314" s="4" t="s">
        <v>2032</v>
      </c>
      <c r="T314" s="4" t="s">
        <v>173</v>
      </c>
      <c r="U314" s="4" t="s">
        <v>111</v>
      </c>
      <c r="V314" s="4" t="s">
        <v>2033</v>
      </c>
      <c r="W314" s="4"/>
      <c r="X314" s="4"/>
      <c r="Y314" s="4"/>
      <c r="Z314" s="4" t="s">
        <v>2034</v>
      </c>
      <c r="AA314" s="4"/>
      <c r="AB314" s="4"/>
      <c r="AC314" s="4"/>
      <c r="AD314" s="4"/>
      <c r="AE314" s="4"/>
      <c r="AF314" s="4" t="s">
        <v>2035</v>
      </c>
      <c r="AG314" s="4"/>
      <c r="AH314" s="4"/>
      <c r="AI314" s="4"/>
      <c r="AJ314" s="4" t="s">
        <v>2036</v>
      </c>
      <c r="AK314" s="4"/>
    </row>
    <row r="315" spans="1:37" ht="90" x14ac:dyDescent="0.2">
      <c r="A315" s="7">
        <v>310</v>
      </c>
      <c r="D315" s="4"/>
      <c r="E315" s="4"/>
      <c r="F315" s="4"/>
      <c r="G315" s="4" t="s">
        <v>1254</v>
      </c>
      <c r="H315" s="4"/>
      <c r="I315" s="4">
        <v>2001</v>
      </c>
      <c r="J315" s="4"/>
      <c r="K315" s="4"/>
      <c r="L315" s="4"/>
      <c r="M315" s="4"/>
      <c r="N315" s="4"/>
      <c r="O315" s="4"/>
      <c r="P315" s="4" t="s">
        <v>2037</v>
      </c>
      <c r="Q315" s="4"/>
      <c r="R315" s="4" t="s">
        <v>386</v>
      </c>
      <c r="S315" s="4"/>
      <c r="T315" s="4"/>
      <c r="U315" s="4"/>
      <c r="V315" s="4" t="s">
        <v>2038</v>
      </c>
      <c r="W315" s="4"/>
      <c r="X315" s="4"/>
      <c r="Y315" s="4"/>
      <c r="Z315" s="4" t="s">
        <v>2026</v>
      </c>
      <c r="AA315" s="4"/>
      <c r="AB315" s="4"/>
      <c r="AC315" s="4"/>
      <c r="AD315" s="4"/>
      <c r="AE315" s="4"/>
      <c r="AF315" s="4" t="s">
        <v>2039</v>
      </c>
      <c r="AG315" s="4"/>
      <c r="AH315" s="4"/>
      <c r="AI315" s="4"/>
      <c r="AJ315" s="4" t="s">
        <v>2040</v>
      </c>
      <c r="AK315" s="4"/>
    </row>
    <row r="316" spans="1:37" ht="150" x14ac:dyDescent="0.2">
      <c r="A316" s="7">
        <v>311</v>
      </c>
      <c r="D316" s="4" t="s">
        <v>2041</v>
      </c>
      <c r="E316" s="4" t="s">
        <v>2042</v>
      </c>
      <c r="F316" s="4"/>
      <c r="G316" s="4" t="s">
        <v>1254</v>
      </c>
      <c r="H316" s="4"/>
      <c r="I316" s="4">
        <v>2002</v>
      </c>
      <c r="J316" s="4"/>
      <c r="K316" s="4"/>
      <c r="L316" s="4"/>
      <c r="M316" s="4"/>
      <c r="N316" s="4"/>
      <c r="O316" s="4"/>
      <c r="P316" s="4" t="s">
        <v>2043</v>
      </c>
      <c r="Q316" s="4"/>
      <c r="R316" s="4"/>
      <c r="S316" s="4" t="s">
        <v>2044</v>
      </c>
      <c r="T316" s="4" t="s">
        <v>165</v>
      </c>
      <c r="U316" s="4" t="s">
        <v>205</v>
      </c>
      <c r="V316" s="4" t="s">
        <v>2045</v>
      </c>
      <c r="W316" s="4"/>
      <c r="X316" s="4"/>
      <c r="Y316" s="4"/>
      <c r="Z316" s="4" t="s">
        <v>2046</v>
      </c>
      <c r="AA316" s="4"/>
      <c r="AB316" s="4"/>
      <c r="AC316" s="4"/>
      <c r="AD316" s="4"/>
      <c r="AE316" s="4"/>
      <c r="AF316" s="4" t="s">
        <v>1397</v>
      </c>
      <c r="AG316" s="4"/>
      <c r="AH316" s="4"/>
      <c r="AI316" s="4"/>
      <c r="AJ316" s="4" t="s">
        <v>2047</v>
      </c>
      <c r="AK316" s="4"/>
    </row>
    <row r="317" spans="1:37" ht="195" x14ac:dyDescent="0.2">
      <c r="A317" s="7">
        <v>312</v>
      </c>
      <c r="D317" s="4" t="s">
        <v>2048</v>
      </c>
      <c r="E317" s="4" t="s">
        <v>2049</v>
      </c>
      <c r="F317" s="4"/>
      <c r="G317" s="4" t="s">
        <v>1254</v>
      </c>
      <c r="H317" s="4"/>
      <c r="I317" s="4">
        <v>2002</v>
      </c>
      <c r="J317" s="4"/>
      <c r="K317" s="4"/>
      <c r="L317" s="4"/>
      <c r="M317" s="4"/>
      <c r="N317" s="4"/>
      <c r="O317" s="4"/>
      <c r="P317" s="4" t="s">
        <v>2050</v>
      </c>
      <c r="Q317" s="4"/>
      <c r="R317" s="4"/>
      <c r="S317" s="4" t="s">
        <v>500</v>
      </c>
      <c r="T317" s="4" t="s">
        <v>102</v>
      </c>
      <c r="U317" s="4" t="s">
        <v>79</v>
      </c>
      <c r="V317" s="4" t="s">
        <v>2051</v>
      </c>
      <c r="W317" s="4"/>
      <c r="X317" s="4"/>
      <c r="Y317" s="4"/>
      <c r="Z317" s="4" t="s">
        <v>2052</v>
      </c>
      <c r="AA317" s="4"/>
      <c r="AB317" s="4"/>
      <c r="AC317" s="4"/>
      <c r="AD317" s="4"/>
      <c r="AE317" s="4"/>
      <c r="AF317" s="4" t="s">
        <v>504</v>
      </c>
      <c r="AG317" s="4"/>
      <c r="AH317" s="4"/>
      <c r="AI317" s="4"/>
      <c r="AJ317" s="4" t="s">
        <v>2053</v>
      </c>
      <c r="AK317" s="4"/>
    </row>
    <row r="318" spans="1:37" ht="195" x14ac:dyDescent="0.2">
      <c r="A318" s="7">
        <v>313</v>
      </c>
      <c r="D318" s="4" t="s">
        <v>2054</v>
      </c>
      <c r="E318" s="4" t="s">
        <v>2055</v>
      </c>
      <c r="F318" s="4"/>
      <c r="G318" s="4" t="s">
        <v>1254</v>
      </c>
      <c r="H318" s="4"/>
      <c r="I318" s="4">
        <v>2002</v>
      </c>
      <c r="J318" s="4"/>
      <c r="K318" s="4"/>
      <c r="L318" s="4"/>
      <c r="M318" s="4"/>
      <c r="N318" s="4"/>
      <c r="O318" s="4"/>
      <c r="P318" s="4" t="s">
        <v>2056</v>
      </c>
      <c r="Q318" s="4"/>
      <c r="R318" s="4"/>
      <c r="S318" s="4" t="s">
        <v>500</v>
      </c>
      <c r="T318" s="4" t="s">
        <v>102</v>
      </c>
      <c r="U318" s="4" t="s">
        <v>79</v>
      </c>
      <c r="V318" s="4" t="s">
        <v>2057</v>
      </c>
      <c r="W318" s="4"/>
      <c r="X318" s="4"/>
      <c r="Y318" s="4"/>
      <c r="Z318" s="4" t="s">
        <v>2012</v>
      </c>
      <c r="AA318" s="4"/>
      <c r="AB318" s="4"/>
      <c r="AC318" s="4"/>
      <c r="AD318" s="4"/>
      <c r="AE318" s="4"/>
      <c r="AF318" s="4" t="s">
        <v>504</v>
      </c>
      <c r="AG318" s="4"/>
      <c r="AH318" s="4"/>
      <c r="AI318" s="4"/>
      <c r="AJ318" s="4" t="s">
        <v>2058</v>
      </c>
      <c r="AK318" s="4"/>
    </row>
    <row r="319" spans="1:37" ht="270" x14ac:dyDescent="0.2">
      <c r="A319" s="7">
        <v>314</v>
      </c>
      <c r="D319" s="4" t="s">
        <v>2059</v>
      </c>
      <c r="E319" s="4" t="s">
        <v>2060</v>
      </c>
      <c r="F319" s="4"/>
      <c r="G319" s="4" t="s">
        <v>1254</v>
      </c>
      <c r="H319" s="4"/>
      <c r="I319" s="4">
        <v>2002</v>
      </c>
      <c r="J319" s="4"/>
      <c r="K319" s="4"/>
      <c r="L319" s="4"/>
      <c r="M319" s="4"/>
      <c r="N319" s="4"/>
      <c r="O319" s="4"/>
      <c r="P319" s="4" t="s">
        <v>2061</v>
      </c>
      <c r="Q319" s="4"/>
      <c r="R319" s="4"/>
      <c r="S319" s="4" t="s">
        <v>500</v>
      </c>
      <c r="T319" s="4" t="s">
        <v>102</v>
      </c>
      <c r="U319" s="4" t="s">
        <v>79</v>
      </c>
      <c r="V319" s="4" t="s">
        <v>2062</v>
      </c>
      <c r="W319" s="4"/>
      <c r="X319" s="4"/>
      <c r="Y319" s="4"/>
      <c r="Z319" s="4" t="s">
        <v>2063</v>
      </c>
      <c r="AA319" s="4"/>
      <c r="AB319" s="4"/>
      <c r="AC319" s="4"/>
      <c r="AD319" s="4"/>
      <c r="AE319" s="4"/>
      <c r="AF319" s="4" t="s">
        <v>504</v>
      </c>
      <c r="AG319" s="4"/>
      <c r="AH319" s="4"/>
      <c r="AI319" s="4"/>
      <c r="AJ319" s="4" t="s">
        <v>2064</v>
      </c>
      <c r="AK319" s="4"/>
    </row>
    <row r="320" spans="1:37" ht="75" x14ac:dyDescent="0.2">
      <c r="A320" s="7">
        <v>315</v>
      </c>
      <c r="D320" s="4" t="s">
        <v>2065</v>
      </c>
      <c r="E320" s="4" t="s">
        <v>2066</v>
      </c>
      <c r="F320" s="4"/>
      <c r="G320" s="4" t="s">
        <v>1254</v>
      </c>
      <c r="H320" s="4"/>
      <c r="I320" s="4">
        <v>2004</v>
      </c>
      <c r="J320" s="4"/>
      <c r="K320" s="4"/>
      <c r="L320" s="4"/>
      <c r="M320" s="4"/>
      <c r="N320" s="4"/>
      <c r="O320" s="4"/>
      <c r="P320" s="4" t="s">
        <v>2067</v>
      </c>
      <c r="Q320" s="4"/>
      <c r="R320" s="4"/>
      <c r="S320" s="4" t="s">
        <v>1412</v>
      </c>
      <c r="T320" s="4" t="s">
        <v>79</v>
      </c>
      <c r="U320" s="4" t="s">
        <v>111</v>
      </c>
      <c r="V320" s="4" t="s">
        <v>2068</v>
      </c>
      <c r="W320" s="4"/>
      <c r="X320" s="4"/>
      <c r="Y320" s="4"/>
      <c r="Z320" s="4" t="s">
        <v>2069</v>
      </c>
      <c r="AA320" s="4"/>
      <c r="AB320" s="4"/>
      <c r="AC320" s="4"/>
      <c r="AD320" s="4"/>
      <c r="AE320" s="4"/>
      <c r="AF320" s="4" t="s">
        <v>1415</v>
      </c>
      <c r="AG320" s="4"/>
      <c r="AH320" s="4"/>
      <c r="AI320" s="4"/>
      <c r="AJ320" s="4" t="s">
        <v>2070</v>
      </c>
      <c r="AK320" s="4"/>
    </row>
    <row r="321" spans="1:37" ht="195" x14ac:dyDescent="0.2">
      <c r="A321" s="7">
        <v>316</v>
      </c>
      <c r="D321" s="4" t="s">
        <v>2071</v>
      </c>
      <c r="E321" s="4" t="s">
        <v>2072</v>
      </c>
      <c r="F321" s="4"/>
      <c r="G321" s="4" t="s">
        <v>1254</v>
      </c>
      <c r="H321" s="4"/>
      <c r="I321" s="4">
        <v>2005</v>
      </c>
      <c r="J321" s="4"/>
      <c r="K321" s="4"/>
      <c r="L321" s="4"/>
      <c r="M321" s="4"/>
      <c r="N321" s="4"/>
      <c r="O321" s="4"/>
      <c r="P321" s="4" t="s">
        <v>2073</v>
      </c>
      <c r="Q321" s="4"/>
      <c r="R321" s="4"/>
      <c r="S321" s="4" t="s">
        <v>2074</v>
      </c>
      <c r="T321" s="4" t="s">
        <v>2075</v>
      </c>
      <c r="U321" s="4" t="s">
        <v>111</v>
      </c>
      <c r="V321" s="4" t="s">
        <v>2076</v>
      </c>
      <c r="W321" s="4"/>
      <c r="X321" s="4"/>
      <c r="Y321" s="4"/>
      <c r="Z321" s="4" t="s">
        <v>2077</v>
      </c>
      <c r="AA321" s="4"/>
      <c r="AB321" s="4"/>
      <c r="AC321" s="4"/>
      <c r="AD321" s="4"/>
      <c r="AE321" s="4"/>
      <c r="AF321" s="4" t="s">
        <v>2078</v>
      </c>
      <c r="AG321" s="4"/>
      <c r="AH321" s="4"/>
      <c r="AI321" s="4"/>
      <c r="AJ321" s="4" t="s">
        <v>2079</v>
      </c>
      <c r="AK321" s="4"/>
    </row>
    <row r="322" spans="1:37" ht="90" x14ac:dyDescent="0.2">
      <c r="A322" s="7">
        <v>317</v>
      </c>
      <c r="D322" s="4" t="s">
        <v>2080</v>
      </c>
      <c r="E322" s="4" t="s">
        <v>2081</v>
      </c>
      <c r="F322" s="4"/>
      <c r="G322" s="4" t="s">
        <v>1254</v>
      </c>
      <c r="H322" s="4"/>
      <c r="I322" s="4">
        <v>2005</v>
      </c>
      <c r="J322" s="4"/>
      <c r="K322" s="4"/>
      <c r="L322" s="4"/>
      <c r="M322" s="4"/>
      <c r="N322" s="4"/>
      <c r="O322" s="4"/>
      <c r="P322" s="4" t="s">
        <v>2082</v>
      </c>
      <c r="Q322" s="4"/>
      <c r="R322" s="4"/>
      <c r="S322" s="4" t="s">
        <v>2083</v>
      </c>
      <c r="T322" s="4" t="s">
        <v>801</v>
      </c>
      <c r="U322" s="4" t="s">
        <v>111</v>
      </c>
      <c r="V322" s="4" t="s">
        <v>2084</v>
      </c>
      <c r="W322" s="4"/>
      <c r="X322" s="4"/>
      <c r="Y322" s="4"/>
      <c r="Z322" s="4" t="s">
        <v>2085</v>
      </c>
      <c r="AA322" s="4"/>
      <c r="AB322" s="4"/>
      <c r="AC322" s="4"/>
      <c r="AD322" s="4"/>
      <c r="AE322" s="4"/>
      <c r="AF322" s="4" t="s">
        <v>2086</v>
      </c>
      <c r="AG322" s="4"/>
      <c r="AH322" s="4"/>
      <c r="AI322" s="4"/>
      <c r="AJ322" s="4" t="s">
        <v>2087</v>
      </c>
      <c r="AK322" s="4"/>
    </row>
    <row r="323" spans="1:37" ht="75" x14ac:dyDescent="0.2">
      <c r="A323" s="7">
        <v>318</v>
      </c>
      <c r="D323" s="4" t="s">
        <v>2088</v>
      </c>
      <c r="E323" s="4" t="s">
        <v>2089</v>
      </c>
      <c r="F323" s="4"/>
      <c r="G323" s="4" t="s">
        <v>1254</v>
      </c>
      <c r="H323" s="4"/>
      <c r="I323" s="4">
        <v>2005</v>
      </c>
      <c r="J323" s="4"/>
      <c r="K323" s="4"/>
      <c r="L323" s="4"/>
      <c r="M323" s="4"/>
      <c r="N323" s="4"/>
      <c r="O323" s="4"/>
      <c r="P323" s="4" t="s">
        <v>2090</v>
      </c>
      <c r="Q323" s="4"/>
      <c r="R323" s="4"/>
      <c r="S323" s="4" t="s">
        <v>2091</v>
      </c>
      <c r="T323" s="4" t="s">
        <v>974</v>
      </c>
      <c r="U323" s="4" t="s">
        <v>79</v>
      </c>
      <c r="V323" s="4" t="s">
        <v>2092</v>
      </c>
      <c r="W323" s="4"/>
      <c r="X323" s="4"/>
      <c r="Y323" s="4"/>
      <c r="Z323" s="4"/>
      <c r="AA323" s="4"/>
      <c r="AB323" s="4"/>
      <c r="AC323" s="4"/>
      <c r="AD323" s="4"/>
      <c r="AE323" s="4"/>
      <c r="AF323" s="4" t="s">
        <v>2093</v>
      </c>
      <c r="AG323" s="4"/>
      <c r="AH323" s="4"/>
      <c r="AI323" s="4"/>
      <c r="AJ323" s="4" t="s">
        <v>2094</v>
      </c>
      <c r="AK323" s="4"/>
    </row>
    <row r="324" spans="1:37" ht="60" x14ac:dyDescent="0.2">
      <c r="A324" s="7">
        <v>319</v>
      </c>
      <c r="D324" s="4" t="s">
        <v>2095</v>
      </c>
      <c r="E324" s="4" t="s">
        <v>2096</v>
      </c>
      <c r="F324" s="4"/>
      <c r="G324" s="4" t="s">
        <v>1254</v>
      </c>
      <c r="H324" s="4"/>
      <c r="I324" s="4">
        <v>2005</v>
      </c>
      <c r="J324" s="4"/>
      <c r="K324" s="4"/>
      <c r="L324" s="4"/>
      <c r="M324" s="4"/>
      <c r="N324" s="4"/>
      <c r="O324" s="4"/>
      <c r="P324" s="4" t="s">
        <v>2097</v>
      </c>
      <c r="Q324" s="4"/>
      <c r="R324" s="4"/>
      <c r="S324" s="4" t="s">
        <v>2091</v>
      </c>
      <c r="T324" s="4" t="s">
        <v>974</v>
      </c>
      <c r="U324" s="4" t="s">
        <v>326</v>
      </c>
      <c r="V324" s="4" t="s">
        <v>2098</v>
      </c>
      <c r="W324" s="4"/>
      <c r="X324" s="4"/>
      <c r="Y324" s="4"/>
      <c r="Z324" s="4"/>
      <c r="AA324" s="4"/>
      <c r="AB324" s="4"/>
      <c r="AC324" s="4"/>
      <c r="AD324" s="4"/>
      <c r="AE324" s="4"/>
      <c r="AF324" s="4" t="s">
        <v>2093</v>
      </c>
      <c r="AG324" s="4"/>
      <c r="AH324" s="4"/>
      <c r="AI324" s="4"/>
      <c r="AJ324" s="4" t="s">
        <v>2099</v>
      </c>
      <c r="AK324" s="4"/>
    </row>
    <row r="325" spans="1:37" ht="150" x14ac:dyDescent="0.2">
      <c r="A325" s="7">
        <v>320</v>
      </c>
      <c r="D325" s="4" t="s">
        <v>2100</v>
      </c>
      <c r="E325" s="4" t="s">
        <v>2101</v>
      </c>
      <c r="F325" s="4"/>
      <c r="G325" s="4" t="s">
        <v>1254</v>
      </c>
      <c r="H325" s="4"/>
      <c r="I325" s="4">
        <v>2006</v>
      </c>
      <c r="J325" s="4"/>
      <c r="K325" s="4"/>
      <c r="L325" s="4"/>
      <c r="M325" s="4"/>
      <c r="N325" s="4"/>
      <c r="O325" s="4"/>
      <c r="P325" s="4" t="s">
        <v>2102</v>
      </c>
      <c r="Q325" s="4"/>
      <c r="R325" s="4"/>
      <c r="S325" s="4" t="s">
        <v>2103</v>
      </c>
      <c r="T325" s="4" t="s">
        <v>69</v>
      </c>
      <c r="U325" s="4"/>
      <c r="V325" s="4" t="s">
        <v>2104</v>
      </c>
      <c r="W325" s="4"/>
      <c r="X325" s="4"/>
      <c r="Y325" s="4"/>
      <c r="Z325" s="4" t="s">
        <v>2105</v>
      </c>
      <c r="AA325" s="4"/>
      <c r="AB325" s="4"/>
      <c r="AC325" s="4"/>
      <c r="AD325" s="4"/>
      <c r="AE325" s="4"/>
      <c r="AF325" s="4" t="s">
        <v>2106</v>
      </c>
      <c r="AG325" s="4"/>
      <c r="AH325" s="4"/>
      <c r="AI325" s="4"/>
      <c r="AJ325" s="4" t="s">
        <v>2107</v>
      </c>
      <c r="AK325" s="4"/>
    </row>
    <row r="326" spans="1:37" ht="195" x14ac:dyDescent="0.2">
      <c r="A326" s="7">
        <v>321</v>
      </c>
      <c r="D326" s="4" t="s">
        <v>2108</v>
      </c>
      <c r="E326" s="4" t="s">
        <v>2109</v>
      </c>
      <c r="F326" s="4"/>
      <c r="G326" s="4" t="s">
        <v>1254</v>
      </c>
      <c r="H326" s="4"/>
      <c r="I326" s="4">
        <v>2006</v>
      </c>
      <c r="J326" s="4"/>
      <c r="K326" s="4"/>
      <c r="L326" s="4"/>
      <c r="M326" s="4"/>
      <c r="N326" s="4"/>
      <c r="O326" s="4"/>
      <c r="P326" s="4" t="s">
        <v>2110</v>
      </c>
      <c r="Q326" s="4"/>
      <c r="R326" s="4"/>
      <c r="S326" s="4" t="s">
        <v>172</v>
      </c>
      <c r="T326" s="4" t="s">
        <v>607</v>
      </c>
      <c r="U326" s="4"/>
      <c r="V326" s="4" t="s">
        <v>2111</v>
      </c>
      <c r="W326" s="4"/>
      <c r="X326" s="4"/>
      <c r="Y326" s="4"/>
      <c r="Z326" s="4" t="s">
        <v>2112</v>
      </c>
      <c r="AA326" s="4"/>
      <c r="AB326" s="4"/>
      <c r="AC326" s="4"/>
      <c r="AD326" s="4"/>
      <c r="AE326" s="4"/>
      <c r="AF326" s="4" t="s">
        <v>176</v>
      </c>
      <c r="AG326" s="4"/>
      <c r="AH326" s="4"/>
      <c r="AI326" s="4"/>
      <c r="AJ326" s="4" t="s">
        <v>2113</v>
      </c>
      <c r="AK326" s="4"/>
    </row>
    <row r="327" spans="1:37" ht="180" x14ac:dyDescent="0.2">
      <c r="A327" s="7">
        <v>322</v>
      </c>
      <c r="D327" s="4" t="s">
        <v>2114</v>
      </c>
      <c r="E327" s="4" t="s">
        <v>2115</v>
      </c>
      <c r="F327" s="4"/>
      <c r="G327" s="4" t="s">
        <v>1254</v>
      </c>
      <c r="H327" s="4"/>
      <c r="I327" s="4">
        <v>2006</v>
      </c>
      <c r="J327" s="4"/>
      <c r="K327" s="4"/>
      <c r="L327" s="4"/>
      <c r="M327" s="4"/>
      <c r="N327" s="4"/>
      <c r="O327" s="4"/>
      <c r="P327" s="4" t="s">
        <v>2116</v>
      </c>
      <c r="Q327" s="4"/>
      <c r="R327" s="4" t="s">
        <v>2117</v>
      </c>
      <c r="S327" s="4" t="s">
        <v>2118</v>
      </c>
      <c r="T327" s="4"/>
      <c r="U327" s="4"/>
      <c r="V327" s="4" t="s">
        <v>2119</v>
      </c>
      <c r="W327" s="4"/>
      <c r="X327" s="4"/>
      <c r="Y327" s="4"/>
      <c r="Z327" s="4" t="s">
        <v>2120</v>
      </c>
      <c r="AA327" s="4"/>
      <c r="AB327" s="4"/>
      <c r="AC327" s="4"/>
      <c r="AD327" s="4"/>
      <c r="AE327" s="4"/>
      <c r="AF327" s="4"/>
      <c r="AG327" s="4"/>
      <c r="AH327" s="4"/>
      <c r="AI327" s="4"/>
      <c r="AJ327" s="4" t="s">
        <v>2121</v>
      </c>
      <c r="AK327" s="4"/>
    </row>
    <row r="328" spans="1:37" ht="75" x14ac:dyDescent="0.2">
      <c r="A328" s="7">
        <v>323</v>
      </c>
      <c r="D328" s="4" t="s">
        <v>2122</v>
      </c>
      <c r="E328" s="20" t="s">
        <v>2123</v>
      </c>
      <c r="F328" s="4"/>
      <c r="G328" s="4" t="s">
        <v>1254</v>
      </c>
      <c r="H328" s="4"/>
      <c r="I328" s="4">
        <v>2007</v>
      </c>
      <c r="J328" s="4"/>
      <c r="K328" s="4"/>
      <c r="L328" s="4"/>
      <c r="M328" s="4"/>
      <c r="N328" s="4"/>
      <c r="O328" s="4"/>
      <c r="P328" s="4" t="s">
        <v>2124</v>
      </c>
      <c r="Q328" s="4"/>
      <c r="R328" s="4"/>
      <c r="S328" s="4" t="s">
        <v>2125</v>
      </c>
      <c r="T328" s="4" t="s">
        <v>995</v>
      </c>
      <c r="U328" s="4" t="s">
        <v>2126</v>
      </c>
      <c r="V328" s="4" t="s">
        <v>2127</v>
      </c>
      <c r="W328" s="4"/>
      <c r="X328" s="4"/>
      <c r="Y328" s="4"/>
      <c r="Z328" s="4" t="s">
        <v>2128</v>
      </c>
      <c r="AA328" s="4"/>
      <c r="AB328" s="4"/>
      <c r="AC328" s="4"/>
      <c r="AD328" s="4"/>
      <c r="AE328" s="4"/>
      <c r="AF328" s="4" t="s">
        <v>2129</v>
      </c>
      <c r="AG328" s="4"/>
      <c r="AH328" s="4"/>
      <c r="AI328" s="4"/>
      <c r="AJ328" s="4" t="s">
        <v>2130</v>
      </c>
      <c r="AK328" s="4"/>
    </row>
    <row r="329" spans="1:37" ht="60" x14ac:dyDescent="0.2">
      <c r="A329" s="7">
        <v>324</v>
      </c>
      <c r="D329" s="4" t="s">
        <v>2131</v>
      </c>
      <c r="E329" s="4" t="s">
        <v>2132</v>
      </c>
      <c r="F329" s="4"/>
      <c r="G329" s="4" t="s">
        <v>1254</v>
      </c>
      <c r="H329" s="4"/>
      <c r="I329" s="4">
        <v>2008</v>
      </c>
      <c r="J329" s="4"/>
      <c r="K329" s="4"/>
      <c r="L329" s="4"/>
      <c r="M329" s="4"/>
      <c r="N329" s="4"/>
      <c r="O329" s="4"/>
      <c r="P329" s="4" t="s">
        <v>2133</v>
      </c>
      <c r="Q329" s="4"/>
      <c r="R329" s="4"/>
      <c r="S329" s="4"/>
      <c r="T329" s="4"/>
      <c r="U329" s="4"/>
      <c r="V329" s="4"/>
      <c r="W329" s="4"/>
      <c r="X329" s="4"/>
      <c r="Y329" s="4"/>
      <c r="Z329" s="4" t="s">
        <v>2134</v>
      </c>
      <c r="AA329" s="4"/>
      <c r="AB329" s="4"/>
      <c r="AC329" s="4"/>
      <c r="AD329" s="4"/>
      <c r="AE329" s="4"/>
      <c r="AF329" s="4"/>
      <c r="AG329" s="4"/>
      <c r="AH329" s="4"/>
      <c r="AI329" s="4"/>
      <c r="AJ329" s="4" t="s">
        <v>2135</v>
      </c>
      <c r="AK329" s="4"/>
    </row>
    <row r="330" spans="1:37" ht="195" x14ac:dyDescent="0.2">
      <c r="A330" s="7">
        <v>325</v>
      </c>
      <c r="D330" s="4" t="s">
        <v>2136</v>
      </c>
      <c r="E330" s="4" t="s">
        <v>2137</v>
      </c>
      <c r="F330" s="4"/>
      <c r="G330" s="4" t="s">
        <v>1254</v>
      </c>
      <c r="H330" s="4"/>
      <c r="I330" s="4">
        <v>2008</v>
      </c>
      <c r="J330" s="4"/>
      <c r="K330" s="4"/>
      <c r="L330" s="4"/>
      <c r="M330" s="4"/>
      <c r="N330" s="4"/>
      <c r="O330" s="4"/>
      <c r="P330" s="4" t="s">
        <v>2138</v>
      </c>
      <c r="Q330" s="4"/>
      <c r="R330" s="4"/>
      <c r="S330" s="4" t="s">
        <v>1605</v>
      </c>
      <c r="T330" s="4" t="s">
        <v>558</v>
      </c>
      <c r="U330" s="4" t="s">
        <v>133</v>
      </c>
      <c r="V330" s="4" t="s">
        <v>2139</v>
      </c>
      <c r="W330" s="4"/>
      <c r="X330" s="4"/>
      <c r="Y330" s="4"/>
      <c r="Z330" s="4" t="s">
        <v>2140</v>
      </c>
      <c r="AA330" s="4"/>
      <c r="AB330" s="4"/>
      <c r="AC330" s="4"/>
      <c r="AD330" s="4"/>
      <c r="AE330" s="4"/>
      <c r="AF330" s="4" t="s">
        <v>1609</v>
      </c>
      <c r="AG330" s="4"/>
      <c r="AH330" s="4"/>
      <c r="AI330" s="4"/>
      <c r="AJ330" s="4" t="s">
        <v>2141</v>
      </c>
      <c r="AK330" s="4"/>
    </row>
    <row r="331" spans="1:37" ht="150" x14ac:dyDescent="0.2">
      <c r="A331" s="7">
        <v>326</v>
      </c>
      <c r="D331" s="4" t="s">
        <v>2142</v>
      </c>
      <c r="E331" s="4" t="s">
        <v>2143</v>
      </c>
      <c r="F331" s="4"/>
      <c r="G331" s="4" t="s">
        <v>1254</v>
      </c>
      <c r="H331" s="4"/>
      <c r="I331" s="4">
        <v>2008</v>
      </c>
      <c r="J331" s="4"/>
      <c r="K331" s="4"/>
      <c r="L331" s="4"/>
      <c r="M331" s="4"/>
      <c r="N331" s="4"/>
      <c r="O331" s="4"/>
      <c r="P331" s="4" t="s">
        <v>2144</v>
      </c>
      <c r="Q331" s="4"/>
      <c r="R331" s="4"/>
      <c r="S331" s="4" t="s">
        <v>2145</v>
      </c>
      <c r="T331" s="4" t="s">
        <v>244</v>
      </c>
      <c r="U331" s="4" t="s">
        <v>133</v>
      </c>
      <c r="V331" s="4" t="s">
        <v>2146</v>
      </c>
      <c r="W331" s="4"/>
      <c r="X331" s="4"/>
      <c r="Y331" s="4"/>
      <c r="Z331" s="4" t="s">
        <v>2147</v>
      </c>
      <c r="AA331" s="4"/>
      <c r="AB331" s="4"/>
      <c r="AC331" s="4"/>
      <c r="AD331" s="4"/>
      <c r="AE331" s="4"/>
      <c r="AF331" s="4" t="s">
        <v>2148</v>
      </c>
      <c r="AG331" s="4"/>
      <c r="AH331" s="4"/>
      <c r="AI331" s="4"/>
      <c r="AJ331" s="4" t="s">
        <v>2149</v>
      </c>
      <c r="AK331" s="4"/>
    </row>
    <row r="332" spans="1:37" ht="210" x14ac:dyDescent="0.2">
      <c r="A332" s="7">
        <v>327</v>
      </c>
      <c r="D332" s="4" t="s">
        <v>2150</v>
      </c>
      <c r="E332" s="4" t="s">
        <v>2151</v>
      </c>
      <c r="F332" s="4"/>
      <c r="G332" s="4" t="s">
        <v>1254</v>
      </c>
      <c r="H332" s="4"/>
      <c r="I332" s="4">
        <v>2008</v>
      </c>
      <c r="J332" s="4"/>
      <c r="K332" s="4"/>
      <c r="L332" s="4"/>
      <c r="M332" s="4"/>
      <c r="N332" s="4"/>
      <c r="O332" s="4"/>
      <c r="P332" s="4" t="s">
        <v>2152</v>
      </c>
      <c r="Q332" s="4"/>
      <c r="R332" s="4"/>
      <c r="S332" s="4" t="s">
        <v>2153</v>
      </c>
      <c r="T332" s="4" t="s">
        <v>801</v>
      </c>
      <c r="U332" s="4" t="s">
        <v>133</v>
      </c>
      <c r="V332" s="4" t="s">
        <v>2154</v>
      </c>
      <c r="W332" s="4"/>
      <c r="X332" s="4"/>
      <c r="Y332" s="4"/>
      <c r="Z332" s="4" t="s">
        <v>2155</v>
      </c>
      <c r="AA332" s="4"/>
      <c r="AB332" s="4"/>
      <c r="AC332" s="4"/>
      <c r="AD332" s="4"/>
      <c r="AE332" s="4"/>
      <c r="AF332" s="4" t="s">
        <v>2156</v>
      </c>
      <c r="AG332" s="4"/>
      <c r="AH332" s="4"/>
      <c r="AI332" s="4"/>
      <c r="AJ332" s="4" t="s">
        <v>2157</v>
      </c>
      <c r="AK332" s="4"/>
    </row>
    <row r="333" spans="1:37" ht="150" x14ac:dyDescent="0.2">
      <c r="A333" s="7">
        <v>328</v>
      </c>
      <c r="D333" s="4" t="s">
        <v>2158</v>
      </c>
      <c r="E333" s="4" t="s">
        <v>2159</v>
      </c>
      <c r="F333" s="4"/>
      <c r="G333" s="4" t="s">
        <v>1254</v>
      </c>
      <c r="H333" s="4"/>
      <c r="I333" s="4">
        <v>2009</v>
      </c>
      <c r="J333" s="4"/>
      <c r="K333" s="4"/>
      <c r="L333" s="4"/>
      <c r="M333" s="4"/>
      <c r="N333" s="4"/>
      <c r="O333" s="4"/>
      <c r="P333" s="4" t="s">
        <v>2160</v>
      </c>
      <c r="Q333" s="4"/>
      <c r="R333" s="4"/>
      <c r="S333" s="4" t="s">
        <v>2083</v>
      </c>
      <c r="T333" s="4" t="s">
        <v>1597</v>
      </c>
      <c r="U333" s="4" t="s">
        <v>133</v>
      </c>
      <c r="V333" s="4" t="s">
        <v>2161</v>
      </c>
      <c r="W333" s="4"/>
      <c r="X333" s="4"/>
      <c r="Y333" s="4"/>
      <c r="Z333" s="4" t="s">
        <v>2162</v>
      </c>
      <c r="AA333" s="4"/>
      <c r="AB333" s="4"/>
      <c r="AC333" s="4"/>
      <c r="AD333" s="4"/>
      <c r="AE333" s="4"/>
      <c r="AF333" s="4" t="s">
        <v>2163</v>
      </c>
      <c r="AG333" s="4"/>
      <c r="AH333" s="4"/>
      <c r="AI333" s="4"/>
      <c r="AJ333" s="4" t="s">
        <v>2164</v>
      </c>
      <c r="AK333" s="4"/>
    </row>
    <row r="334" spans="1:37" ht="135" x14ac:dyDescent="0.2">
      <c r="A334" s="7">
        <v>329</v>
      </c>
      <c r="D334" s="4" t="s">
        <v>2165</v>
      </c>
      <c r="E334" s="4" t="s">
        <v>2166</v>
      </c>
      <c r="F334" s="4"/>
      <c r="G334" s="4" t="s">
        <v>1254</v>
      </c>
      <c r="H334" s="4"/>
      <c r="I334" s="4">
        <v>2009</v>
      </c>
      <c r="J334" s="4"/>
      <c r="K334" s="4"/>
      <c r="L334" s="4"/>
      <c r="M334" s="4"/>
      <c r="N334" s="4"/>
      <c r="O334" s="4"/>
      <c r="P334" s="4" t="s">
        <v>2167</v>
      </c>
      <c r="Q334" s="4"/>
      <c r="R334" s="4"/>
      <c r="S334" s="4" t="s">
        <v>2168</v>
      </c>
      <c r="T334" s="4" t="s">
        <v>400</v>
      </c>
      <c r="U334" s="4" t="s">
        <v>79</v>
      </c>
      <c r="V334" s="4" t="s">
        <v>2169</v>
      </c>
      <c r="W334" s="4"/>
      <c r="X334" s="4"/>
      <c r="Y334" s="4"/>
      <c r="Z334" s="4" t="s">
        <v>2170</v>
      </c>
      <c r="AA334" s="4"/>
      <c r="AB334" s="4"/>
      <c r="AC334" s="4"/>
      <c r="AD334" s="4"/>
      <c r="AE334" s="4"/>
      <c r="AF334" s="4" t="s">
        <v>2171</v>
      </c>
      <c r="AG334" s="4"/>
      <c r="AH334" s="4"/>
      <c r="AI334" s="4"/>
      <c r="AJ334" s="4" t="s">
        <v>2172</v>
      </c>
      <c r="AK334" s="4"/>
    </row>
    <row r="335" spans="1:37" ht="90" x14ac:dyDescent="0.2">
      <c r="A335" s="7">
        <v>330</v>
      </c>
      <c r="D335" s="4" t="s">
        <v>2173</v>
      </c>
      <c r="E335" s="4" t="s">
        <v>2174</v>
      </c>
      <c r="F335" s="4"/>
      <c r="G335" s="4" t="s">
        <v>1254</v>
      </c>
      <c r="H335" s="4"/>
      <c r="I335" s="4">
        <v>2011</v>
      </c>
      <c r="J335" s="4"/>
      <c r="K335" s="4"/>
      <c r="L335" s="4"/>
      <c r="M335" s="4"/>
      <c r="N335" s="4"/>
      <c r="O335" s="4"/>
      <c r="P335" s="4" t="s">
        <v>2175</v>
      </c>
      <c r="Q335" s="4"/>
      <c r="R335" s="4"/>
      <c r="S335" s="4" t="s">
        <v>1383</v>
      </c>
      <c r="T335" s="4" t="s">
        <v>260</v>
      </c>
      <c r="U335" s="4" t="s">
        <v>133</v>
      </c>
      <c r="V335" s="4" t="s">
        <v>2176</v>
      </c>
      <c r="W335" s="4"/>
      <c r="X335" s="4"/>
      <c r="Y335" s="4"/>
      <c r="Z335" s="4"/>
      <c r="AA335" s="4"/>
      <c r="AB335" s="4"/>
      <c r="AC335" s="4"/>
      <c r="AD335" s="4"/>
      <c r="AE335" s="4"/>
      <c r="AF335" s="4" t="s">
        <v>1149</v>
      </c>
      <c r="AG335" s="4"/>
      <c r="AH335" s="4"/>
      <c r="AI335" s="4"/>
      <c r="AJ335" s="4" t="s">
        <v>2177</v>
      </c>
      <c r="AK335" s="4"/>
    </row>
    <row r="336" spans="1:37" ht="105" x14ac:dyDescent="0.2">
      <c r="A336" s="7">
        <v>331</v>
      </c>
      <c r="D336" s="4" t="s">
        <v>2178</v>
      </c>
      <c r="E336" s="4" t="s">
        <v>2179</v>
      </c>
      <c r="F336" s="4"/>
      <c r="G336" s="4" t="s">
        <v>1254</v>
      </c>
      <c r="H336" s="4"/>
      <c r="I336" s="4">
        <v>2010</v>
      </c>
      <c r="J336" s="4"/>
      <c r="K336" s="4"/>
      <c r="L336" s="4"/>
      <c r="M336" s="4"/>
      <c r="N336" s="4"/>
      <c r="O336" s="4"/>
      <c r="P336" s="4" t="s">
        <v>2180</v>
      </c>
      <c r="Q336" s="4"/>
      <c r="R336" s="4" t="s">
        <v>2181</v>
      </c>
      <c r="S336" s="4" t="s">
        <v>2182</v>
      </c>
      <c r="T336" s="4" t="s">
        <v>2075</v>
      </c>
      <c r="U336" s="4" t="s">
        <v>205</v>
      </c>
      <c r="V336" s="4" t="s">
        <v>2183</v>
      </c>
      <c r="W336" s="4"/>
      <c r="X336" s="4"/>
      <c r="Y336" s="4"/>
      <c r="Z336" s="4" t="s">
        <v>2184</v>
      </c>
      <c r="AA336" s="4"/>
      <c r="AB336" s="4"/>
      <c r="AC336" s="4"/>
      <c r="AD336" s="4"/>
      <c r="AE336" s="4"/>
      <c r="AF336" s="4" t="s">
        <v>2185</v>
      </c>
      <c r="AG336" s="4"/>
      <c r="AH336" s="4"/>
      <c r="AI336" s="4"/>
      <c r="AJ336" s="4" t="s">
        <v>2186</v>
      </c>
      <c r="AK336" s="4"/>
    </row>
    <row r="337" spans="1:37" ht="135" x14ac:dyDescent="0.2">
      <c r="A337" s="7">
        <v>332</v>
      </c>
      <c r="D337" s="4" t="s">
        <v>2187</v>
      </c>
      <c r="E337" s="4" t="s">
        <v>2188</v>
      </c>
      <c r="F337" s="4"/>
      <c r="G337" s="4" t="s">
        <v>1254</v>
      </c>
      <c r="H337" s="4"/>
      <c r="I337" s="4">
        <v>2010</v>
      </c>
      <c r="J337" s="4"/>
      <c r="K337" s="4"/>
      <c r="L337" s="4"/>
      <c r="M337" s="4"/>
      <c r="N337" s="4"/>
      <c r="O337" s="4"/>
      <c r="P337" s="4" t="s">
        <v>2189</v>
      </c>
      <c r="Q337" s="4"/>
      <c r="R337" s="4"/>
      <c r="S337" s="4" t="s">
        <v>2190</v>
      </c>
      <c r="T337" s="4" t="s">
        <v>1098</v>
      </c>
      <c r="U337" s="4" t="s">
        <v>205</v>
      </c>
      <c r="V337" s="4" t="s">
        <v>2191</v>
      </c>
      <c r="W337" s="4"/>
      <c r="X337" s="4"/>
      <c r="Y337" s="4"/>
      <c r="Z337" s="4" t="s">
        <v>2192</v>
      </c>
      <c r="AA337" s="4"/>
      <c r="AB337" s="4"/>
      <c r="AC337" s="4"/>
      <c r="AD337" s="4"/>
      <c r="AE337" s="4"/>
      <c r="AF337" s="4" t="s">
        <v>2193</v>
      </c>
      <c r="AG337" s="4"/>
      <c r="AH337" s="4"/>
      <c r="AI337" s="4"/>
      <c r="AJ337" s="4" t="s">
        <v>2194</v>
      </c>
      <c r="AK337" s="4"/>
    </row>
    <row r="338" spans="1:37" ht="120" x14ac:dyDescent="0.2">
      <c r="A338" s="7">
        <v>333</v>
      </c>
      <c r="D338" s="4" t="s">
        <v>2195</v>
      </c>
      <c r="E338" s="4" t="s">
        <v>2196</v>
      </c>
      <c r="F338" s="4"/>
      <c r="G338" s="4" t="s">
        <v>1254</v>
      </c>
      <c r="H338" s="4"/>
      <c r="I338" s="4">
        <v>2010</v>
      </c>
      <c r="J338" s="4"/>
      <c r="K338" s="4"/>
      <c r="L338" s="4"/>
      <c r="M338" s="4"/>
      <c r="N338" s="4"/>
      <c r="O338" s="4"/>
      <c r="P338" s="4" t="s">
        <v>2197</v>
      </c>
      <c r="Q338" s="4"/>
      <c r="R338" s="4"/>
      <c r="S338" s="4" t="s">
        <v>2198</v>
      </c>
      <c r="T338" s="4" t="s">
        <v>1138</v>
      </c>
      <c r="U338" s="4" t="s">
        <v>111</v>
      </c>
      <c r="V338" s="4" t="s">
        <v>2199</v>
      </c>
      <c r="W338" s="4"/>
      <c r="X338" s="4"/>
      <c r="Y338" s="4"/>
      <c r="Z338" s="4" t="s">
        <v>2200</v>
      </c>
      <c r="AA338" s="4"/>
      <c r="AB338" s="4"/>
      <c r="AC338" s="4"/>
      <c r="AD338" s="4"/>
      <c r="AE338" s="4"/>
      <c r="AF338" s="4" t="s">
        <v>2201</v>
      </c>
      <c r="AG338" s="4"/>
      <c r="AH338" s="4"/>
      <c r="AI338" s="4"/>
      <c r="AJ338" s="4" t="s">
        <v>2202</v>
      </c>
      <c r="AK338" s="4"/>
    </row>
    <row r="339" spans="1:37" ht="255" x14ac:dyDescent="0.2">
      <c r="A339" s="7">
        <v>334</v>
      </c>
      <c r="D339" s="4" t="s">
        <v>2203</v>
      </c>
      <c r="E339" s="4" t="s">
        <v>2204</v>
      </c>
      <c r="F339" s="4"/>
      <c r="G339" s="4" t="s">
        <v>1254</v>
      </c>
      <c r="H339" s="4"/>
      <c r="I339" s="4">
        <v>2010</v>
      </c>
      <c r="J339" s="10"/>
      <c r="K339" s="10"/>
      <c r="L339" s="10"/>
      <c r="M339" s="10"/>
      <c r="N339" s="10"/>
      <c r="O339" s="10"/>
      <c r="P339" s="4" t="s">
        <v>2205</v>
      </c>
      <c r="Q339" s="10"/>
      <c r="R339" s="4"/>
      <c r="S339" s="4" t="s">
        <v>2206</v>
      </c>
      <c r="T339" s="4" t="s">
        <v>352</v>
      </c>
      <c r="U339" s="4"/>
      <c r="V339" s="4" t="s">
        <v>2207</v>
      </c>
      <c r="W339" s="10"/>
      <c r="X339" s="10"/>
      <c r="Y339" s="10"/>
      <c r="Z339" s="10" t="s">
        <v>2208</v>
      </c>
      <c r="AA339" s="10"/>
      <c r="AB339" s="10"/>
      <c r="AC339" s="10"/>
      <c r="AD339" s="10"/>
      <c r="AE339" s="10"/>
      <c r="AF339" s="4" t="s">
        <v>2209</v>
      </c>
      <c r="AG339" s="4"/>
      <c r="AH339" s="4"/>
      <c r="AI339" s="4"/>
      <c r="AJ339" s="4" t="s">
        <v>2210</v>
      </c>
      <c r="AK339" s="4"/>
    </row>
    <row r="340" spans="1:37" ht="150" x14ac:dyDescent="0.2">
      <c r="A340" s="7">
        <v>335</v>
      </c>
      <c r="D340" s="4" t="s">
        <v>2211</v>
      </c>
      <c r="E340" s="4" t="s">
        <v>2212</v>
      </c>
      <c r="F340" s="4"/>
      <c r="G340" s="4" t="s">
        <v>1254</v>
      </c>
      <c r="H340" s="4"/>
      <c r="I340" s="4">
        <v>2011</v>
      </c>
      <c r="J340" s="4"/>
      <c r="K340" s="4"/>
      <c r="L340" s="4"/>
      <c r="M340" s="4"/>
      <c r="N340" s="4"/>
      <c r="O340" s="4"/>
      <c r="P340" s="4" t="s">
        <v>2213</v>
      </c>
      <c r="Q340" s="4"/>
      <c r="R340" s="4"/>
      <c r="S340" s="4" t="s">
        <v>2214</v>
      </c>
      <c r="T340" s="4" t="s">
        <v>858</v>
      </c>
      <c r="U340" s="4" t="s">
        <v>79</v>
      </c>
      <c r="V340" s="4" t="s">
        <v>2215</v>
      </c>
      <c r="W340" s="4"/>
      <c r="X340" s="4"/>
      <c r="Y340" s="4"/>
      <c r="Z340" s="4" t="s">
        <v>2216</v>
      </c>
      <c r="AA340" s="4"/>
      <c r="AB340" s="4"/>
      <c r="AC340" s="4"/>
      <c r="AD340" s="4"/>
      <c r="AE340" s="4"/>
      <c r="AF340" s="4" t="s">
        <v>957</v>
      </c>
      <c r="AG340" s="4"/>
      <c r="AH340" s="4"/>
      <c r="AI340" s="4"/>
      <c r="AJ340" s="4" t="s">
        <v>2217</v>
      </c>
      <c r="AK340" s="4"/>
    </row>
    <row r="341" spans="1:37" ht="120" x14ac:dyDescent="0.2">
      <c r="A341" s="7">
        <v>336</v>
      </c>
      <c r="D341" s="4" t="s">
        <v>2218</v>
      </c>
      <c r="E341" s="4" t="s">
        <v>2219</v>
      </c>
      <c r="F341" s="4"/>
      <c r="G341" s="4" t="s">
        <v>1254</v>
      </c>
      <c r="H341" s="4"/>
      <c r="I341" s="4">
        <v>2011</v>
      </c>
      <c r="J341" s="4"/>
      <c r="K341" s="4"/>
      <c r="L341" s="4"/>
      <c r="M341" s="4"/>
      <c r="N341" s="4"/>
      <c r="O341" s="4"/>
      <c r="P341" s="4" t="s">
        <v>2220</v>
      </c>
      <c r="Q341" s="4"/>
      <c r="R341" s="4"/>
      <c r="S341" s="4" t="s">
        <v>2221</v>
      </c>
      <c r="T341" s="4" t="s">
        <v>310</v>
      </c>
      <c r="U341" s="4" t="s">
        <v>205</v>
      </c>
      <c r="V341" s="4" t="s">
        <v>2222</v>
      </c>
      <c r="W341" s="4"/>
      <c r="X341" s="4"/>
      <c r="Y341" s="4"/>
      <c r="Z341" s="4" t="s">
        <v>2223</v>
      </c>
      <c r="AA341" s="4"/>
      <c r="AB341" s="4"/>
      <c r="AC341" s="4"/>
      <c r="AD341" s="4"/>
      <c r="AE341" s="4"/>
      <c r="AF341" s="4" t="s">
        <v>2224</v>
      </c>
      <c r="AG341" s="4"/>
      <c r="AH341" s="4"/>
      <c r="AI341" s="4"/>
      <c r="AJ341" s="4" t="s">
        <v>2225</v>
      </c>
      <c r="AK341" s="4"/>
    </row>
    <row r="342" spans="1:37" ht="45" x14ac:dyDescent="0.2">
      <c r="A342" s="7">
        <v>337</v>
      </c>
      <c r="D342" s="4"/>
      <c r="E342" s="4"/>
      <c r="F342" s="4"/>
      <c r="G342" s="4" t="s">
        <v>1254</v>
      </c>
      <c r="H342" s="4"/>
      <c r="I342" s="4">
        <v>1997</v>
      </c>
      <c r="J342" s="4"/>
      <c r="K342" s="4"/>
      <c r="L342" s="4"/>
      <c r="M342" s="4"/>
      <c r="N342" s="4"/>
      <c r="O342" s="4"/>
      <c r="P342" s="4" t="s">
        <v>2226</v>
      </c>
      <c r="Q342" s="4"/>
      <c r="R342" s="4" t="s">
        <v>2227</v>
      </c>
      <c r="S342" s="4" t="s">
        <v>2228</v>
      </c>
      <c r="T342" s="4"/>
      <c r="U342" s="4"/>
      <c r="V342" s="4" t="s">
        <v>2229</v>
      </c>
      <c r="W342" s="4"/>
      <c r="X342" s="4"/>
      <c r="Y342" s="4"/>
      <c r="Z342" s="4" t="s">
        <v>2230</v>
      </c>
      <c r="AA342" s="4"/>
      <c r="AB342" s="4"/>
      <c r="AC342" s="4"/>
      <c r="AD342" s="4"/>
      <c r="AE342" s="4"/>
      <c r="AF342" s="4" t="s">
        <v>2231</v>
      </c>
      <c r="AG342" s="4"/>
      <c r="AH342" s="4"/>
      <c r="AI342" s="4"/>
      <c r="AJ342" s="4" t="s">
        <v>2232</v>
      </c>
      <c r="AK342" s="4"/>
    </row>
    <row r="343" spans="1:37" ht="105" x14ac:dyDescent="0.2">
      <c r="A343" s="7">
        <v>338</v>
      </c>
      <c r="D343" s="4"/>
      <c r="E343" s="4"/>
      <c r="F343" s="4"/>
      <c r="G343" s="4" t="s">
        <v>1254</v>
      </c>
      <c r="H343" s="4"/>
      <c r="I343" s="4">
        <v>2001</v>
      </c>
      <c r="J343" s="4"/>
      <c r="K343" s="4"/>
      <c r="L343" s="4"/>
      <c r="M343" s="4"/>
      <c r="N343" s="4"/>
      <c r="O343" s="4"/>
      <c r="P343" s="4" t="s">
        <v>2037</v>
      </c>
      <c r="Q343" s="4"/>
      <c r="R343" s="4" t="s">
        <v>386</v>
      </c>
      <c r="S343" s="4"/>
      <c r="T343" s="4"/>
      <c r="U343" s="4"/>
      <c r="V343" s="4" t="s">
        <v>2233</v>
      </c>
      <c r="W343" s="4"/>
      <c r="X343" s="4"/>
      <c r="Y343" s="4"/>
      <c r="Z343" s="4" t="s">
        <v>2234</v>
      </c>
      <c r="AA343" s="4"/>
      <c r="AB343" s="4"/>
      <c r="AC343" s="4"/>
      <c r="AD343" s="4"/>
      <c r="AE343" s="4"/>
      <c r="AF343" s="4" t="s">
        <v>2235</v>
      </c>
      <c r="AG343" s="4"/>
      <c r="AH343" s="4"/>
      <c r="AI343" s="4"/>
      <c r="AJ343" s="4" t="s">
        <v>2236</v>
      </c>
      <c r="AK343" s="4"/>
    </row>
    <row r="344" spans="1:37" ht="45" x14ac:dyDescent="0.2">
      <c r="A344" s="7">
        <v>339</v>
      </c>
      <c r="D344" s="4"/>
      <c r="E344" s="4"/>
      <c r="F344" s="4"/>
      <c r="G344" s="4" t="s">
        <v>1254</v>
      </c>
      <c r="H344" s="4"/>
      <c r="I344" s="4">
        <v>2003</v>
      </c>
      <c r="J344" s="4"/>
      <c r="K344" s="4"/>
      <c r="L344" s="4"/>
      <c r="M344" s="4"/>
      <c r="N344" s="4"/>
      <c r="O344" s="4"/>
      <c r="P344" s="4" t="s">
        <v>2237</v>
      </c>
      <c r="Q344" s="4"/>
      <c r="R344" s="4"/>
      <c r="S344" s="4" t="s">
        <v>2238</v>
      </c>
      <c r="T344" s="4" t="s">
        <v>165</v>
      </c>
      <c r="U344" s="4" t="s">
        <v>310</v>
      </c>
      <c r="V344" s="4" t="s">
        <v>2239</v>
      </c>
      <c r="W344" s="4"/>
      <c r="X344" s="4"/>
      <c r="Y344" s="4"/>
      <c r="Z344" s="4" t="s">
        <v>2240</v>
      </c>
      <c r="AA344" s="4"/>
      <c r="AB344" s="4"/>
      <c r="AC344" s="4"/>
      <c r="AD344" s="4"/>
      <c r="AE344" s="4"/>
      <c r="AF344" s="4" t="s">
        <v>2241</v>
      </c>
      <c r="AG344" s="4"/>
      <c r="AH344" s="4"/>
      <c r="AI344" s="4"/>
      <c r="AJ344" s="4" t="s">
        <v>2242</v>
      </c>
      <c r="AK344" s="4"/>
    </row>
    <row r="345" spans="1:37" ht="60" x14ac:dyDescent="0.2">
      <c r="A345" s="7">
        <v>340</v>
      </c>
      <c r="D345" s="4"/>
      <c r="E345" s="4"/>
      <c r="F345" s="4"/>
      <c r="G345" s="4" t="s">
        <v>1254</v>
      </c>
      <c r="H345" s="4"/>
      <c r="I345" s="4">
        <v>2005</v>
      </c>
      <c r="J345" s="4"/>
      <c r="K345" s="4"/>
      <c r="L345" s="4"/>
      <c r="M345" s="4"/>
      <c r="N345" s="4"/>
      <c r="O345" s="4"/>
      <c r="P345" s="4" t="s">
        <v>2243</v>
      </c>
      <c r="Q345" s="4"/>
      <c r="R345" s="4"/>
      <c r="S345" s="4" t="s">
        <v>2244</v>
      </c>
      <c r="T345" s="4"/>
      <c r="U345" s="4" t="s">
        <v>2245</v>
      </c>
      <c r="V345" s="4" t="s">
        <v>2246</v>
      </c>
      <c r="W345" s="4"/>
      <c r="X345" s="4"/>
      <c r="Y345" s="4"/>
      <c r="Z345" s="4" t="s">
        <v>2247</v>
      </c>
      <c r="AA345" s="4"/>
      <c r="AB345" s="4"/>
      <c r="AC345" s="4"/>
      <c r="AD345" s="4"/>
      <c r="AE345" s="4"/>
      <c r="AF345" s="4" t="s">
        <v>2248</v>
      </c>
      <c r="AG345" s="4"/>
      <c r="AH345" s="4"/>
      <c r="AI345" s="4"/>
      <c r="AJ345" s="4" t="s">
        <v>2249</v>
      </c>
      <c r="AK345" s="4"/>
    </row>
    <row r="346" spans="1:37" ht="195" x14ac:dyDescent="0.2">
      <c r="A346" s="7">
        <v>341</v>
      </c>
      <c r="D346" s="4" t="s">
        <v>2250</v>
      </c>
      <c r="E346" s="4" t="s">
        <v>2251</v>
      </c>
      <c r="F346" s="4"/>
      <c r="G346" s="4" t="s">
        <v>1254</v>
      </c>
      <c r="H346" s="4"/>
      <c r="I346" s="4">
        <v>2010</v>
      </c>
      <c r="J346" s="4"/>
      <c r="K346" s="4"/>
      <c r="L346" s="4"/>
      <c r="M346" s="4"/>
      <c r="N346" s="4"/>
      <c r="O346" s="4"/>
      <c r="P346" s="4" t="s">
        <v>2252</v>
      </c>
      <c r="Q346" s="4"/>
      <c r="R346" s="4"/>
      <c r="S346" s="4" t="s">
        <v>2253</v>
      </c>
      <c r="T346" s="4" t="s">
        <v>352</v>
      </c>
      <c r="U346" s="4" t="s">
        <v>133</v>
      </c>
      <c r="V346" s="4" t="s">
        <v>2254</v>
      </c>
      <c r="W346" s="4"/>
      <c r="X346" s="4"/>
      <c r="Y346" s="4"/>
      <c r="Z346" s="4" t="s">
        <v>2255</v>
      </c>
      <c r="AA346" s="4"/>
      <c r="AB346" s="4"/>
      <c r="AC346" s="4"/>
      <c r="AD346" s="4"/>
      <c r="AE346" s="4"/>
      <c r="AF346" s="4" t="s">
        <v>2256</v>
      </c>
      <c r="AG346" s="4"/>
      <c r="AH346" s="4"/>
      <c r="AI346" s="4"/>
      <c r="AJ346" s="4" t="s">
        <v>2257</v>
      </c>
      <c r="AK346" s="4"/>
    </row>
    <row r="347" spans="1:37" ht="345" x14ac:dyDescent="0.2">
      <c r="A347" s="7">
        <v>342</v>
      </c>
      <c r="D347" s="4" t="s">
        <v>2258</v>
      </c>
      <c r="E347" s="4" t="s">
        <v>2259</v>
      </c>
      <c r="F347" s="4"/>
      <c r="G347" s="4" t="s">
        <v>2260</v>
      </c>
      <c r="H347" s="4"/>
      <c r="I347" s="4">
        <v>2011</v>
      </c>
      <c r="J347" s="4"/>
      <c r="K347" s="4"/>
      <c r="L347" s="4"/>
      <c r="M347" s="4"/>
      <c r="N347" s="4"/>
      <c r="O347" s="4"/>
      <c r="P347" s="4" t="s">
        <v>2261</v>
      </c>
      <c r="Q347" s="4"/>
      <c r="R347" s="4"/>
      <c r="S347" s="4" t="s">
        <v>2262</v>
      </c>
      <c r="T347" s="4" t="s">
        <v>1597</v>
      </c>
      <c r="U347" s="4" t="s">
        <v>111</v>
      </c>
      <c r="V347" s="4" t="s">
        <v>2263</v>
      </c>
      <c r="W347" s="4"/>
      <c r="X347" s="4"/>
      <c r="Y347" s="4"/>
      <c r="Z347" s="4" t="s">
        <v>2264</v>
      </c>
      <c r="AA347" s="4"/>
      <c r="AB347" s="4"/>
      <c r="AC347" s="4"/>
      <c r="AD347" s="4"/>
      <c r="AE347" s="4"/>
      <c r="AF347" s="4" t="s">
        <v>2265</v>
      </c>
      <c r="AG347" s="4"/>
      <c r="AH347" s="4"/>
      <c r="AI347" s="4"/>
      <c r="AJ347" s="4" t="s">
        <v>2266</v>
      </c>
      <c r="AK347" s="4"/>
    </row>
    <row r="348" spans="1:37" ht="105" x14ac:dyDescent="0.2">
      <c r="A348" s="7">
        <v>343</v>
      </c>
      <c r="D348" s="4" t="s">
        <v>2267</v>
      </c>
      <c r="E348" s="4" t="s">
        <v>2268</v>
      </c>
      <c r="F348" s="4"/>
      <c r="G348" s="4" t="s">
        <v>1602</v>
      </c>
      <c r="H348" s="4"/>
      <c r="I348" s="4">
        <v>2005</v>
      </c>
      <c r="J348" s="4"/>
      <c r="K348" s="4"/>
      <c r="L348" s="4"/>
      <c r="M348" s="4"/>
      <c r="N348" s="4"/>
      <c r="O348" s="4"/>
      <c r="P348" s="4" t="s">
        <v>2269</v>
      </c>
      <c r="Q348" s="4"/>
      <c r="R348" s="4"/>
      <c r="S348" s="4" t="s">
        <v>1693</v>
      </c>
      <c r="T348" s="4" t="s">
        <v>165</v>
      </c>
      <c r="U348" s="4" t="s">
        <v>205</v>
      </c>
      <c r="V348" s="4" t="s">
        <v>2270</v>
      </c>
      <c r="W348" s="4"/>
      <c r="X348" s="4"/>
      <c r="Y348" s="4"/>
      <c r="Z348" s="4" t="s">
        <v>2271</v>
      </c>
      <c r="AA348" s="4"/>
      <c r="AB348" s="4"/>
      <c r="AC348" s="4"/>
      <c r="AD348" s="4"/>
      <c r="AE348" s="4"/>
      <c r="AF348" s="4" t="s">
        <v>2272</v>
      </c>
      <c r="AG348" s="4"/>
      <c r="AH348" s="4"/>
      <c r="AI348" s="4"/>
      <c r="AJ348" s="4" t="s">
        <v>2273</v>
      </c>
      <c r="AK348" s="4"/>
    </row>
    <row r="349" spans="1:37" ht="135" x14ac:dyDescent="0.2">
      <c r="A349" s="7">
        <v>344</v>
      </c>
      <c r="D349" s="4" t="s">
        <v>2274</v>
      </c>
      <c r="E349" s="4" t="s">
        <v>2275</v>
      </c>
      <c r="F349" s="4"/>
      <c r="G349" s="4" t="s">
        <v>1602</v>
      </c>
      <c r="H349" s="4"/>
      <c r="I349" s="4">
        <v>2011</v>
      </c>
      <c r="J349" s="4"/>
      <c r="K349" s="4"/>
      <c r="L349" s="4"/>
      <c r="M349" s="4"/>
      <c r="N349" s="4"/>
      <c r="O349" s="4"/>
      <c r="P349" s="4" t="s">
        <v>2276</v>
      </c>
      <c r="Q349" s="4"/>
      <c r="R349" s="4"/>
      <c r="S349" s="4" t="s">
        <v>2277</v>
      </c>
      <c r="T349" s="4" t="s">
        <v>974</v>
      </c>
      <c r="U349" s="4" t="s">
        <v>205</v>
      </c>
      <c r="V349" s="4" t="s">
        <v>2278</v>
      </c>
      <c r="W349" s="4"/>
      <c r="X349" s="4"/>
      <c r="Y349" s="4"/>
      <c r="Z349" s="4" t="s">
        <v>2279</v>
      </c>
      <c r="AA349" s="4"/>
      <c r="AB349" s="4"/>
      <c r="AC349" s="4"/>
      <c r="AD349" s="4"/>
      <c r="AE349" s="4"/>
      <c r="AF349" s="4" t="s">
        <v>2280</v>
      </c>
      <c r="AG349" s="4"/>
      <c r="AH349" s="4"/>
      <c r="AI349" s="4"/>
      <c r="AJ349" s="4" t="s">
        <v>2281</v>
      </c>
      <c r="AK349" s="4"/>
    </row>
    <row r="350" spans="1:37" ht="225" x14ac:dyDescent="0.2">
      <c r="A350" s="7">
        <v>345</v>
      </c>
      <c r="D350" s="4" t="s">
        <v>2282</v>
      </c>
      <c r="E350" s="4" t="s">
        <v>2283</v>
      </c>
      <c r="F350" s="4"/>
      <c r="G350" s="4" t="s">
        <v>2284</v>
      </c>
      <c r="H350" s="4"/>
      <c r="I350" s="4">
        <v>1993</v>
      </c>
      <c r="J350" s="4"/>
      <c r="K350" s="4"/>
      <c r="L350" s="4"/>
      <c r="M350" s="4"/>
      <c r="N350" s="4"/>
      <c r="O350" s="4"/>
      <c r="P350" s="4" t="s">
        <v>2285</v>
      </c>
      <c r="Q350" s="4"/>
      <c r="R350" s="4"/>
      <c r="S350" s="4" t="s">
        <v>1761</v>
      </c>
      <c r="T350" s="4" t="s">
        <v>310</v>
      </c>
      <c r="U350" s="4" t="s">
        <v>133</v>
      </c>
      <c r="V350" s="4" t="s">
        <v>2286</v>
      </c>
      <c r="W350" s="4"/>
      <c r="X350" s="4"/>
      <c r="Y350" s="4"/>
      <c r="Z350" s="4" t="s">
        <v>2287</v>
      </c>
      <c r="AA350" s="4"/>
      <c r="AB350" s="4"/>
      <c r="AC350" s="4"/>
      <c r="AD350" s="4"/>
      <c r="AE350" s="4"/>
      <c r="AF350" s="4" t="s">
        <v>2288</v>
      </c>
      <c r="AG350" s="4"/>
      <c r="AH350" s="4"/>
      <c r="AI350" s="4"/>
      <c r="AJ350" s="4" t="s">
        <v>2289</v>
      </c>
      <c r="AK350" s="4"/>
    </row>
    <row r="351" spans="1:37" ht="75" x14ac:dyDescent="0.2">
      <c r="A351" s="7">
        <v>346</v>
      </c>
      <c r="D351" s="4" t="s">
        <v>2290</v>
      </c>
      <c r="E351" s="4" t="s">
        <v>2291</v>
      </c>
      <c r="F351" s="4"/>
      <c r="G351" s="4" t="s">
        <v>1602</v>
      </c>
      <c r="H351" s="4"/>
      <c r="I351" s="4">
        <v>1995</v>
      </c>
      <c r="J351" s="4"/>
      <c r="K351" s="4"/>
      <c r="L351" s="4"/>
      <c r="M351" s="4"/>
      <c r="N351" s="4"/>
      <c r="O351" s="4"/>
      <c r="P351" s="4" t="s">
        <v>2292</v>
      </c>
      <c r="Q351" s="4"/>
      <c r="R351" s="4"/>
      <c r="S351" s="4" t="s">
        <v>687</v>
      </c>
      <c r="T351" s="4" t="s">
        <v>2293</v>
      </c>
      <c r="U351" s="4" t="s">
        <v>79</v>
      </c>
      <c r="V351" s="4" t="s">
        <v>2294</v>
      </c>
      <c r="W351" s="4"/>
      <c r="X351" s="4"/>
      <c r="Y351" s="4"/>
      <c r="Z351" s="4" t="s">
        <v>2295</v>
      </c>
      <c r="AA351" s="4"/>
      <c r="AB351" s="4"/>
      <c r="AC351" s="4"/>
      <c r="AD351" s="4"/>
      <c r="AE351" s="4"/>
      <c r="AF351" s="4" t="s">
        <v>2296</v>
      </c>
      <c r="AG351" s="4"/>
      <c r="AH351" s="4"/>
      <c r="AI351" s="4"/>
      <c r="AJ351" s="4" t="s">
        <v>2297</v>
      </c>
      <c r="AK351" s="4"/>
    </row>
    <row r="352" spans="1:37" ht="120" x14ac:dyDescent="0.2">
      <c r="A352" s="7">
        <v>347</v>
      </c>
      <c r="D352" s="4" t="s">
        <v>2298</v>
      </c>
      <c r="E352" s="4" t="s">
        <v>2299</v>
      </c>
      <c r="F352" s="4"/>
      <c r="G352" s="4" t="s">
        <v>1602</v>
      </c>
      <c r="H352" s="4"/>
      <c r="I352" s="4">
        <v>1996</v>
      </c>
      <c r="J352" s="4"/>
      <c r="K352" s="4"/>
      <c r="L352" s="4"/>
      <c r="M352" s="4"/>
      <c r="N352" s="4"/>
      <c r="O352" s="4"/>
      <c r="P352" s="4" t="s">
        <v>2300</v>
      </c>
      <c r="Q352" s="4"/>
      <c r="R352" s="4"/>
      <c r="S352" s="4" t="s">
        <v>2301</v>
      </c>
      <c r="T352" s="4" t="s">
        <v>173</v>
      </c>
      <c r="U352" s="4"/>
      <c r="V352" s="4" t="s">
        <v>2302</v>
      </c>
      <c r="W352" s="4"/>
      <c r="X352" s="4"/>
      <c r="Y352" s="4"/>
      <c r="Z352" s="4" t="s">
        <v>2303</v>
      </c>
      <c r="AA352" s="4"/>
      <c r="AB352" s="4"/>
      <c r="AC352" s="4"/>
      <c r="AD352" s="4"/>
      <c r="AE352" s="4"/>
      <c r="AF352" s="4" t="s">
        <v>2304</v>
      </c>
      <c r="AG352" s="4"/>
      <c r="AH352" s="4"/>
      <c r="AI352" s="4"/>
      <c r="AJ352" s="4" t="s">
        <v>2305</v>
      </c>
      <c r="AK352" s="4"/>
    </row>
    <row r="353" spans="1:37" ht="105" x14ac:dyDescent="0.2">
      <c r="A353" s="7">
        <v>348</v>
      </c>
      <c r="D353" s="4" t="s">
        <v>2306</v>
      </c>
      <c r="E353" s="4" t="s">
        <v>2307</v>
      </c>
      <c r="F353" s="4"/>
      <c r="G353" s="4" t="s">
        <v>1602</v>
      </c>
      <c r="H353" s="4"/>
      <c r="I353" s="4">
        <v>2000</v>
      </c>
      <c r="J353" s="4"/>
      <c r="K353" s="4"/>
      <c r="L353" s="4"/>
      <c r="M353" s="4"/>
      <c r="N353" s="4"/>
      <c r="O353" s="4"/>
      <c r="P353" s="4" t="s">
        <v>2308</v>
      </c>
      <c r="Q353" s="4"/>
      <c r="R353" s="4"/>
      <c r="S353" s="4" t="s">
        <v>843</v>
      </c>
      <c r="T353" s="4"/>
      <c r="U353" s="4">
        <v>19</v>
      </c>
      <c r="V353" s="4" t="s">
        <v>2309</v>
      </c>
      <c r="W353" s="4"/>
      <c r="X353" s="4"/>
      <c r="Y353" s="4"/>
      <c r="Z353" s="4" t="s">
        <v>2310</v>
      </c>
      <c r="AA353" s="4"/>
      <c r="AB353" s="4"/>
      <c r="AC353" s="4"/>
      <c r="AD353" s="4"/>
      <c r="AE353" s="4"/>
      <c r="AF353" s="4" t="s">
        <v>2311</v>
      </c>
      <c r="AG353" s="4"/>
      <c r="AH353" s="4"/>
      <c r="AI353" s="4"/>
      <c r="AJ353" s="4" t="s">
        <v>2312</v>
      </c>
      <c r="AK353" s="4"/>
    </row>
    <row r="354" spans="1:37" ht="390" x14ac:dyDescent="0.2">
      <c r="A354" s="7">
        <v>349</v>
      </c>
      <c r="D354" s="4" t="s">
        <v>662</v>
      </c>
      <c r="E354" s="4" t="s">
        <v>2313</v>
      </c>
      <c r="F354" s="4"/>
      <c r="G354" s="4" t="s">
        <v>1602</v>
      </c>
      <c r="H354" s="4"/>
      <c r="I354" s="4">
        <v>2000</v>
      </c>
      <c r="J354" s="4"/>
      <c r="K354" s="4"/>
      <c r="L354" s="4"/>
      <c r="M354" s="4"/>
      <c r="N354" s="4"/>
      <c r="O354" s="4"/>
      <c r="P354" s="4" t="s">
        <v>2314</v>
      </c>
      <c r="Q354" s="4"/>
      <c r="R354" s="4"/>
      <c r="S354" s="4" t="s">
        <v>2315</v>
      </c>
      <c r="T354" s="4" t="s">
        <v>2316</v>
      </c>
      <c r="U354" s="4"/>
      <c r="V354" s="4" t="s">
        <v>2317</v>
      </c>
      <c r="W354" s="4"/>
      <c r="X354" s="4"/>
      <c r="Y354" s="4"/>
      <c r="Z354" s="4" t="s">
        <v>2318</v>
      </c>
      <c r="AA354" s="4"/>
      <c r="AB354" s="4"/>
      <c r="AC354" s="4"/>
      <c r="AD354" s="4"/>
      <c r="AE354" s="4"/>
      <c r="AF354" s="4" t="s">
        <v>2319</v>
      </c>
      <c r="AG354" s="4"/>
      <c r="AH354" s="4"/>
      <c r="AI354" s="4"/>
      <c r="AJ354" s="4" t="s">
        <v>2320</v>
      </c>
      <c r="AK354" s="4"/>
    </row>
    <row r="355" spans="1:37" ht="75" x14ac:dyDescent="0.2">
      <c r="A355" s="7">
        <v>350</v>
      </c>
      <c r="D355" s="4" t="s">
        <v>2321</v>
      </c>
      <c r="E355" s="4" t="s">
        <v>2322</v>
      </c>
      <c r="F355" s="4"/>
      <c r="G355" s="4" t="s">
        <v>1602</v>
      </c>
      <c r="H355" s="4"/>
      <c r="I355" s="4">
        <v>2001</v>
      </c>
      <c r="J355" s="4"/>
      <c r="K355" s="4"/>
      <c r="L355" s="4"/>
      <c r="M355" s="4"/>
      <c r="N355" s="4"/>
      <c r="O355" s="4"/>
      <c r="P355" s="4" t="s">
        <v>2323</v>
      </c>
      <c r="Q355" s="4"/>
      <c r="R355" s="4"/>
      <c r="S355" s="4" t="s">
        <v>2010</v>
      </c>
      <c r="T355" s="4" t="s">
        <v>2324</v>
      </c>
      <c r="U355" s="4" t="s">
        <v>205</v>
      </c>
      <c r="V355" s="4" t="s">
        <v>2325</v>
      </c>
      <c r="W355" s="4"/>
      <c r="X355" s="4"/>
      <c r="Y355" s="4"/>
      <c r="Z355" s="4" t="s">
        <v>2326</v>
      </c>
      <c r="AA355" s="4"/>
      <c r="AB355" s="4"/>
      <c r="AC355" s="4"/>
      <c r="AD355" s="4"/>
      <c r="AE355" s="4"/>
      <c r="AF355" s="4" t="s">
        <v>2327</v>
      </c>
      <c r="AG355" s="4"/>
      <c r="AH355" s="4"/>
      <c r="AI355" s="4"/>
      <c r="AJ355" s="4" t="s">
        <v>2328</v>
      </c>
      <c r="AK355" s="4"/>
    </row>
    <row r="356" spans="1:37" ht="409.5" x14ac:dyDescent="0.2">
      <c r="A356" s="7">
        <v>351</v>
      </c>
      <c r="D356" s="4" t="s">
        <v>2329</v>
      </c>
      <c r="E356" s="4" t="s">
        <v>2330</v>
      </c>
      <c r="F356" s="4"/>
      <c r="G356" s="4" t="s">
        <v>1602</v>
      </c>
      <c r="H356" s="4"/>
      <c r="I356" s="4">
        <v>2001</v>
      </c>
      <c r="J356" s="4"/>
      <c r="K356" s="4"/>
      <c r="L356" s="4"/>
      <c r="M356" s="4"/>
      <c r="N356" s="4"/>
      <c r="O356" s="4"/>
      <c r="P356" s="4" t="s">
        <v>2331</v>
      </c>
      <c r="Q356" s="4"/>
      <c r="R356" s="4"/>
      <c r="S356" s="4" t="s">
        <v>1263</v>
      </c>
      <c r="T356" s="4" t="s">
        <v>102</v>
      </c>
      <c r="U356" s="4" t="s">
        <v>111</v>
      </c>
      <c r="V356" s="4" t="s">
        <v>2332</v>
      </c>
      <c r="W356" s="4"/>
      <c r="X356" s="4"/>
      <c r="Y356" s="4"/>
      <c r="Z356" s="4" t="s">
        <v>2333</v>
      </c>
      <c r="AA356" s="4"/>
      <c r="AB356" s="4"/>
      <c r="AC356" s="4"/>
      <c r="AD356" s="4"/>
      <c r="AE356" s="4"/>
      <c r="AF356" s="4" t="s">
        <v>2334</v>
      </c>
      <c r="AG356" s="4"/>
      <c r="AH356" s="4"/>
      <c r="AI356" s="4"/>
      <c r="AJ356" s="4" t="s">
        <v>2335</v>
      </c>
      <c r="AK356" s="4"/>
    </row>
    <row r="357" spans="1:37" ht="210" x14ac:dyDescent="0.2">
      <c r="A357" s="7">
        <v>352</v>
      </c>
      <c r="D357" s="4" t="s">
        <v>1320</v>
      </c>
      <c r="E357" s="4" t="s">
        <v>2336</v>
      </c>
      <c r="F357" s="4"/>
      <c r="G357" s="4" t="s">
        <v>1602</v>
      </c>
      <c r="H357" s="4"/>
      <c r="I357" s="4">
        <v>2005</v>
      </c>
      <c r="J357" s="4"/>
      <c r="K357" s="4"/>
      <c r="L357" s="4"/>
      <c r="M357" s="4"/>
      <c r="N357" s="4"/>
      <c r="O357" s="4"/>
      <c r="P357" s="4" t="s">
        <v>2337</v>
      </c>
      <c r="Q357" s="4"/>
      <c r="R357" s="4"/>
      <c r="S357" s="4" t="s">
        <v>2338</v>
      </c>
      <c r="T357" s="4" t="s">
        <v>1780</v>
      </c>
      <c r="U357" s="4" t="s">
        <v>111</v>
      </c>
      <c r="V357" s="4" t="s">
        <v>2339</v>
      </c>
      <c r="W357" s="4"/>
      <c r="X357" s="4"/>
      <c r="Y357" s="4"/>
      <c r="Z357" s="4" t="s">
        <v>2340</v>
      </c>
      <c r="AA357" s="4"/>
      <c r="AB357" s="4"/>
      <c r="AC357" s="4"/>
      <c r="AD357" s="4"/>
      <c r="AE357" s="4"/>
      <c r="AF357" s="4" t="s">
        <v>2341</v>
      </c>
      <c r="AG357" s="4"/>
      <c r="AH357" s="4"/>
      <c r="AI357" s="4"/>
      <c r="AJ357" s="4" t="s">
        <v>2342</v>
      </c>
      <c r="AK357" s="4"/>
    </row>
    <row r="358" spans="1:37" ht="150" x14ac:dyDescent="0.2">
      <c r="A358" s="7">
        <v>353</v>
      </c>
      <c r="D358" s="4" t="s">
        <v>2343</v>
      </c>
      <c r="E358" s="4" t="s">
        <v>2344</v>
      </c>
      <c r="F358" s="4"/>
      <c r="G358" s="4" t="s">
        <v>1602</v>
      </c>
      <c r="H358" s="4"/>
      <c r="I358" s="4">
        <v>2007</v>
      </c>
      <c r="J358" s="4"/>
      <c r="K358" s="4"/>
      <c r="L358" s="4"/>
      <c r="M358" s="4"/>
      <c r="N358" s="4"/>
      <c r="O358" s="4"/>
      <c r="P358" s="4" t="s">
        <v>2345</v>
      </c>
      <c r="Q358" s="4"/>
      <c r="R358" s="4"/>
      <c r="S358" s="4" t="s">
        <v>2346</v>
      </c>
      <c r="T358" s="4" t="s">
        <v>352</v>
      </c>
      <c r="U358" s="4" t="s">
        <v>133</v>
      </c>
      <c r="V358" s="4" t="s">
        <v>2347</v>
      </c>
      <c r="W358" s="4"/>
      <c r="X358" s="4"/>
      <c r="Y358" s="4"/>
      <c r="Z358" s="4" t="s">
        <v>2348</v>
      </c>
      <c r="AA358" s="4"/>
      <c r="AB358" s="4"/>
      <c r="AC358" s="4"/>
      <c r="AD358" s="4"/>
      <c r="AE358" s="4"/>
      <c r="AF358" s="4" t="s">
        <v>2349</v>
      </c>
      <c r="AG358" s="4"/>
      <c r="AH358" s="4"/>
      <c r="AI358" s="4"/>
      <c r="AJ358" s="4" t="s">
        <v>2350</v>
      </c>
      <c r="AK358" s="4"/>
    </row>
    <row r="359" spans="1:37" ht="195" x14ac:dyDescent="0.2">
      <c r="A359" s="7">
        <v>354</v>
      </c>
      <c r="D359" s="4" t="s">
        <v>2351</v>
      </c>
      <c r="E359" s="4" t="s">
        <v>2352</v>
      </c>
      <c r="F359" s="4"/>
      <c r="G359" s="4" t="s">
        <v>1602</v>
      </c>
      <c r="H359" s="4"/>
      <c r="I359" s="4">
        <v>2008</v>
      </c>
      <c r="J359" s="4"/>
      <c r="K359" s="4"/>
      <c r="L359" s="4"/>
      <c r="M359" s="4"/>
      <c r="N359" s="4"/>
      <c r="O359" s="4"/>
      <c r="P359" s="4" t="s">
        <v>2353</v>
      </c>
      <c r="Q359" s="4"/>
      <c r="R359" s="4"/>
      <c r="S359" s="4" t="s">
        <v>763</v>
      </c>
      <c r="T359" s="4" t="s">
        <v>2354</v>
      </c>
      <c r="U359" s="4"/>
      <c r="V359" s="4" t="s">
        <v>2355</v>
      </c>
      <c r="W359" s="4"/>
      <c r="X359" s="4"/>
      <c r="Y359" s="4"/>
      <c r="Z359" s="4" t="s">
        <v>2356</v>
      </c>
      <c r="AA359" s="4"/>
      <c r="AB359" s="4"/>
      <c r="AC359" s="4"/>
      <c r="AD359" s="4"/>
      <c r="AE359" s="4"/>
      <c r="AF359" s="4" t="s">
        <v>2357</v>
      </c>
      <c r="AG359" s="4"/>
      <c r="AH359" s="4"/>
      <c r="AI359" s="4"/>
      <c r="AJ359" s="4" t="s">
        <v>2358</v>
      </c>
      <c r="AK359" s="4"/>
    </row>
    <row r="360" spans="1:37" ht="405" x14ac:dyDescent="0.2">
      <c r="A360" s="7">
        <v>355</v>
      </c>
      <c r="D360" s="4" t="s">
        <v>2359</v>
      </c>
      <c r="E360" s="4" t="s">
        <v>2360</v>
      </c>
      <c r="F360" s="4"/>
      <c r="G360" s="4" t="s">
        <v>1602</v>
      </c>
      <c r="H360" s="4"/>
      <c r="I360" s="4">
        <v>2008</v>
      </c>
      <c r="J360" s="4"/>
      <c r="K360" s="4"/>
      <c r="L360" s="4"/>
      <c r="M360" s="4"/>
      <c r="N360" s="4"/>
      <c r="O360" s="4"/>
      <c r="P360" s="4" t="s">
        <v>2361</v>
      </c>
      <c r="Q360" s="4"/>
      <c r="R360" s="4"/>
      <c r="S360" s="4" t="s">
        <v>2362</v>
      </c>
      <c r="T360" s="4" t="s">
        <v>310</v>
      </c>
      <c r="U360" s="4" t="s">
        <v>741</v>
      </c>
      <c r="V360" s="4" t="s">
        <v>2363</v>
      </c>
      <c r="W360" s="4"/>
      <c r="X360" s="4"/>
      <c r="Y360" s="4"/>
      <c r="Z360" s="4" t="s">
        <v>2364</v>
      </c>
      <c r="AA360" s="4"/>
      <c r="AB360" s="4"/>
      <c r="AC360" s="4"/>
      <c r="AD360" s="4"/>
      <c r="AE360" s="4"/>
      <c r="AF360" s="4" t="s">
        <v>2365</v>
      </c>
      <c r="AG360" s="4"/>
      <c r="AH360" s="4"/>
      <c r="AI360" s="4"/>
      <c r="AJ360" s="4" t="s">
        <v>2366</v>
      </c>
      <c r="AK360" s="4"/>
    </row>
    <row r="361" spans="1:37" ht="360" x14ac:dyDescent="0.2">
      <c r="A361" s="7">
        <v>356</v>
      </c>
      <c r="D361" s="4" t="s">
        <v>2367</v>
      </c>
      <c r="E361" s="4" t="s">
        <v>2368</v>
      </c>
      <c r="F361" s="4"/>
      <c r="G361" s="4" t="s">
        <v>1602</v>
      </c>
      <c r="H361" s="4"/>
      <c r="I361" s="4">
        <v>2008</v>
      </c>
      <c r="J361" s="4"/>
      <c r="K361" s="4"/>
      <c r="L361" s="4"/>
      <c r="M361" s="4"/>
      <c r="N361" s="4"/>
      <c r="O361" s="4"/>
      <c r="P361" s="4" t="s">
        <v>2369</v>
      </c>
      <c r="Q361" s="4"/>
      <c r="R361" s="4"/>
      <c r="S361" s="4" t="s">
        <v>2370</v>
      </c>
      <c r="T361" s="4" t="s">
        <v>79</v>
      </c>
      <c r="U361" s="4" t="s">
        <v>501</v>
      </c>
      <c r="V361" s="4" t="s">
        <v>865</v>
      </c>
      <c r="W361" s="4"/>
      <c r="X361" s="4"/>
      <c r="Y361" s="4"/>
      <c r="Z361" s="4" t="s">
        <v>2371</v>
      </c>
      <c r="AA361" s="4"/>
      <c r="AB361" s="4"/>
      <c r="AC361" s="4"/>
      <c r="AD361" s="4"/>
      <c r="AE361" s="4"/>
      <c r="AF361" s="4" t="s">
        <v>2372</v>
      </c>
      <c r="AG361" s="4"/>
      <c r="AH361" s="4"/>
      <c r="AI361" s="4"/>
      <c r="AJ361" s="4" t="s">
        <v>2373</v>
      </c>
      <c r="AK361" s="4"/>
    </row>
    <row r="362" spans="1:37" ht="195" x14ac:dyDescent="0.2">
      <c r="A362" s="7">
        <v>357</v>
      </c>
      <c r="D362" s="4" t="s">
        <v>2374</v>
      </c>
      <c r="E362" s="4" t="s">
        <v>2375</v>
      </c>
      <c r="F362" s="4"/>
      <c r="G362" s="4" t="s">
        <v>1602</v>
      </c>
      <c r="H362" s="4"/>
      <c r="I362" s="4">
        <v>2008</v>
      </c>
      <c r="J362" s="4"/>
      <c r="K362" s="4"/>
      <c r="L362" s="4"/>
      <c r="M362" s="4"/>
      <c r="N362" s="4"/>
      <c r="O362" s="4"/>
      <c r="P362" s="4" t="s">
        <v>2376</v>
      </c>
      <c r="Q362" s="4"/>
      <c r="R362" s="4"/>
      <c r="S362" s="4" t="s">
        <v>2377</v>
      </c>
      <c r="T362" s="4" t="s">
        <v>2378</v>
      </c>
      <c r="U362" s="4"/>
      <c r="V362" s="4" t="s">
        <v>2379</v>
      </c>
      <c r="W362" s="4"/>
      <c r="X362" s="4"/>
      <c r="Y362" s="4"/>
      <c r="Z362" s="4" t="s">
        <v>2380</v>
      </c>
      <c r="AA362" s="4"/>
      <c r="AB362" s="4"/>
      <c r="AC362" s="4"/>
      <c r="AD362" s="4"/>
      <c r="AE362" s="4"/>
      <c r="AF362" s="4" t="s">
        <v>2381</v>
      </c>
      <c r="AG362" s="4"/>
      <c r="AH362" s="4"/>
      <c r="AI362" s="4"/>
      <c r="AJ362" s="4" t="s">
        <v>2382</v>
      </c>
      <c r="AK362" s="4"/>
    </row>
    <row r="363" spans="1:37" ht="195" x14ac:dyDescent="0.2">
      <c r="A363" s="7">
        <v>358</v>
      </c>
      <c r="D363" s="4" t="s">
        <v>2383</v>
      </c>
      <c r="E363" s="4" t="s">
        <v>2384</v>
      </c>
      <c r="F363" s="4"/>
      <c r="G363" s="4" t="s">
        <v>1602</v>
      </c>
      <c r="H363" s="4"/>
      <c r="I363" s="4">
        <v>2009</v>
      </c>
      <c r="J363" s="4"/>
      <c r="K363" s="4"/>
      <c r="L363" s="4"/>
      <c r="M363" s="4"/>
      <c r="N363" s="4"/>
      <c r="O363" s="4"/>
      <c r="P363" s="4" t="s">
        <v>2385</v>
      </c>
      <c r="Q363" s="4"/>
      <c r="R363" s="4" t="s">
        <v>1812</v>
      </c>
      <c r="S363" s="4" t="s">
        <v>2386</v>
      </c>
      <c r="T363" s="4" t="s">
        <v>244</v>
      </c>
      <c r="U363" s="4" t="s">
        <v>205</v>
      </c>
      <c r="V363" s="4" t="s">
        <v>2387</v>
      </c>
      <c r="W363" s="4"/>
      <c r="X363" s="4"/>
      <c r="Y363" s="4"/>
      <c r="Z363" s="4" t="s">
        <v>2388</v>
      </c>
      <c r="AA363" s="4"/>
      <c r="AB363" s="4"/>
      <c r="AC363" s="4"/>
      <c r="AD363" s="4"/>
      <c r="AE363" s="4"/>
      <c r="AF363" s="4" t="s">
        <v>2389</v>
      </c>
      <c r="AG363" s="4"/>
      <c r="AH363" s="4"/>
      <c r="AI363" s="4"/>
      <c r="AJ363" s="4" t="s">
        <v>2390</v>
      </c>
      <c r="AK363" s="4"/>
    </row>
    <row r="364" spans="1:37" ht="195" x14ac:dyDescent="0.2">
      <c r="A364" s="7">
        <v>359</v>
      </c>
      <c r="D364" s="4" t="s">
        <v>2391</v>
      </c>
      <c r="E364" s="4" t="s">
        <v>2392</v>
      </c>
      <c r="F364" s="4"/>
      <c r="G364" s="4" t="s">
        <v>1602</v>
      </c>
      <c r="H364" s="4"/>
      <c r="I364" s="4">
        <v>2009</v>
      </c>
      <c r="J364" s="4"/>
      <c r="K364" s="4"/>
      <c r="L364" s="4"/>
      <c r="M364" s="4"/>
      <c r="N364" s="4"/>
      <c r="O364" s="4"/>
      <c r="P364" s="4" t="s">
        <v>2393</v>
      </c>
      <c r="Q364" s="4"/>
      <c r="R364" s="4"/>
      <c r="S364" s="4" t="s">
        <v>2394</v>
      </c>
      <c r="T364" s="4" t="s">
        <v>607</v>
      </c>
      <c r="U364" s="4" t="s">
        <v>79</v>
      </c>
      <c r="V364" s="4" t="s">
        <v>2395</v>
      </c>
      <c r="W364" s="4"/>
      <c r="X364" s="4"/>
      <c r="Y364" s="4"/>
      <c r="Z364" s="4" t="s">
        <v>2396</v>
      </c>
      <c r="AA364" s="4"/>
      <c r="AB364" s="4"/>
      <c r="AC364" s="4"/>
      <c r="AD364" s="4"/>
      <c r="AE364" s="4"/>
      <c r="AF364" s="4" t="s">
        <v>2397</v>
      </c>
      <c r="AG364" s="4"/>
      <c r="AH364" s="4"/>
      <c r="AI364" s="4"/>
      <c r="AJ364" s="4" t="s">
        <v>2398</v>
      </c>
      <c r="AK364" s="4"/>
    </row>
    <row r="365" spans="1:37" ht="315" x14ac:dyDescent="0.2">
      <c r="A365" s="7">
        <v>360</v>
      </c>
      <c r="D365" s="4" t="s">
        <v>2399</v>
      </c>
      <c r="E365" s="4" t="s">
        <v>2400</v>
      </c>
      <c r="F365" s="4"/>
      <c r="G365" s="4" t="s">
        <v>1602</v>
      </c>
      <c r="H365" s="4"/>
      <c r="I365" s="4">
        <v>2010</v>
      </c>
      <c r="J365" s="4"/>
      <c r="K365" s="4"/>
      <c r="L365" s="4"/>
      <c r="M365" s="4"/>
      <c r="N365" s="4"/>
      <c r="O365" s="4"/>
      <c r="P365" s="4" t="s">
        <v>2401</v>
      </c>
      <c r="Q365" s="4"/>
      <c r="R365" s="4"/>
      <c r="S365" s="4" t="s">
        <v>2402</v>
      </c>
      <c r="T365" s="4" t="s">
        <v>2403</v>
      </c>
      <c r="U365" s="4"/>
      <c r="V365" s="4" t="s">
        <v>2404</v>
      </c>
      <c r="W365" s="4"/>
      <c r="X365" s="4"/>
      <c r="Y365" s="4"/>
      <c r="Z365" s="4" t="s">
        <v>2405</v>
      </c>
      <c r="AA365" s="4"/>
      <c r="AB365" s="4"/>
      <c r="AC365" s="4"/>
      <c r="AD365" s="4"/>
      <c r="AE365" s="4"/>
      <c r="AF365" s="4" t="s">
        <v>2406</v>
      </c>
      <c r="AG365" s="4"/>
      <c r="AH365" s="4"/>
      <c r="AI365" s="4"/>
      <c r="AJ365" s="4" t="s">
        <v>2407</v>
      </c>
      <c r="AK365" s="4"/>
    </row>
    <row r="366" spans="1:37" ht="180" x14ac:dyDescent="0.2">
      <c r="A366" s="7">
        <v>361</v>
      </c>
      <c r="D366" s="4" t="s">
        <v>2408</v>
      </c>
      <c r="E366" s="4" t="s">
        <v>2409</v>
      </c>
      <c r="F366" s="4"/>
      <c r="G366" s="4" t="s">
        <v>1602</v>
      </c>
      <c r="H366" s="4"/>
      <c r="I366" s="4">
        <v>2010</v>
      </c>
      <c r="J366" s="4"/>
      <c r="K366" s="4"/>
      <c r="L366" s="4"/>
      <c r="M366" s="4"/>
      <c r="N366" s="4"/>
      <c r="O366" s="4"/>
      <c r="P366" s="4" t="s">
        <v>2410</v>
      </c>
      <c r="Q366" s="4"/>
      <c r="R366" s="4"/>
      <c r="S366" s="4" t="s">
        <v>2214</v>
      </c>
      <c r="T366" s="4" t="s">
        <v>822</v>
      </c>
      <c r="U366" s="4"/>
      <c r="V366" s="4" t="s">
        <v>2411</v>
      </c>
      <c r="W366" s="4"/>
      <c r="X366" s="4"/>
      <c r="Y366" s="4"/>
      <c r="Z366" s="4" t="s">
        <v>2412</v>
      </c>
      <c r="AA366" s="4"/>
      <c r="AB366" s="4"/>
      <c r="AC366" s="4"/>
      <c r="AD366" s="4"/>
      <c r="AE366" s="4"/>
      <c r="AF366" s="4" t="s">
        <v>2413</v>
      </c>
      <c r="AG366" s="4"/>
      <c r="AH366" s="4"/>
      <c r="AI366" s="4"/>
      <c r="AJ366" s="4" t="s">
        <v>2414</v>
      </c>
      <c r="AK366" s="4"/>
    </row>
    <row r="367" spans="1:37" ht="165" x14ac:dyDescent="0.2">
      <c r="A367" s="7">
        <v>362</v>
      </c>
      <c r="D367" s="4" t="s">
        <v>2415</v>
      </c>
      <c r="E367" s="4" t="s">
        <v>2416</v>
      </c>
      <c r="F367" s="4"/>
      <c r="G367" s="4" t="s">
        <v>1602</v>
      </c>
      <c r="H367" s="4"/>
      <c r="I367" s="4">
        <v>2010</v>
      </c>
      <c r="J367" s="4"/>
      <c r="K367" s="4"/>
      <c r="L367" s="4"/>
      <c r="M367" s="4"/>
      <c r="N367" s="4"/>
      <c r="O367" s="4"/>
      <c r="P367" s="4" t="s">
        <v>2417</v>
      </c>
      <c r="Q367" s="4"/>
      <c r="R367" s="4"/>
      <c r="S367" s="4" t="s">
        <v>1625</v>
      </c>
      <c r="T367" s="4" t="s">
        <v>2418</v>
      </c>
      <c r="U367" s="4" t="s">
        <v>2419</v>
      </c>
      <c r="V367" s="4" t="s">
        <v>2420</v>
      </c>
      <c r="W367" s="4"/>
      <c r="X367" s="4"/>
      <c r="Y367" s="4"/>
      <c r="Z367" s="4" t="s">
        <v>2421</v>
      </c>
      <c r="AA367" s="4"/>
      <c r="AB367" s="4"/>
      <c r="AC367" s="4"/>
      <c r="AD367" s="4"/>
      <c r="AE367" s="4"/>
      <c r="AF367" s="4" t="s">
        <v>2422</v>
      </c>
      <c r="AG367" s="4"/>
      <c r="AH367" s="4"/>
      <c r="AI367" s="4"/>
      <c r="AJ367" s="4" t="s">
        <v>2423</v>
      </c>
      <c r="AK367" s="4"/>
    </row>
    <row r="368" spans="1:37" ht="150" x14ac:dyDescent="0.2">
      <c r="A368" s="7">
        <v>363</v>
      </c>
      <c r="D368" s="4" t="s">
        <v>2424</v>
      </c>
      <c r="E368" s="4" t="s">
        <v>2425</v>
      </c>
      <c r="F368" s="4"/>
      <c r="G368" s="4" t="s">
        <v>1602</v>
      </c>
      <c r="H368" s="4"/>
      <c r="I368" s="4">
        <v>2010</v>
      </c>
      <c r="J368" s="4"/>
      <c r="K368" s="4"/>
      <c r="L368" s="4"/>
      <c r="M368" s="4"/>
      <c r="N368" s="4"/>
      <c r="O368" s="4"/>
      <c r="P368" s="4" t="s">
        <v>2426</v>
      </c>
      <c r="Q368" s="4"/>
      <c r="R368" s="4"/>
      <c r="S368" s="4" t="s">
        <v>2427</v>
      </c>
      <c r="T368" s="4" t="s">
        <v>205</v>
      </c>
      <c r="U368" s="4" t="s">
        <v>111</v>
      </c>
      <c r="V368" s="4" t="s">
        <v>2428</v>
      </c>
      <c r="W368" s="4"/>
      <c r="X368" s="4"/>
      <c r="Y368" s="4"/>
      <c r="Z368" s="4" t="s">
        <v>2429</v>
      </c>
      <c r="AA368" s="4"/>
      <c r="AB368" s="4"/>
      <c r="AC368" s="4"/>
      <c r="AD368" s="4"/>
      <c r="AE368" s="4"/>
      <c r="AF368" s="4" t="s">
        <v>2430</v>
      </c>
      <c r="AG368" s="4"/>
      <c r="AH368" s="4"/>
      <c r="AI368" s="4"/>
      <c r="AJ368" s="4" t="s">
        <v>2431</v>
      </c>
      <c r="AK368" s="4"/>
    </row>
    <row r="369" spans="1:37" ht="135" x14ac:dyDescent="0.2">
      <c r="A369" s="7">
        <v>364</v>
      </c>
      <c r="D369" s="4" t="s">
        <v>2267</v>
      </c>
      <c r="E369" s="4" t="s">
        <v>2432</v>
      </c>
      <c r="F369" s="4"/>
      <c r="G369" s="4" t="s">
        <v>1602</v>
      </c>
      <c r="H369" s="4"/>
      <c r="I369" s="4">
        <v>2011</v>
      </c>
      <c r="J369" s="4"/>
      <c r="K369" s="4"/>
      <c r="L369" s="4"/>
      <c r="M369" s="4"/>
      <c r="N369" s="4"/>
      <c r="O369" s="4"/>
      <c r="P369" s="4" t="s">
        <v>2433</v>
      </c>
      <c r="Q369" s="4"/>
      <c r="R369" s="4"/>
      <c r="S369" s="4" t="s">
        <v>1693</v>
      </c>
      <c r="T369" s="4" t="s">
        <v>1098</v>
      </c>
      <c r="U369" s="4"/>
      <c r="V369" s="4" t="s">
        <v>2434</v>
      </c>
      <c r="W369" s="4"/>
      <c r="X369" s="4"/>
      <c r="Y369" s="4"/>
      <c r="Z369" s="4" t="s">
        <v>2435</v>
      </c>
      <c r="AA369" s="4"/>
      <c r="AB369" s="4"/>
      <c r="AC369" s="4"/>
      <c r="AD369" s="4"/>
      <c r="AE369" s="4"/>
      <c r="AF369" s="4" t="s">
        <v>2272</v>
      </c>
      <c r="AG369" s="4"/>
      <c r="AH369" s="4"/>
      <c r="AI369" s="4"/>
      <c r="AJ369" s="4" t="s">
        <v>2436</v>
      </c>
      <c r="AK369" s="4"/>
    </row>
    <row r="370" spans="1:37" ht="390" x14ac:dyDescent="0.2">
      <c r="A370" s="7">
        <v>365</v>
      </c>
      <c r="D370" s="4" t="s">
        <v>2437</v>
      </c>
      <c r="E370" s="4" t="s">
        <v>2438</v>
      </c>
      <c r="F370" s="4"/>
      <c r="G370" s="4" t="s">
        <v>1602</v>
      </c>
      <c r="H370" s="4"/>
      <c r="I370" s="4">
        <v>2011</v>
      </c>
      <c r="J370" s="4"/>
      <c r="K370" s="4"/>
      <c r="L370" s="4"/>
      <c r="M370" s="4"/>
      <c r="N370" s="4"/>
      <c r="O370" s="4"/>
      <c r="P370" s="4" t="s">
        <v>2439</v>
      </c>
      <c r="Q370" s="4"/>
      <c r="R370" s="4"/>
      <c r="S370" s="4" t="s">
        <v>2440</v>
      </c>
      <c r="T370" s="4" t="s">
        <v>2441</v>
      </c>
      <c r="U370" s="4"/>
      <c r="V370" s="4" t="s">
        <v>2442</v>
      </c>
      <c r="W370" s="4"/>
      <c r="X370" s="4"/>
      <c r="Y370" s="4"/>
      <c r="Z370" s="4" t="s">
        <v>2443</v>
      </c>
      <c r="AA370" s="4"/>
      <c r="AB370" s="4"/>
      <c r="AC370" s="4"/>
      <c r="AD370" s="4"/>
      <c r="AE370" s="4"/>
      <c r="AF370" s="4" t="s">
        <v>2444</v>
      </c>
      <c r="AG370" s="4"/>
      <c r="AH370" s="4"/>
      <c r="AI370" s="4"/>
      <c r="AJ370" s="4" t="s">
        <v>2445</v>
      </c>
      <c r="AK370" s="4"/>
    </row>
    <row r="371" spans="1:37" ht="30" x14ac:dyDescent="0.2">
      <c r="A371" s="7">
        <v>366</v>
      </c>
      <c r="D371" s="4" t="s">
        <v>2446</v>
      </c>
      <c r="E371" s="4" t="s">
        <v>2447</v>
      </c>
      <c r="F371" s="4"/>
      <c r="G371" s="4" t="s">
        <v>1602</v>
      </c>
      <c r="H371" s="4"/>
      <c r="I371" s="4">
        <v>1996</v>
      </c>
      <c r="J371" s="4"/>
      <c r="K371" s="4"/>
      <c r="L371" s="4"/>
      <c r="M371" s="4"/>
      <c r="N371" s="4"/>
      <c r="O371" s="4"/>
      <c r="P371" s="4" t="s">
        <v>2448</v>
      </c>
      <c r="Q371" s="4"/>
      <c r="R371" s="4" t="s">
        <v>2449</v>
      </c>
      <c r="S371" s="4"/>
      <c r="T371" s="4"/>
      <c r="U371" s="4"/>
      <c r="V371" s="4" t="s">
        <v>111</v>
      </c>
      <c r="W371" s="4"/>
      <c r="X371" s="4"/>
      <c r="Y371" s="4"/>
      <c r="Z371" s="4" t="s">
        <v>2450</v>
      </c>
      <c r="AA371" s="4"/>
      <c r="AB371" s="4"/>
      <c r="AC371" s="4"/>
      <c r="AD371" s="4"/>
      <c r="AE371" s="4"/>
      <c r="AF371" s="4"/>
      <c r="AG371" s="4"/>
      <c r="AH371" s="4"/>
      <c r="AI371" s="4"/>
      <c r="AJ371" s="4"/>
      <c r="AK371" s="4"/>
    </row>
    <row r="372" spans="1:37" ht="45" x14ac:dyDescent="0.2">
      <c r="A372" s="7">
        <v>367</v>
      </c>
      <c r="D372" s="4"/>
      <c r="E372" s="4" t="s">
        <v>2451</v>
      </c>
      <c r="F372" s="4"/>
      <c r="G372" s="4" t="s">
        <v>1602</v>
      </c>
      <c r="H372" s="4"/>
      <c r="I372" s="4">
        <v>2009</v>
      </c>
      <c r="J372" s="4"/>
      <c r="K372" s="4"/>
      <c r="L372" s="4"/>
      <c r="M372" s="4"/>
      <c r="N372" s="4"/>
      <c r="O372" s="4"/>
      <c r="P372" s="4" t="s">
        <v>2452</v>
      </c>
      <c r="Q372" s="4"/>
      <c r="R372" s="4"/>
      <c r="S372" s="4" t="s">
        <v>2453</v>
      </c>
      <c r="T372" s="4" t="s">
        <v>400</v>
      </c>
      <c r="U372" s="4" t="s">
        <v>111</v>
      </c>
      <c r="V372" s="4" t="s">
        <v>2454</v>
      </c>
      <c r="W372" s="4"/>
      <c r="X372" s="4"/>
      <c r="Y372" s="4"/>
      <c r="Z372" s="4" t="s">
        <v>2455</v>
      </c>
      <c r="AA372" s="4"/>
      <c r="AB372" s="4"/>
      <c r="AC372" s="4"/>
      <c r="AD372" s="4"/>
      <c r="AE372" s="4"/>
      <c r="AF372" s="4" t="s">
        <v>2456</v>
      </c>
      <c r="AG372" s="4"/>
      <c r="AH372" s="4"/>
      <c r="AI372" s="4"/>
      <c r="AJ372" s="4" t="s">
        <v>2457</v>
      </c>
      <c r="AK372" s="4"/>
    </row>
    <row r="373" spans="1:37" ht="75" x14ac:dyDescent="0.2">
      <c r="A373" s="7">
        <v>368</v>
      </c>
      <c r="D373" s="4"/>
      <c r="E373" s="4"/>
      <c r="F373" s="4"/>
      <c r="G373" s="4" t="s">
        <v>1602</v>
      </c>
      <c r="H373" s="4"/>
      <c r="I373" s="4">
        <v>2011</v>
      </c>
      <c r="J373" s="4"/>
      <c r="K373" s="4"/>
      <c r="L373" s="4"/>
      <c r="M373" s="4"/>
      <c r="N373" s="4"/>
      <c r="O373" s="4"/>
      <c r="P373" s="4" t="s">
        <v>2458</v>
      </c>
      <c r="Q373" s="4"/>
      <c r="R373" s="4"/>
      <c r="S373" s="4" t="s">
        <v>2459</v>
      </c>
      <c r="T373" s="4" t="s">
        <v>78</v>
      </c>
      <c r="U373" s="4" t="s">
        <v>111</v>
      </c>
      <c r="V373" s="4" t="s">
        <v>2460</v>
      </c>
      <c r="W373" s="4"/>
      <c r="X373" s="4"/>
      <c r="Y373" s="4"/>
      <c r="Z373" s="4" t="s">
        <v>2461</v>
      </c>
      <c r="AA373" s="4"/>
      <c r="AB373" s="4"/>
      <c r="AC373" s="4"/>
      <c r="AD373" s="4"/>
      <c r="AE373" s="4"/>
      <c r="AF373" s="4" t="s">
        <v>2462</v>
      </c>
      <c r="AG373" s="4"/>
      <c r="AH373" s="4"/>
      <c r="AI373" s="4"/>
      <c r="AJ373" s="4" t="s">
        <v>2463</v>
      </c>
      <c r="AK373" s="4"/>
    </row>
    <row r="374" spans="1:37" ht="90" x14ac:dyDescent="0.2">
      <c r="A374" s="7">
        <v>369</v>
      </c>
      <c r="D374" s="4"/>
      <c r="E374" s="4"/>
      <c r="F374" s="4"/>
      <c r="G374" s="4" t="s">
        <v>1602</v>
      </c>
      <c r="H374" s="4"/>
      <c r="I374" s="4">
        <v>2010</v>
      </c>
      <c r="J374" s="4"/>
      <c r="K374" s="4"/>
      <c r="L374" s="4"/>
      <c r="M374" s="4"/>
      <c r="N374" s="4"/>
      <c r="O374" s="4"/>
      <c r="P374" s="4" t="s">
        <v>2464</v>
      </c>
      <c r="Q374" s="4"/>
      <c r="R374" s="4"/>
      <c r="S374" s="4" t="s">
        <v>2465</v>
      </c>
      <c r="T374" s="4" t="s">
        <v>822</v>
      </c>
      <c r="U374" s="4" t="s">
        <v>133</v>
      </c>
      <c r="V374" s="4" t="s">
        <v>2466</v>
      </c>
      <c r="W374" s="4"/>
      <c r="X374" s="4"/>
      <c r="Y374" s="4"/>
      <c r="Z374" s="4" t="s">
        <v>2467</v>
      </c>
      <c r="AA374" s="4"/>
      <c r="AB374" s="4"/>
      <c r="AC374" s="4"/>
      <c r="AD374" s="4"/>
      <c r="AE374" s="4"/>
      <c r="AF374" s="4" t="s">
        <v>2468</v>
      </c>
      <c r="AG374" s="4"/>
      <c r="AH374" s="4"/>
      <c r="AI374" s="4"/>
      <c r="AJ374" s="4" t="s">
        <v>2469</v>
      </c>
      <c r="AK374" s="4"/>
    </row>
    <row r="375" spans="1:37" ht="135" x14ac:dyDescent="0.2">
      <c r="A375" s="7">
        <v>370</v>
      </c>
      <c r="D375" s="4"/>
      <c r="E375" s="4"/>
      <c r="F375" s="4"/>
      <c r="G375" s="4" t="s">
        <v>1602</v>
      </c>
      <c r="H375" s="4"/>
      <c r="I375" s="4">
        <v>2011</v>
      </c>
      <c r="J375" s="4"/>
      <c r="K375" s="4"/>
      <c r="L375" s="4"/>
      <c r="M375" s="4"/>
      <c r="N375" s="4"/>
      <c r="O375" s="4"/>
      <c r="P375" s="4" t="s">
        <v>2470</v>
      </c>
      <c r="Q375" s="4"/>
      <c r="R375" s="4"/>
      <c r="S375" s="4" t="s">
        <v>2471</v>
      </c>
      <c r="T375" s="4" t="s">
        <v>1633</v>
      </c>
      <c r="U375" s="4" t="s">
        <v>102</v>
      </c>
      <c r="V375" s="4" t="s">
        <v>2472</v>
      </c>
      <c r="W375" s="4"/>
      <c r="X375" s="4"/>
      <c r="Y375" s="4"/>
      <c r="Z375" s="4" t="s">
        <v>2473</v>
      </c>
      <c r="AA375" s="4"/>
      <c r="AB375" s="4"/>
      <c r="AC375" s="4"/>
      <c r="AD375" s="4"/>
      <c r="AE375" s="4"/>
      <c r="AF375" s="4" t="s">
        <v>2474</v>
      </c>
      <c r="AG375" s="4"/>
      <c r="AH375" s="4"/>
      <c r="AI375" s="4"/>
      <c r="AJ375" s="4" t="s">
        <v>2475</v>
      </c>
      <c r="AK375" s="4"/>
    </row>
    <row r="376" spans="1:37" ht="60" x14ac:dyDescent="0.2">
      <c r="A376" s="7">
        <v>371</v>
      </c>
      <c r="D376" s="4"/>
      <c r="E376" s="4"/>
      <c r="F376" s="4"/>
      <c r="G376" s="4" t="s">
        <v>1602</v>
      </c>
      <c r="H376" s="4"/>
      <c r="I376" s="4">
        <v>2010</v>
      </c>
      <c r="J376" s="4"/>
      <c r="K376" s="4"/>
      <c r="L376" s="4"/>
      <c r="M376" s="4"/>
      <c r="N376" s="4"/>
      <c r="O376" s="4"/>
      <c r="P376" s="4" t="s">
        <v>2476</v>
      </c>
      <c r="Q376" s="4"/>
      <c r="R376" s="4"/>
      <c r="S376" s="4" t="s">
        <v>1727</v>
      </c>
      <c r="T376" s="4" t="s">
        <v>1138</v>
      </c>
      <c r="U376" s="4" t="s">
        <v>352</v>
      </c>
      <c r="V376" s="4" t="s">
        <v>2477</v>
      </c>
      <c r="W376" s="4"/>
      <c r="X376" s="4"/>
      <c r="Y376" s="4"/>
      <c r="Z376" s="4" t="s">
        <v>2478</v>
      </c>
      <c r="AA376" s="4"/>
      <c r="AB376" s="4"/>
      <c r="AC376" s="4"/>
      <c r="AD376" s="4"/>
      <c r="AE376" s="4"/>
      <c r="AF376" s="4" t="s">
        <v>1730</v>
      </c>
      <c r="AG376" s="4"/>
      <c r="AH376" s="4"/>
      <c r="AI376" s="4"/>
      <c r="AJ376" s="4" t="s">
        <v>2479</v>
      </c>
      <c r="AK376" s="4"/>
    </row>
    <row r="377" spans="1:37" ht="120" x14ac:dyDescent="0.2">
      <c r="A377" s="7">
        <v>372</v>
      </c>
      <c r="D377" s="4"/>
      <c r="E377" s="4"/>
      <c r="F377" s="4"/>
      <c r="G377" s="4" t="s">
        <v>1602</v>
      </c>
      <c r="H377" s="4"/>
      <c r="I377" s="4">
        <v>2009</v>
      </c>
      <c r="J377" s="4"/>
      <c r="K377" s="4"/>
      <c r="L377" s="4"/>
      <c r="M377" s="4"/>
      <c r="N377" s="4"/>
      <c r="O377" s="4"/>
      <c r="P377" s="4" t="s">
        <v>2480</v>
      </c>
      <c r="Q377" s="4"/>
      <c r="R377" s="4" t="s">
        <v>2481</v>
      </c>
      <c r="S377" s="4" t="s">
        <v>2482</v>
      </c>
      <c r="T377" s="4" t="s">
        <v>244</v>
      </c>
      <c r="U377" s="4" t="s">
        <v>2483</v>
      </c>
      <c r="V377" s="4" t="s">
        <v>2484</v>
      </c>
      <c r="W377" s="4"/>
      <c r="X377" s="4"/>
      <c r="Y377" s="4"/>
      <c r="Z377" s="4" t="s">
        <v>2485</v>
      </c>
      <c r="AA377" s="4"/>
      <c r="AB377" s="4"/>
      <c r="AC377" s="4"/>
      <c r="AD377" s="4"/>
      <c r="AE377" s="4"/>
      <c r="AF377" s="4" t="s">
        <v>2486</v>
      </c>
      <c r="AG377" s="4"/>
      <c r="AH377" s="4"/>
      <c r="AI377" s="4"/>
      <c r="AJ377" s="4" t="s">
        <v>2487</v>
      </c>
      <c r="AK377" s="4"/>
    </row>
    <row r="378" spans="1:37" ht="90" x14ac:dyDescent="0.2">
      <c r="A378" s="7">
        <v>373</v>
      </c>
      <c r="D378" s="4"/>
      <c r="E378" s="4"/>
      <c r="F378" s="4"/>
      <c r="G378" s="4" t="s">
        <v>1602</v>
      </c>
      <c r="H378" s="4"/>
      <c r="I378" s="4">
        <v>2009</v>
      </c>
      <c r="J378" s="4"/>
      <c r="K378" s="4"/>
      <c r="L378" s="4"/>
      <c r="M378" s="4"/>
      <c r="N378" s="4"/>
      <c r="O378" s="4"/>
      <c r="P378" s="4" t="s">
        <v>2488</v>
      </c>
      <c r="Q378" s="4"/>
      <c r="R378" s="4" t="s">
        <v>1812</v>
      </c>
      <c r="S378" s="4" t="s">
        <v>2482</v>
      </c>
      <c r="T378" s="4" t="s">
        <v>244</v>
      </c>
      <c r="U378" s="4" t="s">
        <v>2483</v>
      </c>
      <c r="V378" s="4" t="s">
        <v>2489</v>
      </c>
      <c r="W378" s="4"/>
      <c r="X378" s="4"/>
      <c r="Y378" s="4"/>
      <c r="Z378" s="4" t="s">
        <v>2490</v>
      </c>
      <c r="AA378" s="4"/>
      <c r="AB378" s="4"/>
      <c r="AC378" s="4"/>
      <c r="AD378" s="4"/>
      <c r="AE378" s="4"/>
      <c r="AF378" s="4" t="s">
        <v>2486</v>
      </c>
      <c r="AG378" s="4"/>
      <c r="AH378" s="4"/>
      <c r="AI378" s="4"/>
      <c r="AJ378" s="4" t="s">
        <v>2491</v>
      </c>
      <c r="AK378" s="4"/>
    </row>
    <row r="379" spans="1:37" ht="195" x14ac:dyDescent="0.2">
      <c r="A379" s="7">
        <v>374</v>
      </c>
      <c r="D379" s="4"/>
      <c r="E379" s="4"/>
      <c r="F379" s="4"/>
      <c r="G379" s="4" t="s">
        <v>1602</v>
      </c>
      <c r="H379" s="4"/>
      <c r="I379" s="4">
        <v>2012</v>
      </c>
      <c r="J379" s="4"/>
      <c r="K379" s="4"/>
      <c r="L379" s="4"/>
      <c r="M379" s="4"/>
      <c r="N379" s="4"/>
      <c r="O379" s="4"/>
      <c r="P379" s="4" t="s">
        <v>2492</v>
      </c>
      <c r="Q379" s="4"/>
      <c r="R379" s="4"/>
      <c r="S379" s="4" t="s">
        <v>2493</v>
      </c>
      <c r="T379" s="4" t="s">
        <v>822</v>
      </c>
      <c r="U379" s="4" t="s">
        <v>133</v>
      </c>
      <c r="V379" s="4" t="s">
        <v>2494</v>
      </c>
      <c r="W379" s="4"/>
      <c r="X379" s="4"/>
      <c r="Y379" s="4"/>
      <c r="Z379" s="4" t="s">
        <v>2495</v>
      </c>
      <c r="AA379" s="4"/>
      <c r="AB379" s="4"/>
      <c r="AC379" s="4"/>
      <c r="AD379" s="4"/>
      <c r="AE379" s="4"/>
      <c r="AF379" s="4" t="s">
        <v>2496</v>
      </c>
      <c r="AG379" s="4"/>
      <c r="AH379" s="4"/>
      <c r="AI379" s="4"/>
      <c r="AJ379" s="4" t="s">
        <v>2497</v>
      </c>
      <c r="AK379" s="4"/>
    </row>
    <row r="380" spans="1:37" ht="135" x14ac:dyDescent="0.2">
      <c r="A380" s="7">
        <v>375</v>
      </c>
      <c r="D380" s="4"/>
      <c r="E380" s="4"/>
      <c r="F380" s="4"/>
      <c r="G380" s="4" t="s">
        <v>1602</v>
      </c>
      <c r="H380" s="4"/>
      <c r="I380" s="4">
        <v>2011</v>
      </c>
      <c r="J380" s="4"/>
      <c r="K380" s="4"/>
      <c r="L380" s="4"/>
      <c r="M380" s="4"/>
      <c r="N380" s="4"/>
      <c r="O380" s="4"/>
      <c r="P380" s="4" t="s">
        <v>2498</v>
      </c>
      <c r="Q380" s="4"/>
      <c r="R380" s="4"/>
      <c r="S380" s="4" t="s">
        <v>2499</v>
      </c>
      <c r="T380" s="4" t="s">
        <v>435</v>
      </c>
      <c r="U380" s="4" t="s">
        <v>205</v>
      </c>
      <c r="V380" s="4" t="s">
        <v>2500</v>
      </c>
      <c r="W380" s="4"/>
      <c r="X380" s="4"/>
      <c r="Y380" s="4"/>
      <c r="Z380" s="4" t="s">
        <v>2501</v>
      </c>
      <c r="AA380" s="4"/>
      <c r="AB380" s="4"/>
      <c r="AC380" s="4"/>
      <c r="AD380" s="4"/>
      <c r="AE380" s="4"/>
      <c r="AF380" s="4" t="s">
        <v>2502</v>
      </c>
      <c r="AG380" s="4"/>
      <c r="AH380" s="4"/>
      <c r="AI380" s="4"/>
      <c r="AJ380" s="4" t="s">
        <v>2503</v>
      </c>
      <c r="AK380" s="4"/>
    </row>
    <row r="381" spans="1:37" ht="120" x14ac:dyDescent="0.2">
      <c r="A381" s="7">
        <v>376</v>
      </c>
      <c r="D381" s="4"/>
      <c r="E381" s="4"/>
      <c r="F381" s="4"/>
      <c r="G381" s="4" t="s">
        <v>1602</v>
      </c>
      <c r="H381" s="4"/>
      <c r="I381" s="4">
        <v>2007</v>
      </c>
      <c r="J381" s="4"/>
      <c r="K381" s="4"/>
      <c r="L381" s="4"/>
      <c r="M381" s="4"/>
      <c r="N381" s="4"/>
      <c r="O381" s="4"/>
      <c r="P381" s="4" t="s">
        <v>2504</v>
      </c>
      <c r="Q381" s="4"/>
      <c r="R381" s="4"/>
      <c r="S381" s="4" t="s">
        <v>2505</v>
      </c>
      <c r="T381" s="4" t="s">
        <v>351</v>
      </c>
      <c r="U381" s="4" t="s">
        <v>133</v>
      </c>
      <c r="V381" s="4" t="s">
        <v>2506</v>
      </c>
      <c r="W381" s="4"/>
      <c r="X381" s="4"/>
      <c r="Y381" s="4"/>
      <c r="Z381" s="4" t="s">
        <v>2507</v>
      </c>
      <c r="AA381" s="4"/>
      <c r="AB381" s="4"/>
      <c r="AC381" s="4"/>
      <c r="AD381" s="4"/>
      <c r="AE381" s="4"/>
      <c r="AF381" s="4" t="s">
        <v>2508</v>
      </c>
      <c r="AG381" s="4"/>
      <c r="AH381" s="4"/>
      <c r="AI381" s="4"/>
      <c r="AJ381" s="4" t="s">
        <v>2509</v>
      </c>
      <c r="AK381" s="4"/>
    </row>
    <row r="382" spans="1:37" ht="195" x14ac:dyDescent="0.2">
      <c r="A382" s="7">
        <v>377</v>
      </c>
      <c r="D382" s="4"/>
      <c r="E382" s="4"/>
      <c r="F382" s="4"/>
      <c r="G382" s="4" t="s">
        <v>1602</v>
      </c>
      <c r="H382" s="4"/>
      <c r="I382" s="4">
        <v>2012</v>
      </c>
      <c r="J382" s="4"/>
      <c r="K382" s="4"/>
      <c r="L382" s="4"/>
      <c r="M382" s="4"/>
      <c r="N382" s="4"/>
      <c r="O382" s="4"/>
      <c r="P382" s="4" t="s">
        <v>2510</v>
      </c>
      <c r="Q382" s="4"/>
      <c r="R382" s="4" t="s">
        <v>2511</v>
      </c>
      <c r="S382" s="4" t="s">
        <v>2512</v>
      </c>
      <c r="T382" s="4" t="s">
        <v>244</v>
      </c>
      <c r="U382" s="4" t="s">
        <v>111</v>
      </c>
      <c r="V382" s="4" t="s">
        <v>2513</v>
      </c>
      <c r="W382" s="4"/>
      <c r="X382" s="4"/>
      <c r="Y382" s="4"/>
      <c r="Z382" s="4" t="s">
        <v>2514</v>
      </c>
      <c r="AA382" s="4"/>
      <c r="AB382" s="4"/>
      <c r="AC382" s="4"/>
      <c r="AD382" s="4"/>
      <c r="AE382" s="4"/>
      <c r="AF382" s="4" t="s">
        <v>2515</v>
      </c>
      <c r="AG382" s="4"/>
      <c r="AH382" s="4"/>
      <c r="AI382" s="4"/>
      <c r="AJ382" s="4" t="s">
        <v>2516</v>
      </c>
      <c r="AK382" s="4"/>
    </row>
    <row r="383" spans="1:37" ht="255" x14ac:dyDescent="0.2">
      <c r="A383" s="7">
        <v>378</v>
      </c>
      <c r="D383" s="4"/>
      <c r="E383" s="4"/>
      <c r="F383" s="4"/>
      <c r="G383" s="4" t="s">
        <v>1602</v>
      </c>
      <c r="H383" s="4"/>
      <c r="I383" s="4">
        <v>2005</v>
      </c>
      <c r="J383" s="4"/>
      <c r="K383" s="4"/>
      <c r="L383" s="4"/>
      <c r="M383" s="4"/>
      <c r="N383" s="4"/>
      <c r="O383" s="4"/>
      <c r="P383" s="4" t="s">
        <v>2517</v>
      </c>
      <c r="Q383" s="4"/>
      <c r="R383" s="4"/>
      <c r="S383" s="4" t="s">
        <v>1761</v>
      </c>
      <c r="T383" s="4" t="s">
        <v>501</v>
      </c>
      <c r="U383" s="4" t="s">
        <v>205</v>
      </c>
      <c r="V383" s="4" t="s">
        <v>2518</v>
      </c>
      <c r="W383" s="4"/>
      <c r="X383" s="4"/>
      <c r="Y383" s="4"/>
      <c r="Z383" s="4" t="s">
        <v>2519</v>
      </c>
      <c r="AA383" s="4"/>
      <c r="AB383" s="4"/>
      <c r="AC383" s="4"/>
      <c r="AD383" s="4"/>
      <c r="AE383" s="4"/>
      <c r="AF383" s="4" t="s">
        <v>2520</v>
      </c>
      <c r="AG383" s="4"/>
      <c r="AH383" s="4"/>
      <c r="AI383" s="4"/>
      <c r="AJ383" s="4" t="s">
        <v>2521</v>
      </c>
      <c r="AK383" s="4"/>
    </row>
    <row r="384" spans="1:37" ht="285" x14ac:dyDescent="0.2">
      <c r="A384" s="7">
        <v>379</v>
      </c>
      <c r="D384" s="4"/>
      <c r="E384" s="4"/>
      <c r="F384" s="4"/>
      <c r="G384" s="4" t="s">
        <v>1602</v>
      </c>
      <c r="H384" s="4"/>
      <c r="I384" s="4">
        <v>2012</v>
      </c>
      <c r="J384" s="4"/>
      <c r="K384" s="4"/>
      <c r="L384" s="4"/>
      <c r="M384" s="4"/>
      <c r="N384" s="4"/>
      <c r="O384" s="4"/>
      <c r="P384" s="4" t="s">
        <v>2522</v>
      </c>
      <c r="Q384" s="4"/>
      <c r="R384" s="4"/>
      <c r="S384" s="4" t="s">
        <v>2523</v>
      </c>
      <c r="T384" s="4" t="s">
        <v>822</v>
      </c>
      <c r="U384" s="4" t="s">
        <v>79</v>
      </c>
      <c r="V384" s="4" t="s">
        <v>260</v>
      </c>
      <c r="W384" s="4"/>
      <c r="X384" s="4"/>
      <c r="Y384" s="4"/>
      <c r="Z384" s="4" t="s">
        <v>2524</v>
      </c>
      <c r="AA384" s="4"/>
      <c r="AB384" s="4"/>
      <c r="AC384" s="4"/>
      <c r="AD384" s="4"/>
      <c r="AE384" s="4"/>
      <c r="AF384" s="4" t="s">
        <v>1871</v>
      </c>
      <c r="AG384" s="4"/>
      <c r="AH384" s="4"/>
      <c r="AI384" s="4"/>
      <c r="AJ384" s="4" t="s">
        <v>2525</v>
      </c>
      <c r="AK384" s="4"/>
    </row>
    <row r="385" spans="1:37" ht="75" x14ac:dyDescent="0.2">
      <c r="A385" s="7">
        <v>380</v>
      </c>
      <c r="D385" s="4"/>
      <c r="E385" s="4"/>
      <c r="F385" s="4"/>
      <c r="G385" s="4" t="s">
        <v>1602</v>
      </c>
      <c r="H385" s="4"/>
      <c r="I385" s="4">
        <v>2009</v>
      </c>
      <c r="J385" s="4"/>
      <c r="K385" s="4"/>
      <c r="L385" s="4"/>
      <c r="M385" s="4"/>
      <c r="N385" s="4"/>
      <c r="O385" s="4"/>
      <c r="P385" s="4" t="s">
        <v>2526</v>
      </c>
      <c r="Q385" s="4"/>
      <c r="R385" s="4" t="s">
        <v>2527</v>
      </c>
      <c r="S385" s="4" t="s">
        <v>2528</v>
      </c>
      <c r="T385" s="4" t="s">
        <v>988</v>
      </c>
      <c r="U385" s="4" t="s">
        <v>2529</v>
      </c>
      <c r="V385" s="4" t="s">
        <v>2530</v>
      </c>
      <c r="W385" s="4"/>
      <c r="X385" s="4"/>
      <c r="Y385" s="4"/>
      <c r="Z385" s="4" t="s">
        <v>2531</v>
      </c>
      <c r="AA385" s="4"/>
      <c r="AB385" s="4"/>
      <c r="AC385" s="4"/>
      <c r="AD385" s="4"/>
      <c r="AE385" s="4"/>
      <c r="AF385" s="4" t="s">
        <v>1528</v>
      </c>
      <c r="AG385" s="4"/>
      <c r="AH385" s="4"/>
      <c r="AI385" s="4"/>
      <c r="AJ385" s="4" t="s">
        <v>2532</v>
      </c>
      <c r="AK385" s="4"/>
    </row>
    <row r="386" spans="1:37" ht="255" x14ac:dyDescent="0.2">
      <c r="A386" s="7">
        <v>381</v>
      </c>
      <c r="D386" s="4"/>
      <c r="E386" s="4"/>
      <c r="F386" s="4"/>
      <c r="G386" s="4" t="s">
        <v>1602</v>
      </c>
      <c r="H386" s="4"/>
      <c r="I386" s="4">
        <v>2005</v>
      </c>
      <c r="J386" s="4"/>
      <c r="K386" s="4"/>
      <c r="L386" s="4"/>
      <c r="M386" s="4"/>
      <c r="N386" s="4"/>
      <c r="O386" s="4"/>
      <c r="P386" s="4" t="s">
        <v>2533</v>
      </c>
      <c r="Q386" s="4"/>
      <c r="R386" s="4"/>
      <c r="S386" s="4" t="s">
        <v>2534</v>
      </c>
      <c r="T386" s="4" t="s">
        <v>2535</v>
      </c>
      <c r="U386" s="4" t="s">
        <v>79</v>
      </c>
      <c r="V386" s="4" t="s">
        <v>2536</v>
      </c>
      <c r="W386" s="4"/>
      <c r="X386" s="4"/>
      <c r="Y386" s="4"/>
      <c r="Z386" s="4" t="s">
        <v>2537</v>
      </c>
      <c r="AA386" s="4"/>
      <c r="AB386" s="4"/>
      <c r="AC386" s="4"/>
      <c r="AD386" s="4"/>
      <c r="AE386" s="4"/>
      <c r="AF386" s="4" t="s">
        <v>2538</v>
      </c>
      <c r="AG386" s="4"/>
      <c r="AH386" s="4"/>
      <c r="AI386" s="4"/>
      <c r="AJ386" s="4" t="s">
        <v>2539</v>
      </c>
      <c r="AK386" s="4"/>
    </row>
    <row r="387" spans="1:37" ht="90" x14ac:dyDescent="0.2">
      <c r="A387" s="7">
        <v>382</v>
      </c>
      <c r="D387" s="4"/>
      <c r="E387" s="4"/>
      <c r="F387" s="4"/>
      <c r="G387" s="4" t="s">
        <v>1602</v>
      </c>
      <c r="H387" s="4"/>
      <c r="I387" s="4">
        <v>2009</v>
      </c>
      <c r="J387" s="4"/>
      <c r="K387" s="4"/>
      <c r="L387" s="4"/>
      <c r="M387" s="4"/>
      <c r="N387" s="4"/>
      <c r="O387" s="4"/>
      <c r="P387" s="4" t="s">
        <v>2540</v>
      </c>
      <c r="Q387" s="4"/>
      <c r="R387" s="4"/>
      <c r="S387" s="4" t="s">
        <v>2482</v>
      </c>
      <c r="T387" s="4" t="s">
        <v>244</v>
      </c>
      <c r="U387" s="4" t="s">
        <v>2483</v>
      </c>
      <c r="V387" s="4" t="s">
        <v>2489</v>
      </c>
      <c r="W387" s="4"/>
      <c r="X387" s="4"/>
      <c r="Y387" s="4"/>
      <c r="Z387" s="4" t="s">
        <v>2541</v>
      </c>
      <c r="AA387" s="4"/>
      <c r="AB387" s="4"/>
      <c r="AC387" s="4"/>
      <c r="AD387" s="4"/>
      <c r="AE387" s="4"/>
      <c r="AF387" s="4" t="s">
        <v>2486</v>
      </c>
      <c r="AG387" s="4"/>
      <c r="AH387" s="4"/>
      <c r="AI387" s="4"/>
      <c r="AJ387" s="4" t="s">
        <v>2491</v>
      </c>
      <c r="AK387" s="4"/>
    </row>
    <row r="388" spans="1:37" ht="45" x14ac:dyDescent="0.2">
      <c r="A388" s="7">
        <v>383</v>
      </c>
      <c r="D388" s="4"/>
      <c r="E388" s="4"/>
      <c r="F388" s="4"/>
      <c r="G388" s="4" t="s">
        <v>1602</v>
      </c>
      <c r="H388" s="4"/>
      <c r="I388" s="4">
        <v>2002</v>
      </c>
      <c r="J388" s="4"/>
      <c r="K388" s="4"/>
      <c r="L388" s="4"/>
      <c r="M388" s="4"/>
      <c r="N388" s="4"/>
      <c r="O388" s="4"/>
      <c r="P388" s="4" t="s">
        <v>2542</v>
      </c>
      <c r="Q388" s="4"/>
      <c r="R388" s="4" t="s">
        <v>2543</v>
      </c>
      <c r="S388" s="4" t="s">
        <v>927</v>
      </c>
      <c r="T388" s="4" t="s">
        <v>2544</v>
      </c>
      <c r="U388" s="4" t="s">
        <v>2545</v>
      </c>
      <c r="V388" s="4" t="s">
        <v>2546</v>
      </c>
      <c r="W388" s="4"/>
      <c r="X388" s="4"/>
      <c r="Y388" s="4"/>
      <c r="Z388" s="4" t="s">
        <v>2547</v>
      </c>
      <c r="AE388" s="4"/>
      <c r="AF388" s="4" t="s">
        <v>932</v>
      </c>
      <c r="AK388" s="4"/>
    </row>
    <row r="389" spans="1:37" ht="120" x14ac:dyDescent="0.2">
      <c r="A389" s="7">
        <v>384</v>
      </c>
      <c r="D389" s="4"/>
      <c r="E389" s="4"/>
      <c r="F389" s="4"/>
      <c r="G389" s="4" t="s">
        <v>1602</v>
      </c>
      <c r="H389" s="4"/>
      <c r="I389" s="4">
        <v>2011</v>
      </c>
      <c r="J389" s="4"/>
      <c r="K389" s="4"/>
      <c r="L389" s="4"/>
      <c r="M389" s="4"/>
      <c r="N389" s="4"/>
      <c r="O389" s="4"/>
      <c r="P389" s="4" t="s">
        <v>2548</v>
      </c>
      <c r="Q389" s="4"/>
      <c r="R389" s="4"/>
      <c r="S389" s="4" t="s">
        <v>2549</v>
      </c>
      <c r="T389" s="4" t="s">
        <v>343</v>
      </c>
      <c r="U389" s="4" t="s">
        <v>133</v>
      </c>
      <c r="V389" s="4" t="s">
        <v>2550</v>
      </c>
      <c r="W389" s="4"/>
      <c r="X389" s="4"/>
      <c r="Y389" s="4"/>
      <c r="Z389" s="4"/>
      <c r="AA389" s="4"/>
      <c r="AB389" s="4"/>
      <c r="AC389" s="4"/>
      <c r="AD389" s="4"/>
      <c r="AE389" s="4"/>
      <c r="AF389" s="4" t="s">
        <v>2551</v>
      </c>
      <c r="AG389" s="4"/>
      <c r="AH389" s="4"/>
      <c r="AI389" s="4"/>
      <c r="AJ389" s="4" t="s">
        <v>2552</v>
      </c>
      <c r="AK389" s="4"/>
    </row>
    <row r="390" spans="1:37" ht="135" x14ac:dyDescent="0.2">
      <c r="A390" s="7">
        <v>385</v>
      </c>
      <c r="D390" s="4"/>
      <c r="E390" s="4"/>
      <c r="F390" s="4"/>
      <c r="G390" s="4" t="s">
        <v>1602</v>
      </c>
      <c r="H390" s="4"/>
      <c r="I390" s="4">
        <v>2011</v>
      </c>
      <c r="J390" s="4"/>
      <c r="K390" s="4"/>
      <c r="L390" s="4"/>
      <c r="M390" s="4"/>
      <c r="N390" s="4"/>
      <c r="O390" s="4"/>
      <c r="P390" s="4" t="s">
        <v>2553</v>
      </c>
      <c r="Q390" s="4"/>
      <c r="R390" s="4"/>
      <c r="S390" s="4" t="s">
        <v>2554</v>
      </c>
      <c r="T390" s="4" t="s">
        <v>858</v>
      </c>
      <c r="U390" s="4" t="s">
        <v>111</v>
      </c>
      <c r="V390" s="4" t="s">
        <v>2555</v>
      </c>
      <c r="W390" s="4"/>
      <c r="X390" s="4"/>
      <c r="Y390" s="4"/>
      <c r="Z390" s="4" t="s">
        <v>2556</v>
      </c>
      <c r="AA390" s="4"/>
      <c r="AB390" s="4"/>
      <c r="AC390" s="4"/>
      <c r="AD390" s="4"/>
      <c r="AE390" s="4"/>
      <c r="AF390" s="4" t="s">
        <v>2557</v>
      </c>
      <c r="AG390" s="4"/>
      <c r="AH390" s="4"/>
      <c r="AI390" s="4"/>
      <c r="AJ390" s="4" t="s">
        <v>2558</v>
      </c>
      <c r="AK390" s="4"/>
    </row>
    <row r="391" spans="1:37" ht="60" x14ac:dyDescent="0.2">
      <c r="A391" s="7">
        <v>386</v>
      </c>
      <c r="D391" s="4"/>
      <c r="E391" s="4"/>
      <c r="F391" s="4"/>
      <c r="G391" s="4" t="s">
        <v>1602</v>
      </c>
      <c r="H391" s="4"/>
      <c r="I391" s="4">
        <v>2004</v>
      </c>
      <c r="J391" s="4"/>
      <c r="K391" s="4"/>
      <c r="L391" s="4"/>
      <c r="M391" s="4"/>
      <c r="N391" s="4"/>
      <c r="O391" s="4"/>
      <c r="P391" s="4" t="s">
        <v>2559</v>
      </c>
      <c r="Q391" s="4"/>
      <c r="R391" s="4"/>
      <c r="S391" s="4" t="s">
        <v>2560</v>
      </c>
      <c r="T391" s="4" t="s">
        <v>535</v>
      </c>
      <c r="U391" s="4" t="s">
        <v>205</v>
      </c>
      <c r="V391" s="4" t="s">
        <v>2561</v>
      </c>
      <c r="W391" s="4"/>
      <c r="X391" s="4"/>
      <c r="Y391" s="4"/>
      <c r="Z391" s="4" t="s">
        <v>2562</v>
      </c>
      <c r="AA391" s="4"/>
      <c r="AB391" s="4"/>
      <c r="AC391" s="4"/>
      <c r="AD391" s="4"/>
      <c r="AE391" s="4"/>
      <c r="AF391" s="4" t="s">
        <v>2563</v>
      </c>
      <c r="AG391" s="4"/>
      <c r="AH391" s="4"/>
      <c r="AI391" s="4"/>
      <c r="AJ391" s="4" t="s">
        <v>2564</v>
      </c>
      <c r="AK391" s="4"/>
    </row>
    <row r="392" spans="1:37" ht="60" x14ac:dyDescent="0.2">
      <c r="A392" s="7">
        <v>387</v>
      </c>
      <c r="D392" s="4"/>
      <c r="E392" s="4"/>
      <c r="F392" s="4"/>
      <c r="G392" s="4" t="s">
        <v>1602</v>
      </c>
      <c r="H392" s="4"/>
      <c r="I392" s="4">
        <v>2006</v>
      </c>
      <c r="J392" s="4"/>
      <c r="K392" s="4"/>
      <c r="L392" s="4"/>
      <c r="M392" s="4"/>
      <c r="N392" s="4"/>
      <c r="O392" s="4"/>
      <c r="P392" s="4" t="s">
        <v>2565</v>
      </c>
      <c r="Q392" s="4"/>
      <c r="R392" s="4"/>
      <c r="S392" s="4" t="s">
        <v>1062</v>
      </c>
      <c r="T392" s="4" t="s">
        <v>343</v>
      </c>
      <c r="U392" s="4" t="s">
        <v>111</v>
      </c>
      <c r="V392" s="4" t="s">
        <v>2566</v>
      </c>
      <c r="W392" s="4"/>
      <c r="X392" s="4"/>
      <c r="Y392" s="4"/>
      <c r="Z392" s="4" t="s">
        <v>2567</v>
      </c>
      <c r="AA392" s="4"/>
      <c r="AB392" s="4"/>
      <c r="AC392" s="4"/>
      <c r="AD392" s="4"/>
      <c r="AE392" s="4"/>
      <c r="AF392" s="4" t="s">
        <v>1065</v>
      </c>
      <c r="AG392" s="4"/>
      <c r="AH392" s="4"/>
      <c r="AI392" s="4"/>
      <c r="AJ392" s="4" t="s">
        <v>2568</v>
      </c>
      <c r="AK392" s="4"/>
    </row>
    <row r="393" spans="1:37" ht="45" x14ac:dyDescent="0.2">
      <c r="A393" s="7">
        <v>388</v>
      </c>
      <c r="D393" s="4"/>
      <c r="E393" s="4"/>
      <c r="F393" s="4"/>
      <c r="G393" s="4" t="s">
        <v>1602</v>
      </c>
      <c r="H393" s="4"/>
      <c r="I393" s="4">
        <v>1972</v>
      </c>
      <c r="J393" s="4"/>
      <c r="K393" s="4"/>
      <c r="L393" s="4"/>
      <c r="M393" s="4"/>
      <c r="N393" s="4"/>
      <c r="O393" s="4"/>
      <c r="P393" s="4" t="s">
        <v>2569</v>
      </c>
      <c r="Q393" s="4"/>
      <c r="R393" s="4"/>
      <c r="S393" s="4" t="s">
        <v>2010</v>
      </c>
      <c r="T393" s="4" t="s">
        <v>501</v>
      </c>
      <c r="U393" s="4" t="s">
        <v>133</v>
      </c>
      <c r="V393" s="4" t="s">
        <v>2570</v>
      </c>
      <c r="W393" s="4"/>
      <c r="X393" s="4"/>
      <c r="Y393" s="4"/>
      <c r="Z393" s="4" t="s">
        <v>2571</v>
      </c>
      <c r="AA393" s="4"/>
      <c r="AB393" s="4"/>
      <c r="AC393" s="4"/>
      <c r="AD393" s="4"/>
      <c r="AE393" s="4"/>
      <c r="AF393" s="4" t="s">
        <v>2013</v>
      </c>
      <c r="AG393" s="4"/>
      <c r="AH393" s="4"/>
      <c r="AI393" s="4"/>
      <c r="AJ393" s="4" t="s">
        <v>2572</v>
      </c>
      <c r="AK393" s="4"/>
    </row>
    <row r="394" spans="1:37" ht="285" x14ac:dyDescent="0.2">
      <c r="A394" s="7">
        <v>389</v>
      </c>
      <c r="D394" s="4"/>
      <c r="E394" s="4"/>
      <c r="F394" s="4"/>
      <c r="G394" s="4" t="s">
        <v>1602</v>
      </c>
      <c r="H394" s="4"/>
      <c r="I394" s="4">
        <v>2009</v>
      </c>
      <c r="J394" s="4"/>
      <c r="K394" s="4"/>
      <c r="L394" s="4"/>
      <c r="M394" s="4"/>
      <c r="N394" s="4"/>
      <c r="O394" s="4"/>
      <c r="P394" s="4" t="s">
        <v>2573</v>
      </c>
      <c r="Q394" s="4"/>
      <c r="R394" s="4"/>
      <c r="S394" s="4" t="s">
        <v>2574</v>
      </c>
      <c r="T394" s="4" t="s">
        <v>352</v>
      </c>
      <c r="U394" s="4" t="s">
        <v>111</v>
      </c>
      <c r="V394" s="4" t="s">
        <v>1568</v>
      </c>
      <c r="W394" s="4"/>
      <c r="X394" s="4"/>
      <c r="Y394" s="4"/>
      <c r="Z394" s="4" t="s">
        <v>2575</v>
      </c>
      <c r="AA394" s="4"/>
      <c r="AB394" s="4"/>
      <c r="AC394" s="4"/>
      <c r="AD394" s="4"/>
      <c r="AE394" s="4"/>
      <c r="AF394" s="4" t="s">
        <v>2576</v>
      </c>
      <c r="AG394" s="4"/>
      <c r="AH394" s="4"/>
      <c r="AI394" s="4"/>
      <c r="AJ394" s="4" t="s">
        <v>2577</v>
      </c>
      <c r="AK394" s="4"/>
    </row>
    <row r="395" spans="1:37" ht="120" x14ac:dyDescent="0.2">
      <c r="A395" s="7">
        <v>390</v>
      </c>
      <c r="D395" s="4"/>
      <c r="E395" s="4"/>
      <c r="F395" s="4"/>
      <c r="G395" s="4" t="s">
        <v>1602</v>
      </c>
      <c r="H395" s="4"/>
      <c r="I395" s="4">
        <v>2011</v>
      </c>
      <c r="J395" s="4"/>
      <c r="K395" s="4"/>
      <c r="L395" s="4"/>
      <c r="M395" s="4"/>
      <c r="N395" s="4"/>
      <c r="O395" s="4"/>
      <c r="P395" s="4" t="s">
        <v>2578</v>
      </c>
      <c r="Q395" s="4"/>
      <c r="R395" s="4" t="s">
        <v>1812</v>
      </c>
      <c r="S395" s="4" t="s">
        <v>2579</v>
      </c>
      <c r="T395" s="4" t="s">
        <v>550</v>
      </c>
      <c r="U395" s="4" t="s">
        <v>111</v>
      </c>
      <c r="V395" s="4" t="s">
        <v>885</v>
      </c>
      <c r="W395" s="4"/>
      <c r="X395" s="4"/>
      <c r="Y395" s="4"/>
      <c r="Z395" s="4" t="s">
        <v>2580</v>
      </c>
      <c r="AA395" s="4"/>
      <c r="AB395" s="4"/>
      <c r="AC395" s="4"/>
      <c r="AD395" s="4"/>
      <c r="AE395" s="4"/>
      <c r="AF395" s="4" t="s">
        <v>2581</v>
      </c>
      <c r="AG395" s="4"/>
      <c r="AH395" s="4"/>
      <c r="AI395" s="4"/>
      <c r="AJ395" s="4" t="s">
        <v>2582</v>
      </c>
      <c r="AK395" s="4"/>
    </row>
    <row r="396" spans="1:37" ht="180" x14ac:dyDescent="0.2">
      <c r="A396" s="7">
        <v>391</v>
      </c>
      <c r="D396" s="4"/>
      <c r="E396" s="4"/>
      <c r="F396" s="4"/>
      <c r="G396" s="4" t="s">
        <v>1602</v>
      </c>
      <c r="H396" s="4"/>
      <c r="I396" s="4">
        <v>2001</v>
      </c>
      <c r="J396" s="4"/>
      <c r="K396" s="4"/>
      <c r="L396" s="4"/>
      <c r="M396" s="4"/>
      <c r="N396" s="4"/>
      <c r="O396" s="4"/>
      <c r="P396" s="4" t="s">
        <v>2583</v>
      </c>
      <c r="Q396" s="4"/>
      <c r="R396" s="4"/>
      <c r="S396" s="4" t="s">
        <v>2584</v>
      </c>
      <c r="T396" s="4" t="s">
        <v>2585</v>
      </c>
      <c r="U396" s="4" t="s">
        <v>801</v>
      </c>
      <c r="V396" s="4" t="s">
        <v>2586</v>
      </c>
      <c r="W396" s="4"/>
      <c r="X396" s="4"/>
      <c r="Y396" s="4"/>
      <c r="Z396" s="4" t="s">
        <v>2587</v>
      </c>
      <c r="AA396" s="4"/>
      <c r="AB396" s="4"/>
      <c r="AC396" s="4"/>
      <c r="AD396" s="4"/>
      <c r="AE396" s="4"/>
      <c r="AF396" s="4" t="s">
        <v>2588</v>
      </c>
      <c r="AG396" s="4"/>
      <c r="AH396" s="4"/>
      <c r="AI396" s="4"/>
      <c r="AJ396" s="4" t="s">
        <v>2589</v>
      </c>
      <c r="AK396" s="4"/>
    </row>
    <row r="397" spans="1:37" ht="165" x14ac:dyDescent="0.2">
      <c r="A397" s="7">
        <v>392</v>
      </c>
      <c r="D397" s="4"/>
      <c r="E397" s="4"/>
      <c r="F397" s="4"/>
      <c r="G397" s="4" t="s">
        <v>1602</v>
      </c>
      <c r="H397" s="4"/>
      <c r="I397" s="4">
        <v>2002</v>
      </c>
      <c r="J397" s="4"/>
      <c r="K397" s="4"/>
      <c r="L397" s="4"/>
      <c r="M397" s="4"/>
      <c r="N397" s="4"/>
      <c r="O397" s="4"/>
      <c r="P397" s="4" t="s">
        <v>2590</v>
      </c>
      <c r="Q397" s="4"/>
      <c r="R397" s="4" t="s">
        <v>2591</v>
      </c>
      <c r="S397" s="4" t="s">
        <v>2592</v>
      </c>
      <c r="T397" s="4"/>
      <c r="U397" s="4"/>
      <c r="V397" s="4"/>
      <c r="W397" s="4"/>
      <c r="X397" s="4"/>
      <c r="Y397" s="4"/>
      <c r="Z397" s="4" t="s">
        <v>2593</v>
      </c>
      <c r="AA397" s="4"/>
      <c r="AB397" s="4"/>
      <c r="AC397" s="4"/>
      <c r="AD397" s="4"/>
      <c r="AE397" s="4"/>
      <c r="AF397" s="4" t="s">
        <v>2594</v>
      </c>
      <c r="AG397" s="4"/>
      <c r="AH397" s="4"/>
      <c r="AI397" s="4"/>
      <c r="AJ397" s="4" t="s">
        <v>2595</v>
      </c>
      <c r="AK397" s="4"/>
    </row>
    <row r="398" spans="1:37" ht="150" x14ac:dyDescent="0.2">
      <c r="A398" s="7">
        <v>393</v>
      </c>
      <c r="D398" s="4" t="s">
        <v>2596</v>
      </c>
      <c r="E398" s="4" t="s">
        <v>2597</v>
      </c>
      <c r="F398" s="4"/>
      <c r="G398" s="4" t="s">
        <v>1602</v>
      </c>
      <c r="H398" s="4"/>
      <c r="I398" s="4">
        <v>2002</v>
      </c>
      <c r="J398" s="4"/>
      <c r="K398" s="4"/>
      <c r="L398" s="4"/>
      <c r="M398" s="4"/>
      <c r="N398" s="4"/>
      <c r="O398" s="4"/>
      <c r="P398" s="4" t="s">
        <v>2598</v>
      </c>
      <c r="Q398" s="4"/>
      <c r="R398" s="4"/>
      <c r="S398" s="4" t="s">
        <v>188</v>
      </c>
      <c r="T398" s="4" t="s">
        <v>1069</v>
      </c>
      <c r="U398" s="4" t="s">
        <v>133</v>
      </c>
      <c r="V398" s="4" t="s">
        <v>2599</v>
      </c>
      <c r="W398" s="4"/>
      <c r="X398" s="4"/>
      <c r="Y398" s="4"/>
      <c r="Z398" s="4" t="s">
        <v>2600</v>
      </c>
      <c r="AA398" s="4"/>
      <c r="AB398" s="4"/>
      <c r="AC398" s="4"/>
      <c r="AD398" s="4"/>
      <c r="AE398" s="4"/>
      <c r="AF398" s="4" t="s">
        <v>1890</v>
      </c>
      <c r="AG398" s="4"/>
      <c r="AH398" s="4"/>
      <c r="AI398" s="4"/>
      <c r="AJ398" s="4" t="s">
        <v>2601</v>
      </c>
      <c r="AK398" s="4"/>
    </row>
    <row r="399" spans="1:37" ht="225" x14ac:dyDescent="0.2">
      <c r="A399" s="7">
        <v>394</v>
      </c>
      <c r="D399" s="4"/>
      <c r="E399" s="4"/>
      <c r="F399" s="4"/>
      <c r="G399" s="4" t="s">
        <v>1602</v>
      </c>
      <c r="H399" s="4"/>
      <c r="I399" s="4">
        <v>2006</v>
      </c>
      <c r="J399" s="4"/>
      <c r="K399" s="4"/>
      <c r="L399" s="4"/>
      <c r="M399" s="4"/>
      <c r="N399" s="4"/>
      <c r="O399" s="4"/>
      <c r="P399" s="4" t="s">
        <v>2602</v>
      </c>
      <c r="Q399" s="4"/>
      <c r="R399" s="4" t="s">
        <v>2603</v>
      </c>
      <c r="S399" s="4" t="s">
        <v>2604</v>
      </c>
      <c r="T399" s="4" t="s">
        <v>165</v>
      </c>
      <c r="U399" s="4" t="s">
        <v>111</v>
      </c>
      <c r="V399" s="4" t="s">
        <v>2605</v>
      </c>
      <c r="W399" s="4"/>
      <c r="X399" s="4"/>
      <c r="Y399" s="4"/>
      <c r="Z399" s="4" t="s">
        <v>2606</v>
      </c>
      <c r="AA399" s="4"/>
      <c r="AB399" s="4"/>
      <c r="AC399" s="4"/>
      <c r="AD399" s="4"/>
      <c r="AE399" s="4"/>
      <c r="AF399" s="4" t="s">
        <v>2607</v>
      </c>
      <c r="AG399" s="4"/>
      <c r="AH399" s="4"/>
      <c r="AI399" s="4"/>
      <c r="AJ399" s="4" t="s">
        <v>2608</v>
      </c>
      <c r="AK399" s="4"/>
    </row>
    <row r="400" spans="1:37" ht="180" x14ac:dyDescent="0.2">
      <c r="A400" s="7">
        <v>395</v>
      </c>
      <c r="D400" s="4"/>
      <c r="E400" s="4"/>
      <c r="F400" s="4"/>
      <c r="G400" s="4" t="s">
        <v>1602</v>
      </c>
      <c r="H400" s="4"/>
      <c r="I400" s="4">
        <v>1999</v>
      </c>
      <c r="J400" s="4"/>
      <c r="K400" s="4"/>
      <c r="L400" s="4"/>
      <c r="M400" s="4"/>
      <c r="N400" s="4"/>
      <c r="O400" s="4"/>
      <c r="P400" s="4" t="s">
        <v>2609</v>
      </c>
      <c r="Q400" s="4"/>
      <c r="R400" s="4"/>
      <c r="S400" s="4" t="s">
        <v>188</v>
      </c>
      <c r="T400" s="4" t="s">
        <v>757</v>
      </c>
      <c r="U400" s="4" t="s">
        <v>133</v>
      </c>
      <c r="V400" s="4" t="s">
        <v>2610</v>
      </c>
      <c r="W400" s="4"/>
      <c r="X400" s="4"/>
      <c r="Y400" s="4"/>
      <c r="Z400" s="4" t="s">
        <v>2611</v>
      </c>
      <c r="AA400" s="4"/>
      <c r="AB400" s="4"/>
      <c r="AC400" s="4"/>
      <c r="AD400" s="4"/>
      <c r="AE400" s="4"/>
      <c r="AF400" s="4" t="s">
        <v>1890</v>
      </c>
      <c r="AG400" s="4"/>
      <c r="AH400" s="4"/>
      <c r="AI400" s="4"/>
      <c r="AJ400" s="4" t="s">
        <v>2612</v>
      </c>
      <c r="AK400" s="4"/>
    </row>
    <row r="401" spans="1:37" ht="300" x14ac:dyDescent="0.2">
      <c r="A401" s="7">
        <v>396</v>
      </c>
      <c r="D401" s="4"/>
      <c r="E401" s="4"/>
      <c r="F401" s="4"/>
      <c r="G401" s="4" t="s">
        <v>1602</v>
      </c>
      <c r="H401" s="4"/>
      <c r="I401" s="4">
        <v>2010</v>
      </c>
      <c r="J401" s="4"/>
      <c r="K401" s="4"/>
      <c r="L401" s="4"/>
      <c r="M401" s="4"/>
      <c r="N401" s="4"/>
      <c r="O401" s="4"/>
      <c r="P401" s="4" t="s">
        <v>2613</v>
      </c>
      <c r="Q401" s="4"/>
      <c r="R401" s="4" t="s">
        <v>1812</v>
      </c>
      <c r="S401" s="4" t="s">
        <v>2614</v>
      </c>
      <c r="T401" s="4"/>
      <c r="U401" s="4"/>
      <c r="V401" s="4"/>
      <c r="W401" s="4"/>
      <c r="X401" s="4"/>
      <c r="Y401" s="4"/>
      <c r="Z401" s="4" t="s">
        <v>2615</v>
      </c>
      <c r="AA401" s="4"/>
      <c r="AB401" s="4"/>
      <c r="AC401" s="4"/>
      <c r="AD401" s="4"/>
      <c r="AE401" s="4"/>
      <c r="AF401" s="4" t="s">
        <v>2616</v>
      </c>
      <c r="AG401" s="4"/>
      <c r="AH401" s="4"/>
      <c r="AI401" s="4"/>
      <c r="AJ401" s="4" t="s">
        <v>2617</v>
      </c>
      <c r="AK401" s="4"/>
    </row>
    <row r="402" spans="1:37" ht="150" x14ac:dyDescent="0.2">
      <c r="A402" s="7">
        <v>397</v>
      </c>
      <c r="D402" s="4"/>
      <c r="E402" s="4"/>
      <c r="F402" s="4"/>
      <c r="G402" s="4" t="s">
        <v>1602</v>
      </c>
      <c r="H402" s="4"/>
      <c r="I402" s="4">
        <v>2008</v>
      </c>
      <c r="J402" s="4"/>
      <c r="K402" s="4"/>
      <c r="L402" s="4"/>
      <c r="M402" s="4"/>
      <c r="N402" s="4"/>
      <c r="O402" s="4"/>
      <c r="P402" s="4" t="s">
        <v>2618</v>
      </c>
      <c r="Q402" s="4"/>
      <c r="R402" s="4"/>
      <c r="S402" s="4" t="s">
        <v>2619</v>
      </c>
      <c r="T402" s="4" t="s">
        <v>501</v>
      </c>
      <c r="U402" s="4" t="s">
        <v>2620</v>
      </c>
      <c r="V402" s="4" t="s">
        <v>2621</v>
      </c>
      <c r="W402" s="4"/>
      <c r="X402" s="4"/>
      <c r="Y402" s="4"/>
      <c r="Z402" s="4" t="s">
        <v>2622</v>
      </c>
      <c r="AA402" s="4"/>
      <c r="AB402" s="4"/>
      <c r="AC402" s="4"/>
      <c r="AD402" s="4"/>
      <c r="AE402" s="4"/>
      <c r="AF402" s="4" t="s">
        <v>2623</v>
      </c>
      <c r="AG402" s="4"/>
      <c r="AH402" s="4"/>
      <c r="AI402" s="4"/>
      <c r="AJ402" s="4" t="s">
        <v>2624</v>
      </c>
      <c r="AK402" s="4"/>
    </row>
    <row r="403" spans="1:37" ht="135" x14ac:dyDescent="0.2">
      <c r="A403" s="7">
        <v>398</v>
      </c>
      <c r="D403" s="4"/>
      <c r="E403" s="4"/>
      <c r="F403" s="4"/>
      <c r="G403" s="4" t="s">
        <v>1602</v>
      </c>
      <c r="H403" s="4"/>
      <c r="I403" s="4">
        <v>2001</v>
      </c>
      <c r="J403" s="4"/>
      <c r="K403" s="4"/>
      <c r="L403" s="4"/>
      <c r="M403" s="4"/>
      <c r="N403" s="4"/>
      <c r="O403" s="4"/>
      <c r="P403" s="4" t="s">
        <v>2625</v>
      </c>
      <c r="Q403" s="4"/>
      <c r="R403" s="4" t="s">
        <v>1812</v>
      </c>
      <c r="S403" s="4" t="s">
        <v>2626</v>
      </c>
      <c r="T403" s="4" t="s">
        <v>822</v>
      </c>
      <c r="U403" s="4" t="s">
        <v>133</v>
      </c>
      <c r="V403" s="4" t="s">
        <v>2627</v>
      </c>
      <c r="W403" s="4"/>
      <c r="X403" s="4"/>
      <c r="Y403" s="4"/>
      <c r="Z403" s="4" t="s">
        <v>2628</v>
      </c>
      <c r="AA403" s="4"/>
      <c r="AB403" s="4"/>
      <c r="AC403" s="4"/>
      <c r="AD403" s="4"/>
      <c r="AE403" s="4"/>
      <c r="AF403" s="4" t="s">
        <v>2629</v>
      </c>
      <c r="AG403" s="4"/>
      <c r="AH403" s="4"/>
      <c r="AI403" s="4"/>
      <c r="AJ403" s="4" t="s">
        <v>2630</v>
      </c>
      <c r="AK403" s="4"/>
    </row>
    <row r="404" spans="1:37" ht="195" x14ac:dyDescent="0.2">
      <c r="A404" s="7">
        <v>399</v>
      </c>
      <c r="D404" s="4"/>
      <c r="E404" s="4"/>
      <c r="F404" s="4"/>
      <c r="G404" s="4" t="s">
        <v>1602</v>
      </c>
      <c r="H404" s="4"/>
      <c r="I404" s="4">
        <v>2010</v>
      </c>
      <c r="J404" s="4"/>
      <c r="K404" s="4"/>
      <c r="L404" s="4"/>
      <c r="M404" s="4"/>
      <c r="N404" s="4"/>
      <c r="O404" s="4"/>
      <c r="P404" s="4" t="s">
        <v>2631</v>
      </c>
      <c r="Q404" s="4"/>
      <c r="R404" s="4"/>
      <c r="S404" s="4" t="s">
        <v>1632</v>
      </c>
      <c r="T404" s="4" t="s">
        <v>643</v>
      </c>
      <c r="U404" s="4" t="s">
        <v>205</v>
      </c>
      <c r="V404" s="4" t="s">
        <v>2632</v>
      </c>
      <c r="W404" s="4"/>
      <c r="X404" s="4"/>
      <c r="Y404" s="4"/>
      <c r="Z404" s="4" t="s">
        <v>2633</v>
      </c>
      <c r="AA404" s="4"/>
      <c r="AB404" s="4"/>
      <c r="AC404" s="4"/>
      <c r="AD404" s="4"/>
      <c r="AE404" s="4"/>
      <c r="AF404" s="4" t="s">
        <v>1636</v>
      </c>
      <c r="AG404" s="4"/>
      <c r="AH404" s="4"/>
      <c r="AI404" s="4"/>
      <c r="AJ404" s="4" t="s">
        <v>2634</v>
      </c>
      <c r="AK404" s="4"/>
    </row>
    <row r="405" spans="1:37" ht="75" x14ac:dyDescent="0.2">
      <c r="A405" s="7">
        <v>400</v>
      </c>
      <c r="D405" s="4" t="s">
        <v>2635</v>
      </c>
      <c r="E405" s="4" t="s">
        <v>2636</v>
      </c>
      <c r="F405" s="4"/>
      <c r="G405" s="4" t="s">
        <v>1602</v>
      </c>
      <c r="H405" s="4"/>
      <c r="I405" s="4">
        <v>1996</v>
      </c>
      <c r="J405" s="4"/>
      <c r="K405" s="4"/>
      <c r="L405" s="4"/>
      <c r="M405" s="4"/>
      <c r="N405" s="4"/>
      <c r="O405" s="4"/>
      <c r="P405" s="4" t="s">
        <v>2637</v>
      </c>
      <c r="Q405" s="4"/>
      <c r="R405" s="4"/>
      <c r="S405" s="4" t="s">
        <v>2638</v>
      </c>
      <c r="T405" s="4" t="s">
        <v>220</v>
      </c>
      <c r="U405" s="4" t="s">
        <v>111</v>
      </c>
      <c r="V405" s="4" t="s">
        <v>2639</v>
      </c>
      <c r="W405" s="4"/>
      <c r="X405" s="4"/>
      <c r="Y405" s="4"/>
      <c r="Z405" s="4" t="s">
        <v>2640</v>
      </c>
      <c r="AA405" s="4"/>
      <c r="AB405" s="4"/>
      <c r="AC405" s="4"/>
      <c r="AD405" s="4"/>
      <c r="AE405" s="4"/>
      <c r="AF405" s="4" t="s">
        <v>2641</v>
      </c>
      <c r="AG405" s="4"/>
      <c r="AH405" s="4"/>
      <c r="AI405" s="4"/>
      <c r="AJ405" s="4" t="s">
        <v>2642</v>
      </c>
      <c r="AK405" s="4"/>
    </row>
    <row r="406" spans="1:37" ht="105" x14ac:dyDescent="0.2">
      <c r="A406" s="7">
        <v>401</v>
      </c>
      <c r="D406" s="4"/>
      <c r="E406" s="4"/>
      <c r="F406" s="4"/>
      <c r="G406" s="4" t="s">
        <v>1602</v>
      </c>
      <c r="H406" s="4"/>
      <c r="I406" s="4">
        <v>2012</v>
      </c>
      <c r="J406" s="4"/>
      <c r="K406" s="4"/>
      <c r="L406" s="4"/>
      <c r="M406" s="4"/>
      <c r="N406" s="4"/>
      <c r="O406" s="4"/>
      <c r="P406" s="4" t="s">
        <v>2643</v>
      </c>
      <c r="Q406" s="4"/>
      <c r="R406" s="4" t="s">
        <v>2644</v>
      </c>
      <c r="S406" s="4" t="s">
        <v>2645</v>
      </c>
      <c r="T406" s="4" t="s">
        <v>822</v>
      </c>
      <c r="U406" s="4" t="s">
        <v>165</v>
      </c>
      <c r="V406" s="4" t="s">
        <v>2646</v>
      </c>
      <c r="W406" s="4"/>
      <c r="X406" s="4"/>
      <c r="Y406" s="4"/>
      <c r="Z406" s="4" t="s">
        <v>2647</v>
      </c>
      <c r="AA406" s="4"/>
      <c r="AB406" s="4"/>
      <c r="AC406" s="4"/>
      <c r="AD406" s="4"/>
      <c r="AE406" s="4"/>
      <c r="AF406" s="4" t="s">
        <v>2648</v>
      </c>
      <c r="AG406" s="4"/>
      <c r="AH406" s="4"/>
      <c r="AI406" s="4"/>
      <c r="AJ406" s="4" t="s">
        <v>2649</v>
      </c>
      <c r="AK406" s="4"/>
    </row>
    <row r="407" spans="1:37" ht="45" x14ac:dyDescent="0.2">
      <c r="A407" s="7">
        <v>402</v>
      </c>
      <c r="D407" s="4"/>
      <c r="E407" s="4"/>
      <c r="F407" s="4"/>
      <c r="G407" s="4" t="s">
        <v>1602</v>
      </c>
      <c r="H407" s="4"/>
      <c r="I407" s="4">
        <v>2010</v>
      </c>
      <c r="J407" s="4"/>
      <c r="K407" s="4"/>
      <c r="L407" s="4"/>
      <c r="M407" s="4"/>
      <c r="N407" s="4"/>
      <c r="O407" s="4"/>
      <c r="P407" s="4" t="s">
        <v>2650</v>
      </c>
      <c r="Q407" s="4"/>
      <c r="R407" s="4" t="s">
        <v>2644</v>
      </c>
      <c r="S407" s="4" t="s">
        <v>2651</v>
      </c>
      <c r="T407" s="4" t="s">
        <v>310</v>
      </c>
      <c r="U407" s="4" t="s">
        <v>133</v>
      </c>
      <c r="V407" s="4" t="s">
        <v>2119</v>
      </c>
      <c r="W407" s="4"/>
      <c r="X407" s="4"/>
      <c r="Y407" s="4"/>
      <c r="Z407" s="4" t="s">
        <v>2652</v>
      </c>
      <c r="AA407" s="4"/>
      <c r="AB407" s="4"/>
      <c r="AC407" s="4"/>
      <c r="AD407" s="4"/>
      <c r="AE407" s="4"/>
      <c r="AF407" s="4" t="s">
        <v>2653</v>
      </c>
      <c r="AG407" s="4"/>
      <c r="AH407" s="4"/>
      <c r="AI407" s="4"/>
      <c r="AJ407" s="4" t="s">
        <v>2654</v>
      </c>
      <c r="AK407" s="4"/>
    </row>
    <row r="408" spans="1:37" ht="165" x14ac:dyDescent="0.2">
      <c r="A408" s="7">
        <v>403</v>
      </c>
      <c r="D408" s="4"/>
      <c r="E408" s="4"/>
      <c r="F408" s="4"/>
      <c r="G408" s="4" t="s">
        <v>1602</v>
      </c>
      <c r="H408" s="4"/>
      <c r="I408" s="4">
        <v>1997</v>
      </c>
      <c r="J408" s="4"/>
      <c r="K408" s="4"/>
      <c r="L408" s="4"/>
      <c r="M408" s="4"/>
      <c r="N408" s="4"/>
      <c r="O408" s="4"/>
      <c r="P408" s="4" t="s">
        <v>2655</v>
      </c>
      <c r="Q408" s="4"/>
      <c r="R408" s="4"/>
      <c r="S408" s="4" t="s">
        <v>2656</v>
      </c>
      <c r="T408" s="4" t="s">
        <v>535</v>
      </c>
      <c r="U408" s="4" t="s">
        <v>79</v>
      </c>
      <c r="V408" s="4" t="s">
        <v>2657</v>
      </c>
      <c r="W408" s="4"/>
      <c r="X408" s="4"/>
      <c r="Y408" s="4"/>
      <c r="Z408" s="4" t="s">
        <v>2658</v>
      </c>
      <c r="AA408" s="4"/>
      <c r="AB408" s="4"/>
      <c r="AC408" s="4"/>
      <c r="AD408" s="4"/>
      <c r="AE408" s="4"/>
      <c r="AF408" s="4" t="s">
        <v>2659</v>
      </c>
      <c r="AG408" s="4"/>
      <c r="AH408" s="4"/>
      <c r="AI408" s="4"/>
      <c r="AJ408" s="4" t="s">
        <v>2660</v>
      </c>
      <c r="AK408" s="4"/>
    </row>
    <row r="409" spans="1:37" ht="180" x14ac:dyDescent="0.2">
      <c r="A409" s="7">
        <v>404</v>
      </c>
      <c r="D409" s="4"/>
      <c r="E409" s="4"/>
      <c r="F409" s="4"/>
      <c r="G409" s="4" t="s">
        <v>1602</v>
      </c>
      <c r="H409" s="4"/>
      <c r="I409" s="4">
        <v>1995</v>
      </c>
      <c r="J409" s="4"/>
      <c r="K409" s="4"/>
      <c r="L409" s="4"/>
      <c r="M409" s="4"/>
      <c r="N409" s="4"/>
      <c r="O409" s="4"/>
      <c r="P409" s="4" t="s">
        <v>2661</v>
      </c>
      <c r="Q409" s="4"/>
      <c r="R409" s="4"/>
      <c r="S409" s="4" t="s">
        <v>2662</v>
      </c>
      <c r="T409" s="4" t="s">
        <v>1780</v>
      </c>
      <c r="U409" s="4" t="s">
        <v>133</v>
      </c>
      <c r="V409" s="4" t="s">
        <v>2663</v>
      </c>
      <c r="W409" s="4"/>
      <c r="X409" s="4"/>
      <c r="Y409" s="4"/>
      <c r="Z409" s="4" t="s">
        <v>2664</v>
      </c>
      <c r="AA409" s="4"/>
      <c r="AB409" s="4"/>
      <c r="AC409" s="4"/>
      <c r="AD409" s="4"/>
      <c r="AE409" s="4"/>
      <c r="AF409" s="4" t="s">
        <v>2665</v>
      </c>
      <c r="AG409" s="4"/>
      <c r="AH409" s="4"/>
      <c r="AI409" s="4"/>
      <c r="AJ409" s="4" t="s">
        <v>2666</v>
      </c>
      <c r="AK409" s="4"/>
    </row>
    <row r="410" spans="1:37" ht="60" x14ac:dyDescent="0.2">
      <c r="A410" s="7">
        <v>405</v>
      </c>
      <c r="D410" s="4"/>
      <c r="E410" s="4"/>
      <c r="F410" s="4"/>
      <c r="G410" s="4" t="s">
        <v>1602</v>
      </c>
      <c r="H410" s="4"/>
      <c r="I410" s="4">
        <v>2012</v>
      </c>
      <c r="J410" s="4"/>
      <c r="K410" s="4"/>
      <c r="L410" s="4"/>
      <c r="M410" s="4"/>
      <c r="N410" s="4"/>
      <c r="O410" s="4"/>
      <c r="P410" s="4" t="s">
        <v>2667</v>
      </c>
      <c r="Q410" s="4"/>
      <c r="R410" s="4"/>
      <c r="S410" s="4" t="s">
        <v>1377</v>
      </c>
      <c r="T410" s="4" t="s">
        <v>967</v>
      </c>
      <c r="U410" s="4" t="s">
        <v>133</v>
      </c>
      <c r="V410" s="4" t="s">
        <v>2668</v>
      </c>
      <c r="W410" s="4"/>
      <c r="X410" s="4"/>
      <c r="Y410" s="4"/>
      <c r="Z410" s="4"/>
      <c r="AA410" s="4"/>
      <c r="AB410" s="4"/>
      <c r="AC410" s="4"/>
      <c r="AD410" s="4"/>
      <c r="AE410" s="4"/>
      <c r="AF410" s="4" t="s">
        <v>1380</v>
      </c>
      <c r="AG410" s="4"/>
      <c r="AH410" s="4"/>
      <c r="AI410" s="4"/>
      <c r="AJ410" s="4" t="s">
        <v>2669</v>
      </c>
      <c r="AK410" s="4"/>
    </row>
    <row r="411" spans="1:37" ht="180" x14ac:dyDescent="0.2">
      <c r="A411" s="7">
        <v>406</v>
      </c>
      <c r="D411" s="4"/>
      <c r="E411" s="4"/>
      <c r="F411" s="4"/>
      <c r="G411" s="4" t="s">
        <v>1602</v>
      </c>
      <c r="H411" s="4"/>
      <c r="I411" s="4">
        <v>2011</v>
      </c>
      <c r="J411" s="4"/>
      <c r="K411" s="4"/>
      <c r="L411" s="4"/>
      <c r="M411" s="4"/>
      <c r="N411" s="4"/>
      <c r="O411" s="4"/>
      <c r="P411" s="4" t="s">
        <v>2670</v>
      </c>
      <c r="Q411" s="4"/>
      <c r="R411" s="4"/>
      <c r="S411" s="4" t="s">
        <v>2671</v>
      </c>
      <c r="T411" s="4" t="s">
        <v>102</v>
      </c>
      <c r="U411" s="4" t="s">
        <v>111</v>
      </c>
      <c r="V411" s="4" t="s">
        <v>2672</v>
      </c>
      <c r="W411" s="4"/>
      <c r="X411" s="4"/>
      <c r="Y411" s="4"/>
      <c r="Z411" s="4" t="s">
        <v>2673</v>
      </c>
      <c r="AA411" s="4"/>
      <c r="AB411" s="4"/>
      <c r="AC411" s="4"/>
      <c r="AD411" s="4"/>
      <c r="AE411" s="4"/>
      <c r="AF411" s="4" t="s">
        <v>2674</v>
      </c>
      <c r="AG411" s="4"/>
      <c r="AH411" s="4"/>
      <c r="AI411" s="4"/>
      <c r="AJ411" s="4" t="s">
        <v>2675</v>
      </c>
      <c r="AK411" s="4"/>
    </row>
    <row r="412" spans="1:37" ht="90" x14ac:dyDescent="0.2">
      <c r="A412" s="7">
        <v>407</v>
      </c>
      <c r="D412" s="4"/>
      <c r="E412" s="4"/>
      <c r="F412" s="4"/>
      <c r="G412" s="4" t="s">
        <v>2676</v>
      </c>
      <c r="H412" s="4"/>
      <c r="I412" s="4">
        <v>2006</v>
      </c>
      <c r="J412" s="4"/>
      <c r="K412" s="4"/>
      <c r="L412" s="4"/>
      <c r="M412" s="4"/>
      <c r="N412" s="4"/>
      <c r="O412" s="4"/>
      <c r="P412" s="4" t="s">
        <v>2677</v>
      </c>
      <c r="Q412" s="4"/>
      <c r="R412" s="4"/>
      <c r="S412" s="4" t="s">
        <v>1377</v>
      </c>
      <c r="T412" s="4" t="s">
        <v>535</v>
      </c>
      <c r="U412" s="4" t="s">
        <v>79</v>
      </c>
      <c r="V412" s="4" t="s">
        <v>2678</v>
      </c>
      <c r="W412" s="4"/>
      <c r="X412" s="4"/>
      <c r="Y412" s="4"/>
      <c r="Z412" s="4" t="s">
        <v>2679</v>
      </c>
      <c r="AA412" s="4"/>
      <c r="AB412" s="4"/>
      <c r="AC412" s="4"/>
      <c r="AD412" s="4"/>
      <c r="AE412" s="4"/>
      <c r="AF412" s="4" t="s">
        <v>1380</v>
      </c>
      <c r="AG412" s="4"/>
      <c r="AH412" s="4"/>
      <c r="AI412" s="4"/>
      <c r="AJ412" s="4" t="s">
        <v>2680</v>
      </c>
      <c r="AK412" s="4"/>
    </row>
    <row r="413" spans="1:37" ht="195" x14ac:dyDescent="0.2">
      <c r="A413" s="7">
        <v>408</v>
      </c>
      <c r="D413" s="4" t="s">
        <v>2681</v>
      </c>
      <c r="E413" s="4" t="s">
        <v>2682</v>
      </c>
      <c r="F413" s="4"/>
      <c r="G413" s="4" t="s">
        <v>1602</v>
      </c>
      <c r="H413" s="4"/>
      <c r="I413" s="4">
        <v>2011</v>
      </c>
      <c r="J413" s="4"/>
      <c r="K413" s="4"/>
      <c r="L413" s="4"/>
      <c r="M413" s="4"/>
      <c r="N413" s="4"/>
      <c r="O413" s="4"/>
      <c r="P413" s="4" t="s">
        <v>2683</v>
      </c>
      <c r="Q413" s="4"/>
      <c r="R413" s="4"/>
      <c r="S413" s="4" t="s">
        <v>2671</v>
      </c>
      <c r="T413" s="4" t="s">
        <v>102</v>
      </c>
      <c r="U413" s="4" t="s">
        <v>111</v>
      </c>
      <c r="V413" s="4" t="s">
        <v>2684</v>
      </c>
      <c r="W413" s="4"/>
      <c r="X413" s="4"/>
      <c r="Y413" s="4"/>
      <c r="Z413" s="4" t="s">
        <v>2685</v>
      </c>
      <c r="AA413" s="4"/>
      <c r="AB413" s="4"/>
      <c r="AC413" s="4"/>
      <c r="AD413" s="4"/>
      <c r="AE413" s="4"/>
      <c r="AF413" s="4" t="s">
        <v>2686</v>
      </c>
      <c r="AG413" s="4"/>
      <c r="AH413" s="4"/>
      <c r="AI413" s="4"/>
      <c r="AJ413" s="4" t="s">
        <v>2687</v>
      </c>
      <c r="AK413" s="4"/>
    </row>
    <row r="414" spans="1:37" ht="105" x14ac:dyDescent="0.2">
      <c r="A414" s="7">
        <v>409</v>
      </c>
      <c r="D414" s="4" t="s">
        <v>2688</v>
      </c>
      <c r="E414" s="4" t="s">
        <v>2689</v>
      </c>
      <c r="F414" s="4"/>
      <c r="G414" s="4" t="s">
        <v>1602</v>
      </c>
      <c r="H414" s="4"/>
      <c r="I414" s="4">
        <v>2010</v>
      </c>
      <c r="J414" s="4"/>
      <c r="K414" s="4"/>
      <c r="L414" s="4"/>
      <c r="M414" s="4"/>
      <c r="N414" s="4"/>
      <c r="O414" s="4"/>
      <c r="P414" s="4" t="s">
        <v>2690</v>
      </c>
      <c r="Q414" s="4"/>
      <c r="R414" s="4"/>
      <c r="S414" s="4" t="s">
        <v>2691</v>
      </c>
      <c r="T414" s="4" t="s">
        <v>558</v>
      </c>
      <c r="U414" s="4" t="s">
        <v>2692</v>
      </c>
      <c r="V414" s="4" t="s">
        <v>2693</v>
      </c>
      <c r="W414" s="4"/>
      <c r="X414" s="4"/>
      <c r="Y414" s="4"/>
      <c r="Z414" s="4" t="s">
        <v>2694</v>
      </c>
      <c r="AA414" s="4"/>
      <c r="AB414" s="4"/>
      <c r="AC414" s="4"/>
      <c r="AD414" s="4"/>
      <c r="AE414" s="4"/>
      <c r="AF414" s="4" t="s">
        <v>2695</v>
      </c>
      <c r="AG414" s="4"/>
      <c r="AH414" s="4"/>
      <c r="AI414" s="4"/>
      <c r="AJ414" s="4" t="s">
        <v>2696</v>
      </c>
      <c r="AK414" s="4"/>
    </row>
    <row r="415" spans="1:37" ht="90" x14ac:dyDescent="0.2">
      <c r="A415" s="7">
        <v>410</v>
      </c>
      <c r="D415" s="4" t="s">
        <v>2697</v>
      </c>
      <c r="E415" s="4" t="s">
        <v>2698</v>
      </c>
      <c r="F415" s="4"/>
      <c r="G415" s="4" t="s">
        <v>1602</v>
      </c>
      <c r="H415" s="4"/>
      <c r="I415" s="4">
        <v>1997</v>
      </c>
      <c r="J415" s="4"/>
      <c r="K415" s="4"/>
      <c r="L415" s="4"/>
      <c r="M415" s="4"/>
      <c r="N415" s="4"/>
      <c r="O415" s="4"/>
      <c r="P415" s="4" t="s">
        <v>2699</v>
      </c>
      <c r="Q415" s="4"/>
      <c r="R415" s="4"/>
      <c r="S415" s="4" t="s">
        <v>1097</v>
      </c>
      <c r="T415" s="4" t="s">
        <v>558</v>
      </c>
      <c r="U415" s="4" t="s">
        <v>205</v>
      </c>
      <c r="V415" s="4" t="s">
        <v>2700</v>
      </c>
      <c r="W415" s="4"/>
      <c r="X415" s="4"/>
      <c r="Y415" s="4"/>
      <c r="Z415" s="4" t="s">
        <v>2701</v>
      </c>
      <c r="AA415" s="4"/>
      <c r="AB415" s="4"/>
      <c r="AC415" s="4"/>
      <c r="AD415" s="4"/>
      <c r="AE415" s="4"/>
      <c r="AF415" s="4" t="s">
        <v>2702</v>
      </c>
      <c r="AG415" s="4"/>
      <c r="AH415" s="4"/>
      <c r="AI415" s="4"/>
      <c r="AJ415" s="4" t="s">
        <v>2703</v>
      </c>
      <c r="AK415" s="4"/>
    </row>
    <row r="416" spans="1:37" ht="315" x14ac:dyDescent="0.2">
      <c r="A416" s="7">
        <v>411</v>
      </c>
      <c r="D416" s="4" t="s">
        <v>2704</v>
      </c>
      <c r="E416" s="4" t="s">
        <v>2705</v>
      </c>
      <c r="F416" s="4"/>
      <c r="G416" s="4" t="s">
        <v>1602</v>
      </c>
      <c r="H416" s="4"/>
      <c r="I416" s="4">
        <v>2009</v>
      </c>
      <c r="J416" s="4"/>
      <c r="K416" s="4"/>
      <c r="L416" s="4"/>
      <c r="M416" s="4"/>
      <c r="N416" s="4"/>
      <c r="O416" s="4"/>
      <c r="P416" s="4" t="s">
        <v>2706</v>
      </c>
      <c r="Q416" s="4"/>
      <c r="R416" s="4"/>
      <c r="S416" s="4" t="s">
        <v>2707</v>
      </c>
      <c r="T416" s="4" t="s">
        <v>967</v>
      </c>
      <c r="U416" s="4" t="s">
        <v>133</v>
      </c>
      <c r="V416" s="4" t="s">
        <v>2708</v>
      </c>
      <c r="W416" s="4"/>
      <c r="X416" s="4"/>
      <c r="Y416" s="4"/>
      <c r="Z416" s="4" t="s">
        <v>2709</v>
      </c>
      <c r="AA416" s="4"/>
      <c r="AB416" s="4"/>
      <c r="AC416" s="4"/>
      <c r="AD416" s="4"/>
      <c r="AE416" s="4"/>
      <c r="AF416" s="4" t="s">
        <v>2710</v>
      </c>
      <c r="AG416" s="4"/>
      <c r="AH416" s="4"/>
      <c r="AI416" s="4"/>
      <c r="AJ416" s="4" t="s">
        <v>2711</v>
      </c>
      <c r="AK416" s="4"/>
    </row>
    <row r="417" spans="1:37" ht="150" x14ac:dyDescent="0.2">
      <c r="A417" s="7">
        <v>412</v>
      </c>
      <c r="D417" s="4" t="s">
        <v>2712</v>
      </c>
      <c r="E417" s="4" t="s">
        <v>2713</v>
      </c>
      <c r="F417" s="4"/>
      <c r="G417" s="4" t="s">
        <v>1602</v>
      </c>
      <c r="H417" s="4"/>
      <c r="I417" s="4">
        <v>1997</v>
      </c>
      <c r="J417" s="4"/>
      <c r="K417" s="4"/>
      <c r="L417" s="4"/>
      <c r="M417" s="4"/>
      <c r="N417" s="4"/>
      <c r="O417" s="4"/>
      <c r="P417" s="4" t="s">
        <v>2714</v>
      </c>
      <c r="Q417" s="4"/>
      <c r="R417" s="4"/>
      <c r="S417" s="4" t="s">
        <v>740</v>
      </c>
      <c r="T417" s="4" t="s">
        <v>2715</v>
      </c>
      <c r="U417" s="4" t="s">
        <v>205</v>
      </c>
      <c r="V417" s="4" t="s">
        <v>2716</v>
      </c>
      <c r="W417" s="4"/>
      <c r="X417" s="4"/>
      <c r="Y417" s="4"/>
      <c r="Z417" s="4" t="s">
        <v>2717</v>
      </c>
      <c r="AA417" s="4"/>
      <c r="AB417" s="4"/>
      <c r="AC417" s="4"/>
      <c r="AD417" s="4"/>
      <c r="AE417" s="4"/>
      <c r="AF417" s="4" t="s">
        <v>2718</v>
      </c>
      <c r="AG417" s="4"/>
      <c r="AH417" s="4"/>
      <c r="AI417" s="4"/>
      <c r="AJ417" s="4" t="s">
        <v>2719</v>
      </c>
      <c r="AK417" s="4"/>
    </row>
    <row r="418" spans="1:37" ht="150" x14ac:dyDescent="0.2">
      <c r="A418" s="7">
        <v>413</v>
      </c>
      <c r="D418" s="4" t="s">
        <v>2720</v>
      </c>
      <c r="E418" s="4" t="s">
        <v>2721</v>
      </c>
      <c r="F418" s="4"/>
      <c r="G418" s="4" t="s">
        <v>1602</v>
      </c>
      <c r="H418" s="4"/>
      <c r="I418" s="4">
        <v>1997</v>
      </c>
      <c r="J418" s="4"/>
      <c r="K418" s="4"/>
      <c r="L418" s="4"/>
      <c r="M418" s="4"/>
      <c r="N418" s="4"/>
      <c r="O418" s="4"/>
      <c r="P418" s="4" t="s">
        <v>2722</v>
      </c>
      <c r="Q418" s="4"/>
      <c r="R418" s="4"/>
      <c r="S418" s="4" t="s">
        <v>740</v>
      </c>
      <c r="T418" s="4" t="s">
        <v>2715</v>
      </c>
      <c r="U418" s="4" t="s">
        <v>205</v>
      </c>
      <c r="V418" s="4" t="s">
        <v>2723</v>
      </c>
      <c r="W418" s="4"/>
      <c r="X418" s="4"/>
      <c r="Y418" s="4"/>
      <c r="Z418" s="4" t="s">
        <v>2724</v>
      </c>
      <c r="AA418" s="4"/>
      <c r="AB418" s="4"/>
      <c r="AC418" s="4"/>
      <c r="AD418" s="4"/>
      <c r="AE418" s="4"/>
      <c r="AF418" s="4" t="s">
        <v>2718</v>
      </c>
      <c r="AG418" s="4"/>
      <c r="AH418" s="4"/>
      <c r="AI418" s="4"/>
      <c r="AJ418" s="4" t="s">
        <v>2725</v>
      </c>
      <c r="AK418" s="4"/>
    </row>
    <row r="419" spans="1:37" ht="135" x14ac:dyDescent="0.2">
      <c r="A419" s="7">
        <v>414</v>
      </c>
      <c r="D419" s="4" t="s">
        <v>2726</v>
      </c>
      <c r="E419" s="4" t="s">
        <v>2727</v>
      </c>
      <c r="F419" s="4"/>
      <c r="G419" s="4" t="s">
        <v>1602</v>
      </c>
      <c r="H419" s="4"/>
      <c r="I419" s="4">
        <v>2008</v>
      </c>
      <c r="J419" s="4"/>
      <c r="K419" s="4"/>
      <c r="L419" s="4"/>
      <c r="M419" s="4"/>
      <c r="N419" s="4"/>
      <c r="O419" s="4"/>
      <c r="P419" s="4" t="s">
        <v>2728</v>
      </c>
      <c r="Q419" s="4"/>
      <c r="R419" s="4"/>
      <c r="S419" s="4" t="s">
        <v>1632</v>
      </c>
      <c r="T419" s="4" t="s">
        <v>1138</v>
      </c>
      <c r="U419" s="4" t="s">
        <v>133</v>
      </c>
      <c r="V419" s="4" t="s">
        <v>2729</v>
      </c>
      <c r="W419" s="4"/>
      <c r="X419" s="4"/>
      <c r="Y419" s="4"/>
      <c r="Z419" s="4" t="s">
        <v>2730</v>
      </c>
      <c r="AA419" s="4"/>
      <c r="AB419" s="4"/>
      <c r="AC419" s="4"/>
      <c r="AD419" s="4"/>
      <c r="AE419" s="4"/>
      <c r="AF419" s="4" t="s">
        <v>2731</v>
      </c>
      <c r="AG419" s="4"/>
      <c r="AH419" s="4"/>
      <c r="AI419" s="4"/>
      <c r="AJ419" s="4" t="s">
        <v>2732</v>
      </c>
      <c r="AK419" s="4"/>
    </row>
    <row r="420" spans="1:37" ht="165" x14ac:dyDescent="0.2">
      <c r="A420" s="7">
        <v>415</v>
      </c>
      <c r="D420" s="4" t="s">
        <v>2733</v>
      </c>
      <c r="E420" s="4" t="s">
        <v>2734</v>
      </c>
      <c r="F420" s="4"/>
      <c r="G420" s="4" t="s">
        <v>1602</v>
      </c>
      <c r="H420" s="4"/>
      <c r="I420" s="4">
        <v>2010</v>
      </c>
      <c r="J420" s="4"/>
      <c r="K420" s="4"/>
      <c r="L420" s="4"/>
      <c r="M420" s="4"/>
      <c r="N420" s="4"/>
      <c r="O420" s="4"/>
      <c r="P420" s="4" t="s">
        <v>2735</v>
      </c>
      <c r="Q420" s="4"/>
      <c r="R420" s="4" t="s">
        <v>2736</v>
      </c>
      <c r="S420" s="4" t="s">
        <v>2737</v>
      </c>
      <c r="T420" s="4" t="s">
        <v>352</v>
      </c>
      <c r="U420" s="4" t="s">
        <v>133</v>
      </c>
      <c r="V420" s="4" t="s">
        <v>2738</v>
      </c>
      <c r="W420" s="4"/>
      <c r="X420" s="4"/>
      <c r="Y420" s="4"/>
      <c r="Z420" s="4" t="s">
        <v>2739</v>
      </c>
      <c r="AA420" s="4"/>
      <c r="AB420" s="4"/>
      <c r="AC420" s="4"/>
      <c r="AD420" s="4"/>
      <c r="AE420" s="4"/>
      <c r="AF420" s="4" t="s">
        <v>2740</v>
      </c>
      <c r="AG420" s="4"/>
      <c r="AH420" s="4"/>
      <c r="AI420" s="4"/>
      <c r="AJ420" s="4" t="s">
        <v>2741</v>
      </c>
      <c r="AK420" s="4"/>
    </row>
    <row r="421" spans="1:37" ht="105" x14ac:dyDescent="0.2">
      <c r="A421" s="7">
        <v>416</v>
      </c>
      <c r="D421" s="4" t="s">
        <v>2742</v>
      </c>
      <c r="E421" s="4" t="s">
        <v>2743</v>
      </c>
      <c r="F421" s="4"/>
      <c r="G421" s="4" t="s">
        <v>1602</v>
      </c>
      <c r="H421" s="4"/>
      <c r="I421" s="4">
        <v>2010</v>
      </c>
      <c r="J421" s="4"/>
      <c r="K421" s="4"/>
      <c r="L421" s="4"/>
      <c r="M421" s="4"/>
      <c r="N421" s="4"/>
      <c r="O421" s="4"/>
      <c r="P421" s="4" t="s">
        <v>2744</v>
      </c>
      <c r="Q421" s="4"/>
      <c r="R421" s="4" t="s">
        <v>2745</v>
      </c>
      <c r="S421" s="4" t="s">
        <v>2737</v>
      </c>
      <c r="T421" s="4" t="s">
        <v>352</v>
      </c>
      <c r="U421" s="4" t="s">
        <v>133</v>
      </c>
      <c r="V421" s="4" t="s">
        <v>2746</v>
      </c>
      <c r="W421" s="4"/>
      <c r="X421" s="4"/>
      <c r="Y421" s="4"/>
      <c r="Z421" s="4" t="s">
        <v>2747</v>
      </c>
      <c r="AA421" s="4"/>
      <c r="AB421" s="4"/>
      <c r="AC421" s="4"/>
      <c r="AD421" s="4"/>
      <c r="AE421" s="4"/>
      <c r="AF421" s="4" t="s">
        <v>2740</v>
      </c>
      <c r="AG421" s="4"/>
      <c r="AH421" s="4"/>
      <c r="AI421" s="4"/>
      <c r="AJ421" s="4" t="s">
        <v>2748</v>
      </c>
      <c r="AK421" s="4"/>
    </row>
    <row r="422" spans="1:37" ht="225" x14ac:dyDescent="0.2">
      <c r="A422" s="7">
        <v>417</v>
      </c>
      <c r="D422" s="4" t="s">
        <v>2749</v>
      </c>
      <c r="E422" s="4" t="s">
        <v>2750</v>
      </c>
      <c r="F422" s="4"/>
      <c r="G422" s="4" t="s">
        <v>1602</v>
      </c>
      <c r="H422" s="4"/>
      <c r="I422" s="4">
        <v>2002</v>
      </c>
      <c r="J422" s="4"/>
      <c r="K422" s="4"/>
      <c r="L422" s="4"/>
      <c r="M422" s="4"/>
      <c r="N422" s="4"/>
      <c r="O422" s="4"/>
      <c r="P422" s="4" t="s">
        <v>2751</v>
      </c>
      <c r="Q422" s="4"/>
      <c r="R422" s="4"/>
      <c r="S422" s="4" t="s">
        <v>2338</v>
      </c>
      <c r="T422" s="4" t="s">
        <v>535</v>
      </c>
      <c r="U422" s="4" t="s">
        <v>68</v>
      </c>
      <c r="V422" s="4" t="s">
        <v>2752</v>
      </c>
      <c r="W422" s="4"/>
      <c r="X422" s="4"/>
      <c r="Y422" s="4"/>
      <c r="Z422" s="4" t="s">
        <v>2340</v>
      </c>
      <c r="AA422" s="4"/>
      <c r="AB422" s="4"/>
      <c r="AC422" s="4"/>
      <c r="AD422" s="4"/>
      <c r="AE422" s="4"/>
      <c r="AF422" s="4" t="s">
        <v>2341</v>
      </c>
      <c r="AG422" s="4"/>
      <c r="AH422" s="4"/>
      <c r="AI422" s="4"/>
      <c r="AJ422" s="4" t="s">
        <v>2753</v>
      </c>
      <c r="AK422" s="4"/>
    </row>
    <row r="423" spans="1:37" ht="150" x14ac:dyDescent="0.2">
      <c r="A423" s="7">
        <v>418</v>
      </c>
      <c r="D423" s="4" t="s">
        <v>2754</v>
      </c>
      <c r="E423" s="4" t="s">
        <v>2755</v>
      </c>
      <c r="F423" s="4"/>
      <c r="G423" s="4" t="s">
        <v>1602</v>
      </c>
      <c r="H423" s="4"/>
      <c r="I423" s="4">
        <v>2003</v>
      </c>
      <c r="J423" s="4"/>
      <c r="K423" s="4"/>
      <c r="L423" s="4"/>
      <c r="M423" s="4"/>
      <c r="N423" s="4"/>
      <c r="O423" s="4"/>
      <c r="P423" s="4" t="s">
        <v>2756</v>
      </c>
      <c r="Q423" s="4"/>
      <c r="R423" s="4"/>
      <c r="S423" s="4" t="s">
        <v>2757</v>
      </c>
      <c r="T423" s="4" t="s">
        <v>205</v>
      </c>
      <c r="U423" s="4" t="s">
        <v>205</v>
      </c>
      <c r="V423" s="4" t="s">
        <v>2758</v>
      </c>
      <c r="W423" s="4"/>
      <c r="X423" s="4"/>
      <c r="Y423" s="4"/>
      <c r="Z423" s="4" t="s">
        <v>2759</v>
      </c>
      <c r="AA423" s="4"/>
      <c r="AB423" s="4"/>
      <c r="AC423" s="4"/>
      <c r="AD423" s="4"/>
      <c r="AE423" s="4"/>
      <c r="AF423" s="4" t="s">
        <v>2760</v>
      </c>
      <c r="AG423" s="4"/>
      <c r="AH423" s="4"/>
      <c r="AI423" s="4"/>
      <c r="AJ423" s="4" t="s">
        <v>2761</v>
      </c>
      <c r="AK423" s="4"/>
    </row>
    <row r="424" spans="1:37" ht="120" x14ac:dyDescent="0.2">
      <c r="A424" s="7">
        <v>419</v>
      </c>
      <c r="D424" s="4" t="s">
        <v>2762</v>
      </c>
      <c r="E424" s="4" t="s">
        <v>2763</v>
      </c>
      <c r="F424" s="4"/>
      <c r="G424" s="4" t="s">
        <v>1602</v>
      </c>
      <c r="H424" s="4"/>
      <c r="I424" s="4">
        <v>2009</v>
      </c>
      <c r="J424" s="4"/>
      <c r="K424" s="4"/>
      <c r="L424" s="4"/>
      <c r="M424" s="4"/>
      <c r="N424" s="4"/>
      <c r="O424" s="4"/>
      <c r="P424" s="4" t="s">
        <v>2764</v>
      </c>
      <c r="Q424" s="4"/>
      <c r="R424" s="4" t="s">
        <v>2765</v>
      </c>
      <c r="S424" s="4" t="s">
        <v>2737</v>
      </c>
      <c r="T424" s="4" t="s">
        <v>79</v>
      </c>
      <c r="U424" s="4" t="s">
        <v>133</v>
      </c>
      <c r="V424" s="4" t="s">
        <v>2766</v>
      </c>
      <c r="W424" s="4"/>
      <c r="X424" s="4"/>
      <c r="Y424" s="4"/>
      <c r="Z424" s="4" t="s">
        <v>2767</v>
      </c>
      <c r="AA424" s="4"/>
      <c r="AB424" s="4"/>
      <c r="AC424" s="4"/>
      <c r="AD424" s="4"/>
      <c r="AE424" s="4"/>
      <c r="AF424" s="4" t="s">
        <v>2740</v>
      </c>
      <c r="AG424" s="4"/>
      <c r="AH424" s="4"/>
      <c r="AI424" s="4"/>
      <c r="AJ424" s="4" t="s">
        <v>2768</v>
      </c>
      <c r="AK424" s="4"/>
    </row>
    <row r="425" spans="1:37" ht="405" x14ac:dyDescent="0.2">
      <c r="A425" s="7">
        <v>420</v>
      </c>
      <c r="D425" s="4" t="s">
        <v>2769</v>
      </c>
      <c r="E425" s="4" t="s">
        <v>2770</v>
      </c>
      <c r="F425" s="4"/>
      <c r="G425" s="4" t="s">
        <v>1602</v>
      </c>
      <c r="H425" s="4"/>
      <c r="I425" s="4">
        <v>1999</v>
      </c>
      <c r="J425" s="4"/>
      <c r="K425" s="4"/>
      <c r="L425" s="4"/>
      <c r="M425" s="4"/>
      <c r="N425" s="4"/>
      <c r="O425" s="4"/>
      <c r="P425" s="4" t="s">
        <v>2771</v>
      </c>
      <c r="Q425" s="4"/>
      <c r="R425" s="4"/>
      <c r="S425" s="4" t="s">
        <v>1263</v>
      </c>
      <c r="T425" s="4" t="s">
        <v>400</v>
      </c>
      <c r="U425" s="4" t="s">
        <v>79</v>
      </c>
      <c r="V425" s="4" t="s">
        <v>2772</v>
      </c>
      <c r="W425" s="4"/>
      <c r="X425" s="4"/>
      <c r="Y425" s="4"/>
      <c r="Z425" s="4" t="s">
        <v>2340</v>
      </c>
      <c r="AA425" s="4"/>
      <c r="AB425" s="4"/>
      <c r="AC425" s="4"/>
      <c r="AD425" s="4"/>
      <c r="AE425" s="4"/>
      <c r="AF425" s="4" t="s">
        <v>2773</v>
      </c>
      <c r="AG425" s="4"/>
      <c r="AH425" s="4"/>
      <c r="AI425" s="4"/>
      <c r="AJ425" s="4" t="s">
        <v>2774</v>
      </c>
      <c r="AK425" s="4"/>
    </row>
    <row r="426" spans="1:37" ht="90" x14ac:dyDescent="0.2">
      <c r="A426" s="7">
        <v>421</v>
      </c>
      <c r="D426" s="4" t="s">
        <v>1218</v>
      </c>
      <c r="E426" s="4" t="s">
        <v>2775</v>
      </c>
      <c r="F426" s="4"/>
      <c r="G426" s="4" t="s">
        <v>1602</v>
      </c>
      <c r="H426" s="4"/>
      <c r="I426" s="4">
        <v>2007</v>
      </c>
      <c r="J426" s="4"/>
      <c r="K426" s="4"/>
      <c r="L426" s="4"/>
      <c r="M426" s="4"/>
      <c r="N426" s="4"/>
      <c r="O426" s="4"/>
      <c r="P426" s="4" t="s">
        <v>2776</v>
      </c>
      <c r="Q426" s="4"/>
      <c r="R426" s="4"/>
      <c r="S426" s="4" t="s">
        <v>2377</v>
      </c>
      <c r="T426" s="4" t="s">
        <v>2777</v>
      </c>
      <c r="U426" s="4"/>
      <c r="V426" s="4" t="s">
        <v>2778</v>
      </c>
      <c r="W426" s="4"/>
      <c r="X426" s="4"/>
      <c r="Y426" s="4"/>
      <c r="Z426" s="4" t="s">
        <v>2779</v>
      </c>
      <c r="AA426" s="4"/>
      <c r="AB426" s="4"/>
      <c r="AC426" s="4"/>
      <c r="AD426" s="4"/>
      <c r="AE426" s="4"/>
      <c r="AF426" s="4" t="s">
        <v>2381</v>
      </c>
      <c r="AG426" s="4"/>
      <c r="AH426" s="4"/>
      <c r="AI426" s="4"/>
      <c r="AJ426" s="4" t="s">
        <v>2780</v>
      </c>
      <c r="AK426" s="4"/>
    </row>
    <row r="427" spans="1:37" ht="210" x14ac:dyDescent="0.2">
      <c r="A427" s="7">
        <v>422</v>
      </c>
      <c r="D427" s="4" t="s">
        <v>2781</v>
      </c>
      <c r="E427" s="4" t="s">
        <v>2782</v>
      </c>
      <c r="F427" s="4"/>
      <c r="G427" s="4" t="s">
        <v>1602</v>
      </c>
      <c r="H427" s="4"/>
      <c r="I427" s="4">
        <v>2006</v>
      </c>
      <c r="J427" s="4"/>
      <c r="K427" s="4"/>
      <c r="L427" s="4"/>
      <c r="M427" s="4"/>
      <c r="N427" s="4"/>
      <c r="O427" s="4"/>
      <c r="P427" s="4" t="s">
        <v>2783</v>
      </c>
      <c r="Q427" s="4"/>
      <c r="R427" s="4"/>
      <c r="S427" s="4" t="s">
        <v>2377</v>
      </c>
      <c r="T427" s="4" t="s">
        <v>156</v>
      </c>
      <c r="U427" s="4"/>
      <c r="V427" s="4" t="s">
        <v>2784</v>
      </c>
      <c r="W427" s="4"/>
      <c r="X427" s="4"/>
      <c r="Y427" s="4"/>
      <c r="Z427" s="4" t="s">
        <v>2785</v>
      </c>
      <c r="AA427" s="4"/>
      <c r="AB427" s="4"/>
      <c r="AC427" s="4"/>
      <c r="AD427" s="4"/>
      <c r="AE427" s="4"/>
      <c r="AF427" s="4" t="s">
        <v>2381</v>
      </c>
      <c r="AG427" s="4"/>
      <c r="AH427" s="4"/>
      <c r="AI427" s="4"/>
      <c r="AJ427" s="4" t="s">
        <v>2786</v>
      </c>
      <c r="AK427" s="4"/>
    </row>
    <row r="428" spans="1:37" ht="105" x14ac:dyDescent="0.2">
      <c r="A428" s="7">
        <v>423</v>
      </c>
      <c r="D428" s="4" t="s">
        <v>2787</v>
      </c>
      <c r="E428" s="4" t="s">
        <v>2788</v>
      </c>
      <c r="F428" s="4"/>
      <c r="G428" s="4" t="s">
        <v>1602</v>
      </c>
      <c r="H428" s="4"/>
      <c r="I428" s="4">
        <v>2003</v>
      </c>
      <c r="J428" s="4"/>
      <c r="K428" s="4"/>
      <c r="L428" s="4"/>
      <c r="M428" s="4"/>
      <c r="N428" s="4"/>
      <c r="O428" s="4"/>
      <c r="P428" s="4" t="s">
        <v>2789</v>
      </c>
      <c r="Q428" s="4"/>
      <c r="R428" s="4"/>
      <c r="S428" s="4" t="s">
        <v>227</v>
      </c>
      <c r="T428" s="4" t="s">
        <v>435</v>
      </c>
      <c r="U428" s="4" t="s">
        <v>352</v>
      </c>
      <c r="V428" s="4" t="s">
        <v>2790</v>
      </c>
      <c r="W428" s="4"/>
      <c r="X428" s="4"/>
      <c r="Y428" s="4"/>
      <c r="Z428" s="4" t="s">
        <v>2340</v>
      </c>
      <c r="AA428" s="4"/>
      <c r="AB428" s="4"/>
      <c r="AC428" s="4"/>
      <c r="AD428" s="4"/>
      <c r="AE428" s="4"/>
      <c r="AF428" s="4" t="s">
        <v>2791</v>
      </c>
      <c r="AG428" s="4"/>
      <c r="AH428" s="4"/>
      <c r="AI428" s="4"/>
      <c r="AJ428" s="4" t="s">
        <v>2792</v>
      </c>
      <c r="AK428" s="4"/>
    </row>
    <row r="429" spans="1:37" ht="135" x14ac:dyDescent="0.2">
      <c r="A429" s="7">
        <v>424</v>
      </c>
      <c r="D429" s="4" t="s">
        <v>2793</v>
      </c>
      <c r="E429" s="4" t="s">
        <v>2794</v>
      </c>
      <c r="F429" s="4"/>
      <c r="G429" s="4" t="s">
        <v>1602</v>
      </c>
      <c r="H429" s="4"/>
      <c r="I429" s="4">
        <v>1998</v>
      </c>
      <c r="J429" s="4"/>
      <c r="K429" s="4"/>
      <c r="L429" s="4"/>
      <c r="M429" s="4"/>
      <c r="N429" s="4"/>
      <c r="O429" s="4"/>
      <c r="P429" s="4" t="s">
        <v>2795</v>
      </c>
      <c r="Q429" s="4"/>
      <c r="R429" s="4"/>
      <c r="S429" s="4" t="s">
        <v>2796</v>
      </c>
      <c r="T429" s="4" t="s">
        <v>310</v>
      </c>
      <c r="U429" s="4" t="s">
        <v>111</v>
      </c>
      <c r="V429" s="4" t="s">
        <v>2797</v>
      </c>
      <c r="W429" s="4"/>
      <c r="X429" s="4"/>
      <c r="Y429" s="4"/>
      <c r="Z429" s="4" t="s">
        <v>2798</v>
      </c>
      <c r="AA429" s="4"/>
      <c r="AB429" s="4"/>
      <c r="AC429" s="4"/>
      <c r="AD429" s="4"/>
      <c r="AE429" s="4"/>
      <c r="AF429" s="4" t="s">
        <v>2799</v>
      </c>
      <c r="AG429" s="4"/>
      <c r="AH429" s="4"/>
      <c r="AI429" s="4"/>
      <c r="AJ429" s="4" t="s">
        <v>2800</v>
      </c>
      <c r="AK429" s="4"/>
    </row>
    <row r="430" spans="1:37" ht="150" x14ac:dyDescent="0.2">
      <c r="A430" s="7">
        <v>425</v>
      </c>
      <c r="D430" s="4" t="s">
        <v>2801</v>
      </c>
      <c r="E430" s="4" t="s">
        <v>2802</v>
      </c>
      <c r="F430" s="4"/>
      <c r="G430" s="4" t="s">
        <v>1602</v>
      </c>
      <c r="H430" s="4"/>
      <c r="I430" s="4">
        <v>2010</v>
      </c>
      <c r="J430" s="4"/>
      <c r="K430" s="4"/>
      <c r="L430" s="4"/>
      <c r="M430" s="4"/>
      <c r="N430" s="4"/>
      <c r="O430" s="4"/>
      <c r="P430" s="4" t="s">
        <v>2803</v>
      </c>
      <c r="Q430" s="4"/>
      <c r="R430" s="4"/>
      <c r="S430" s="4" t="s">
        <v>2796</v>
      </c>
      <c r="T430" s="4" t="s">
        <v>501</v>
      </c>
      <c r="U430" s="4" t="s">
        <v>205</v>
      </c>
      <c r="V430" s="4" t="s">
        <v>2804</v>
      </c>
      <c r="W430" s="4"/>
      <c r="X430" s="4"/>
      <c r="Y430" s="4"/>
      <c r="Z430" s="4" t="s">
        <v>2805</v>
      </c>
      <c r="AA430" s="4"/>
      <c r="AB430" s="4"/>
      <c r="AC430" s="4"/>
      <c r="AD430" s="4"/>
      <c r="AE430" s="4"/>
      <c r="AF430" s="4" t="s">
        <v>2799</v>
      </c>
      <c r="AG430" s="4"/>
      <c r="AH430" s="4"/>
      <c r="AI430" s="4"/>
      <c r="AJ430" s="4" t="s">
        <v>2806</v>
      </c>
      <c r="AK430" s="4"/>
    </row>
    <row r="431" spans="1:37" ht="225" x14ac:dyDescent="0.2">
      <c r="A431" s="7">
        <v>426</v>
      </c>
      <c r="D431" s="4" t="s">
        <v>2807</v>
      </c>
      <c r="E431" s="4" t="s">
        <v>2808</v>
      </c>
      <c r="F431" s="4"/>
      <c r="G431" s="4" t="s">
        <v>2809</v>
      </c>
      <c r="H431" s="4"/>
      <c r="I431" s="4">
        <v>2008</v>
      </c>
      <c r="J431" s="4"/>
      <c r="K431" s="4"/>
      <c r="L431" s="4"/>
      <c r="M431" s="4"/>
      <c r="N431" s="4"/>
      <c r="O431" s="4"/>
      <c r="P431" s="4" t="s">
        <v>2810</v>
      </c>
      <c r="Q431" s="4"/>
      <c r="R431" s="4"/>
      <c r="S431" s="4" t="s">
        <v>2691</v>
      </c>
      <c r="T431" s="4" t="s">
        <v>1597</v>
      </c>
      <c r="U431" s="4" t="s">
        <v>624</v>
      </c>
      <c r="V431" s="4" t="s">
        <v>2811</v>
      </c>
      <c r="W431" s="4"/>
      <c r="X431" s="4"/>
      <c r="Y431" s="4"/>
      <c r="Z431" s="4" t="s">
        <v>2812</v>
      </c>
      <c r="AA431" s="4"/>
      <c r="AB431" s="4"/>
      <c r="AC431" s="4"/>
      <c r="AD431" s="4"/>
      <c r="AE431" s="4"/>
      <c r="AF431" s="4" t="s">
        <v>2695</v>
      </c>
      <c r="AG431" s="4"/>
      <c r="AH431" s="4"/>
      <c r="AI431" s="4"/>
      <c r="AJ431" s="4" t="s">
        <v>2813</v>
      </c>
      <c r="AK431" s="4"/>
    </row>
    <row r="432" spans="1:37" ht="210" x14ac:dyDescent="0.2">
      <c r="A432" s="7">
        <v>427</v>
      </c>
      <c r="D432" s="4" t="s">
        <v>2814</v>
      </c>
      <c r="E432" s="4" t="s">
        <v>2815</v>
      </c>
      <c r="F432" s="4"/>
      <c r="G432" s="4" t="s">
        <v>2816</v>
      </c>
      <c r="H432" s="4"/>
      <c r="I432" s="4">
        <v>1997</v>
      </c>
      <c r="J432" s="4"/>
      <c r="K432" s="4"/>
      <c r="L432" s="4"/>
      <c r="M432" s="4"/>
      <c r="N432" s="4"/>
      <c r="O432" s="4"/>
      <c r="P432" s="4" t="s">
        <v>2817</v>
      </c>
      <c r="Q432" s="4"/>
      <c r="R432" s="4" t="s">
        <v>2818</v>
      </c>
      <c r="S432" s="4"/>
      <c r="T432" s="4"/>
      <c r="U432" s="4"/>
      <c r="V432" s="4" t="s">
        <v>2819</v>
      </c>
      <c r="W432" s="4"/>
      <c r="X432" s="4"/>
      <c r="Y432" s="4"/>
      <c r="Z432" s="4" t="s">
        <v>2820</v>
      </c>
      <c r="AA432" s="4"/>
      <c r="AB432" s="4"/>
      <c r="AC432" s="4"/>
      <c r="AD432" s="4"/>
      <c r="AE432" s="4"/>
      <c r="AF432" s="4"/>
      <c r="AG432" s="4"/>
      <c r="AH432" s="4"/>
      <c r="AI432" s="4"/>
      <c r="AJ432" s="4" t="s">
        <v>2821</v>
      </c>
      <c r="AK432" s="4"/>
    </row>
    <row r="433" spans="1:37" ht="75" x14ac:dyDescent="0.2">
      <c r="A433" s="7">
        <v>428</v>
      </c>
      <c r="D433" s="4" t="s">
        <v>2822</v>
      </c>
      <c r="E433" s="4" t="s">
        <v>2823</v>
      </c>
      <c r="F433" s="4"/>
      <c r="G433" s="4" t="s">
        <v>2824</v>
      </c>
      <c r="H433" s="4"/>
      <c r="I433" s="4">
        <v>2005</v>
      </c>
      <c r="J433" s="4"/>
      <c r="K433" s="4"/>
      <c r="L433" s="4"/>
      <c r="M433" s="4"/>
      <c r="N433" s="4"/>
      <c r="O433" s="4"/>
      <c r="P433" s="4" t="s">
        <v>2825</v>
      </c>
      <c r="Q433" s="4"/>
      <c r="R433" s="4"/>
      <c r="S433" s="4" t="s">
        <v>2826</v>
      </c>
      <c r="T433" s="4"/>
      <c r="U433" s="4"/>
      <c r="V433" s="4"/>
      <c r="W433" s="4"/>
      <c r="X433" s="4"/>
      <c r="Y433" s="4"/>
      <c r="Z433" s="4" t="s">
        <v>2827</v>
      </c>
      <c r="AA433" s="4"/>
      <c r="AB433" s="4"/>
      <c r="AC433" s="4"/>
      <c r="AD433" s="4"/>
      <c r="AE433" s="4"/>
      <c r="AF433" s="4"/>
      <c r="AG433" s="4"/>
      <c r="AH433" s="4"/>
      <c r="AI433" s="4"/>
      <c r="AJ433" s="4" t="s">
        <v>2828</v>
      </c>
      <c r="AK433" s="4"/>
    </row>
    <row r="434" spans="1:37" ht="120" x14ac:dyDescent="0.2">
      <c r="A434" s="7">
        <v>429</v>
      </c>
      <c r="D434" s="4" t="s">
        <v>2829</v>
      </c>
      <c r="E434" s="4" t="s">
        <v>2830</v>
      </c>
      <c r="F434" s="4"/>
      <c r="G434" s="4" t="s">
        <v>2831</v>
      </c>
      <c r="H434" s="4"/>
      <c r="I434" s="4">
        <v>1976</v>
      </c>
      <c r="J434" s="4"/>
      <c r="K434" s="4"/>
      <c r="L434" s="4"/>
      <c r="M434" s="4"/>
      <c r="N434" s="4"/>
      <c r="O434" s="4"/>
      <c r="P434" s="4" t="s">
        <v>2832</v>
      </c>
      <c r="Q434" s="4"/>
      <c r="R434" s="4"/>
      <c r="S434" s="4" t="s">
        <v>2833</v>
      </c>
      <c r="T434" s="4" t="s">
        <v>94</v>
      </c>
      <c r="U434" s="4" t="s">
        <v>205</v>
      </c>
      <c r="V434" s="4" t="s">
        <v>2834</v>
      </c>
      <c r="W434" s="4"/>
      <c r="X434" s="4"/>
      <c r="Y434" s="4"/>
      <c r="Z434" s="4" t="s">
        <v>2835</v>
      </c>
      <c r="AA434" s="4"/>
      <c r="AB434" s="4"/>
      <c r="AC434" s="4"/>
      <c r="AD434" s="4"/>
      <c r="AE434" s="4"/>
      <c r="AF434" s="4" t="s">
        <v>2836</v>
      </c>
      <c r="AG434" s="4"/>
      <c r="AH434" s="4"/>
      <c r="AI434" s="4"/>
      <c r="AJ434" s="4" t="s">
        <v>2837</v>
      </c>
      <c r="AK434" s="4"/>
    </row>
    <row r="435" spans="1:37" ht="105" x14ac:dyDescent="0.2">
      <c r="A435" s="7">
        <v>430</v>
      </c>
      <c r="D435" s="4" t="s">
        <v>2838</v>
      </c>
      <c r="E435" s="4" t="s">
        <v>2839</v>
      </c>
      <c r="F435" s="4"/>
      <c r="G435" s="4" t="s">
        <v>2840</v>
      </c>
      <c r="H435" s="4"/>
      <c r="I435" s="4">
        <v>2006</v>
      </c>
      <c r="J435" s="4"/>
      <c r="K435" s="4"/>
      <c r="L435" s="4"/>
      <c r="M435" s="4"/>
      <c r="N435" s="4"/>
      <c r="O435" s="4"/>
      <c r="P435" s="4" t="s">
        <v>2841</v>
      </c>
      <c r="Q435" s="4"/>
      <c r="R435" s="4"/>
      <c r="S435" s="4" t="s">
        <v>2842</v>
      </c>
      <c r="T435" s="4" t="s">
        <v>229</v>
      </c>
      <c r="U435" s="4" t="s">
        <v>133</v>
      </c>
      <c r="V435" s="4" t="s">
        <v>2843</v>
      </c>
      <c r="W435" s="4"/>
      <c r="X435" s="4"/>
      <c r="Y435" s="4"/>
      <c r="Z435" s="4" t="s">
        <v>2844</v>
      </c>
      <c r="AA435" s="4"/>
      <c r="AB435" s="4"/>
      <c r="AC435" s="4"/>
      <c r="AD435" s="4"/>
      <c r="AE435" s="4"/>
      <c r="AF435" s="4" t="s">
        <v>2845</v>
      </c>
      <c r="AG435" s="4"/>
      <c r="AH435" s="4"/>
      <c r="AI435" s="4"/>
      <c r="AJ435" s="4" t="s">
        <v>2846</v>
      </c>
      <c r="AK435" s="4"/>
    </row>
    <row r="436" spans="1:37" x14ac:dyDescent="0.2">
      <c r="A436" s="7">
        <v>431</v>
      </c>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row>
    <row r="437" spans="1:37" x14ac:dyDescent="0.2">
      <c r="A437" s="7">
        <v>432</v>
      </c>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row>
    <row r="438" spans="1:37" ht="45" x14ac:dyDescent="0.2">
      <c r="A438" s="7">
        <v>433</v>
      </c>
      <c r="C438" s="28" t="s">
        <v>2847</v>
      </c>
      <c r="D438" s="4"/>
      <c r="E438" s="4"/>
      <c r="F438" s="4"/>
      <c r="G438" s="4" t="s">
        <v>1602</v>
      </c>
      <c r="H438" s="4"/>
      <c r="I438" s="4">
        <v>2004</v>
      </c>
      <c r="J438" s="4" t="s">
        <v>2848</v>
      </c>
      <c r="K438" s="4"/>
      <c r="L438" s="4"/>
      <c r="M438" s="4"/>
      <c r="N438" s="29">
        <v>41332</v>
      </c>
      <c r="O438" s="4" t="s">
        <v>2849</v>
      </c>
      <c r="P438" s="4" t="s">
        <v>2850</v>
      </c>
      <c r="Q438" s="4" t="s">
        <v>2851</v>
      </c>
      <c r="R438" s="4" t="s">
        <v>2852</v>
      </c>
      <c r="S438" s="4"/>
      <c r="T438" s="4"/>
      <c r="U438" s="4"/>
      <c r="V438" s="4"/>
      <c r="W438" s="4"/>
      <c r="X438" s="4"/>
      <c r="Y438" s="4"/>
      <c r="Z438" s="4" t="s">
        <v>2853</v>
      </c>
      <c r="AA438" s="4"/>
      <c r="AB438" s="4"/>
      <c r="AC438" s="4"/>
      <c r="AD438" s="4"/>
      <c r="AE438" s="4" t="s">
        <v>2854</v>
      </c>
      <c r="AF438" s="4"/>
      <c r="AG438" s="4"/>
      <c r="AH438" s="4"/>
      <c r="AI438" s="4"/>
      <c r="AJ438" s="4"/>
      <c r="AK438" s="4"/>
    </row>
    <row r="439" spans="1:37" ht="45" x14ac:dyDescent="0.2">
      <c r="A439" s="7">
        <v>434</v>
      </c>
      <c r="C439" s="28" t="s">
        <v>2855</v>
      </c>
      <c r="D439" s="4"/>
      <c r="E439" s="4"/>
      <c r="F439" s="4"/>
      <c r="G439" s="4" t="s">
        <v>1602</v>
      </c>
      <c r="H439" s="4"/>
      <c r="I439" s="4">
        <v>2010</v>
      </c>
      <c r="J439" s="4" t="s">
        <v>2856</v>
      </c>
      <c r="K439" s="4">
        <v>19</v>
      </c>
      <c r="L439" s="4"/>
      <c r="M439" s="4"/>
      <c r="N439" s="29">
        <v>41332</v>
      </c>
      <c r="O439" s="4" t="s">
        <v>870</v>
      </c>
      <c r="P439" s="4" t="s">
        <v>2857</v>
      </c>
      <c r="Q439" s="4"/>
      <c r="R439" s="4" t="s">
        <v>2858</v>
      </c>
      <c r="S439" s="4"/>
      <c r="T439" s="4"/>
      <c r="U439" s="4"/>
      <c r="V439" s="4"/>
      <c r="W439" s="4"/>
      <c r="X439" s="4"/>
      <c r="Y439" s="4"/>
      <c r="Z439" s="4" t="s">
        <v>2859</v>
      </c>
      <c r="AA439" s="4"/>
      <c r="AB439" s="4"/>
      <c r="AC439" s="4"/>
      <c r="AD439" s="4"/>
      <c r="AE439" s="4" t="s">
        <v>2854</v>
      </c>
      <c r="AF439" s="4"/>
      <c r="AG439" s="4"/>
      <c r="AH439" s="4"/>
      <c r="AI439" s="4"/>
      <c r="AJ439" s="4"/>
      <c r="AK439" s="4"/>
    </row>
    <row r="440" spans="1:37" ht="45" x14ac:dyDescent="0.2">
      <c r="A440" s="7">
        <v>435</v>
      </c>
      <c r="C440" s="28" t="s">
        <v>2860</v>
      </c>
      <c r="D440" s="4"/>
      <c r="E440" s="4"/>
      <c r="F440" s="4"/>
      <c r="G440" s="4" t="s">
        <v>1602</v>
      </c>
      <c r="H440" s="4"/>
      <c r="I440" s="4">
        <v>1986</v>
      </c>
      <c r="J440" s="4"/>
      <c r="K440" s="4"/>
      <c r="L440" s="4"/>
      <c r="M440" s="4"/>
      <c r="N440" s="29">
        <v>41332</v>
      </c>
      <c r="O440" s="4" t="s">
        <v>870</v>
      </c>
      <c r="P440" s="4" t="s">
        <v>2861</v>
      </c>
      <c r="Q440" s="4"/>
      <c r="R440" s="4" t="s">
        <v>2862</v>
      </c>
      <c r="S440" s="4"/>
      <c r="T440" s="4"/>
      <c r="U440" s="4"/>
      <c r="V440" s="4"/>
      <c r="W440" s="4"/>
      <c r="X440" s="4"/>
      <c r="Y440" s="4"/>
      <c r="Z440" s="4"/>
      <c r="AA440" s="4"/>
      <c r="AB440" s="4"/>
      <c r="AC440" s="4"/>
      <c r="AD440" s="4"/>
      <c r="AE440" s="4" t="s">
        <v>2854</v>
      </c>
      <c r="AF440" s="4"/>
      <c r="AG440" s="4"/>
      <c r="AH440" s="4"/>
      <c r="AI440" s="4"/>
      <c r="AJ440" s="4"/>
      <c r="AK440" s="4"/>
    </row>
    <row r="441" spans="1:37" ht="60" x14ac:dyDescent="0.2">
      <c r="A441" s="7">
        <v>436</v>
      </c>
      <c r="C441" s="28" t="s">
        <v>2863</v>
      </c>
      <c r="D441" s="4"/>
      <c r="E441" s="4"/>
      <c r="F441" s="4"/>
      <c r="G441" s="4" t="s">
        <v>1602</v>
      </c>
      <c r="H441" s="4"/>
      <c r="I441" s="4"/>
      <c r="J441" s="4"/>
      <c r="K441" s="4"/>
      <c r="L441" s="4"/>
      <c r="M441" s="4"/>
      <c r="N441" s="29">
        <v>41332</v>
      </c>
      <c r="O441" s="4" t="s">
        <v>2864</v>
      </c>
      <c r="P441" s="4" t="s">
        <v>2865</v>
      </c>
      <c r="Q441" s="4"/>
      <c r="R441" s="4"/>
      <c r="S441" s="4"/>
      <c r="T441" s="4"/>
      <c r="U441" s="4"/>
      <c r="V441" s="4"/>
      <c r="W441" s="4"/>
      <c r="X441" s="4"/>
      <c r="Y441" s="4"/>
      <c r="Z441" s="4" t="s">
        <v>2866</v>
      </c>
      <c r="AA441" s="4"/>
      <c r="AB441" s="4"/>
      <c r="AC441" s="4"/>
      <c r="AD441" s="4"/>
      <c r="AE441" s="4" t="s">
        <v>2854</v>
      </c>
      <c r="AF441" s="4"/>
      <c r="AG441" s="4"/>
      <c r="AH441" s="4"/>
      <c r="AI441" s="4"/>
      <c r="AJ441" s="4"/>
      <c r="AK441" s="4"/>
    </row>
    <row r="442" spans="1:37" ht="45" x14ac:dyDescent="0.2">
      <c r="A442" s="7">
        <v>437</v>
      </c>
      <c r="C442" s="28" t="s">
        <v>2867</v>
      </c>
      <c r="D442" s="4"/>
      <c r="E442" s="4"/>
      <c r="F442" s="4"/>
      <c r="G442" s="4" t="s">
        <v>1602</v>
      </c>
      <c r="H442" s="4"/>
      <c r="I442" s="4">
        <v>2005</v>
      </c>
      <c r="J442" s="4" t="s">
        <v>2868</v>
      </c>
      <c r="K442" s="4"/>
      <c r="L442" s="4"/>
      <c r="M442" s="4"/>
      <c r="N442" s="29">
        <v>41332</v>
      </c>
      <c r="O442" s="4" t="s">
        <v>2869</v>
      </c>
      <c r="P442" s="4" t="s">
        <v>2870</v>
      </c>
      <c r="Q442" s="4"/>
      <c r="R442" s="4"/>
      <c r="S442" s="4"/>
      <c r="T442" s="4"/>
      <c r="U442" s="4"/>
      <c r="V442" s="4"/>
      <c r="W442" s="4"/>
      <c r="X442" s="4"/>
      <c r="Y442" s="4"/>
      <c r="Z442" s="4" t="s">
        <v>2871</v>
      </c>
      <c r="AA442" s="4"/>
      <c r="AB442" s="4"/>
      <c r="AC442" s="4"/>
      <c r="AD442" s="4"/>
      <c r="AE442" s="4" t="s">
        <v>2854</v>
      </c>
      <c r="AF442" s="4"/>
      <c r="AG442" s="4"/>
      <c r="AH442" s="4"/>
      <c r="AI442" s="4"/>
      <c r="AJ442" s="4"/>
      <c r="AK442" s="4"/>
    </row>
    <row r="443" spans="1:37" ht="60" x14ac:dyDescent="0.2">
      <c r="A443" s="7">
        <v>438</v>
      </c>
      <c r="C443" s="28" t="s">
        <v>2872</v>
      </c>
      <c r="D443" s="4"/>
      <c r="E443" s="4"/>
      <c r="F443" s="4"/>
      <c r="G443" s="4" t="s">
        <v>1602</v>
      </c>
      <c r="H443" s="4"/>
      <c r="I443" s="4">
        <v>2000</v>
      </c>
      <c r="J443" s="4" t="s">
        <v>2873</v>
      </c>
      <c r="K443" s="4" t="s">
        <v>2874</v>
      </c>
      <c r="L443" s="4"/>
      <c r="M443" s="4"/>
      <c r="N443" s="29">
        <v>41332</v>
      </c>
      <c r="O443" s="4" t="s">
        <v>2875</v>
      </c>
      <c r="P443" s="4" t="s">
        <v>2876</v>
      </c>
      <c r="Q443" s="4"/>
      <c r="R443" s="4" t="s">
        <v>2877</v>
      </c>
      <c r="S443" s="4"/>
      <c r="T443" s="4"/>
      <c r="U443" s="4"/>
      <c r="V443" s="4"/>
      <c r="W443" s="4"/>
      <c r="X443" s="4"/>
      <c r="Y443" s="4"/>
      <c r="Z443" s="4" t="s">
        <v>2878</v>
      </c>
      <c r="AA443" s="4"/>
      <c r="AB443" s="4"/>
      <c r="AC443" s="4"/>
      <c r="AD443" s="4"/>
      <c r="AE443" s="4"/>
      <c r="AF443" s="4"/>
      <c r="AG443" s="4"/>
      <c r="AH443" s="4"/>
      <c r="AI443" s="4"/>
      <c r="AJ443" s="4"/>
      <c r="AK443" s="4"/>
    </row>
    <row r="444" spans="1:37" ht="60" x14ac:dyDescent="0.2">
      <c r="A444" s="7">
        <v>439</v>
      </c>
      <c r="C444" s="28" t="s">
        <v>2879</v>
      </c>
      <c r="D444" s="4"/>
      <c r="E444" s="4"/>
      <c r="F444" s="4"/>
      <c r="G444" s="4" t="s">
        <v>1602</v>
      </c>
      <c r="H444" s="4"/>
      <c r="I444" s="4">
        <v>2000</v>
      </c>
      <c r="J444" s="4" t="s">
        <v>2880</v>
      </c>
      <c r="K444" s="4"/>
      <c r="L444" s="4"/>
      <c r="M444" s="4"/>
      <c r="N444" s="29">
        <v>41332</v>
      </c>
      <c r="O444" s="4" t="s">
        <v>2881</v>
      </c>
      <c r="P444" s="30" t="s">
        <v>13973</v>
      </c>
      <c r="Q444" s="4"/>
      <c r="R444" s="4"/>
      <c r="S444" s="4"/>
      <c r="T444" s="4"/>
      <c r="U444" s="4"/>
      <c r="V444" s="4"/>
      <c r="W444" s="4"/>
      <c r="X444" s="4"/>
      <c r="Y444" s="4"/>
      <c r="Z444" s="4"/>
      <c r="AA444" s="4"/>
      <c r="AB444" s="4"/>
      <c r="AC444" s="4"/>
      <c r="AD444" s="4"/>
      <c r="AE444" s="4"/>
      <c r="AF444" s="4"/>
      <c r="AG444" s="4"/>
      <c r="AH444" s="4"/>
      <c r="AI444" s="4"/>
      <c r="AJ444" s="4"/>
      <c r="AK444" s="4"/>
    </row>
    <row r="445" spans="1:37" ht="45" x14ac:dyDescent="0.2">
      <c r="A445" s="7">
        <v>440</v>
      </c>
      <c r="C445" s="28" t="s">
        <v>2882</v>
      </c>
      <c r="D445" s="4"/>
      <c r="E445" s="4"/>
      <c r="F445" s="4"/>
      <c r="G445" s="4" t="s">
        <v>1602</v>
      </c>
      <c r="H445" s="4"/>
      <c r="I445" s="4">
        <v>2000</v>
      </c>
      <c r="J445" s="4" t="s">
        <v>2880</v>
      </c>
      <c r="K445" s="4"/>
      <c r="L445" s="4"/>
      <c r="M445" s="4"/>
      <c r="N445" s="29">
        <v>41332</v>
      </c>
      <c r="O445" s="4" t="s">
        <v>2883</v>
      </c>
      <c r="P445" s="30" t="s">
        <v>13974</v>
      </c>
      <c r="Q445" s="4"/>
      <c r="R445" s="4"/>
      <c r="S445" s="4"/>
      <c r="T445" s="4"/>
      <c r="U445" s="4"/>
      <c r="V445" s="4"/>
      <c r="W445" s="4"/>
      <c r="X445" s="4"/>
      <c r="Y445" s="4"/>
      <c r="Z445" s="4" t="s">
        <v>2878</v>
      </c>
      <c r="AA445" s="4"/>
      <c r="AB445" s="4"/>
      <c r="AC445" s="4"/>
      <c r="AD445" s="4"/>
      <c r="AE445" s="4"/>
      <c r="AF445" s="4"/>
      <c r="AG445" s="4"/>
      <c r="AH445" s="4"/>
      <c r="AI445" s="4"/>
      <c r="AJ445" s="4"/>
      <c r="AK445" s="4"/>
    </row>
    <row r="446" spans="1:37" ht="120" x14ac:dyDescent="0.2">
      <c r="A446" s="7">
        <v>441</v>
      </c>
      <c r="C446" s="28" t="s">
        <v>2884</v>
      </c>
      <c r="D446" s="4"/>
      <c r="E446" s="4"/>
      <c r="F446" s="4"/>
      <c r="G446" s="4" t="s">
        <v>1602</v>
      </c>
      <c r="H446" s="4"/>
      <c r="I446" s="4"/>
      <c r="J446" s="4"/>
      <c r="K446" s="4"/>
      <c r="L446" s="4"/>
      <c r="M446" s="4"/>
      <c r="N446" s="29">
        <v>41332</v>
      </c>
      <c r="O446" s="4" t="s">
        <v>2885</v>
      </c>
      <c r="P446" s="4" t="s">
        <v>2886</v>
      </c>
      <c r="Q446" s="4"/>
      <c r="R446" s="4"/>
      <c r="S446" s="4"/>
      <c r="T446" s="4"/>
      <c r="U446" s="4"/>
      <c r="V446" s="4"/>
      <c r="W446" s="4"/>
      <c r="X446" s="4"/>
      <c r="Y446" s="4"/>
      <c r="Z446" s="4"/>
      <c r="AA446" s="4"/>
      <c r="AB446" s="4"/>
      <c r="AC446" s="4"/>
      <c r="AD446" s="4"/>
      <c r="AE446" s="4"/>
      <c r="AF446" s="4"/>
      <c r="AG446" s="4"/>
      <c r="AH446" s="4"/>
      <c r="AI446" s="4"/>
      <c r="AJ446" s="4"/>
      <c r="AK446" s="4"/>
    </row>
    <row r="447" spans="1:37" ht="30" x14ac:dyDescent="0.2">
      <c r="A447" s="7">
        <v>442</v>
      </c>
      <c r="C447" s="28" t="s">
        <v>2887</v>
      </c>
      <c r="D447" s="4"/>
      <c r="E447" s="4"/>
      <c r="F447" s="4"/>
      <c r="G447" s="4" t="s">
        <v>1602</v>
      </c>
      <c r="H447" s="4"/>
      <c r="I447" s="4">
        <v>2004</v>
      </c>
      <c r="J447" s="4"/>
      <c r="K447" s="4"/>
      <c r="L447" s="4"/>
      <c r="M447" s="4"/>
      <c r="N447" s="29">
        <v>41332</v>
      </c>
      <c r="O447" s="4" t="s">
        <v>2888</v>
      </c>
      <c r="P447" s="4" t="s">
        <v>2889</v>
      </c>
      <c r="Q447" s="4" t="s">
        <v>2890</v>
      </c>
      <c r="R447" s="4"/>
      <c r="S447" s="4" t="s">
        <v>2891</v>
      </c>
      <c r="T447" s="4"/>
      <c r="U447" s="4"/>
      <c r="V447" s="4"/>
      <c r="W447" s="4"/>
      <c r="X447" s="4"/>
      <c r="Y447" s="4"/>
      <c r="Z447" s="4" t="s">
        <v>2878</v>
      </c>
      <c r="AA447" s="4"/>
      <c r="AB447" s="4"/>
      <c r="AC447" s="4"/>
      <c r="AD447" s="4"/>
      <c r="AE447" s="4"/>
      <c r="AF447" s="4"/>
      <c r="AG447" s="4"/>
      <c r="AH447" s="4"/>
      <c r="AI447" s="4"/>
      <c r="AJ447" s="4"/>
      <c r="AK447" s="4"/>
    </row>
    <row r="448" spans="1:37" ht="105" x14ac:dyDescent="0.2">
      <c r="A448" s="7">
        <v>447</v>
      </c>
      <c r="D448" s="4" t="s">
        <v>2892</v>
      </c>
      <c r="E448" s="4" t="s">
        <v>2893</v>
      </c>
      <c r="F448" s="4"/>
      <c r="G448" s="4" t="s">
        <v>2894</v>
      </c>
      <c r="H448" s="4"/>
      <c r="I448" s="4">
        <v>2008</v>
      </c>
      <c r="J448" s="4"/>
      <c r="K448" s="4"/>
      <c r="L448" s="4"/>
      <c r="M448" s="4"/>
      <c r="N448" s="4"/>
      <c r="O448" s="4"/>
      <c r="P448" s="4" t="s">
        <v>2895</v>
      </c>
      <c r="Q448" s="4"/>
      <c r="R448" s="4" t="s">
        <v>2896</v>
      </c>
      <c r="S448" s="4" t="s">
        <v>2897</v>
      </c>
      <c r="T448" s="4" t="s">
        <v>1138</v>
      </c>
      <c r="U448" s="4" t="s">
        <v>111</v>
      </c>
      <c r="V448" s="4" t="s">
        <v>2898</v>
      </c>
      <c r="W448" s="4"/>
      <c r="X448" s="4"/>
      <c r="Y448" s="4"/>
      <c r="Z448" s="4" t="s">
        <v>2899</v>
      </c>
      <c r="AA448" s="4"/>
      <c r="AB448" s="4"/>
      <c r="AC448" s="4"/>
      <c r="AD448" s="4"/>
      <c r="AE448" s="4"/>
      <c r="AF448" s="4" t="s">
        <v>2900</v>
      </c>
      <c r="AG448" s="4"/>
      <c r="AH448" s="4"/>
      <c r="AI448" s="4"/>
      <c r="AJ448" s="4" t="s">
        <v>2901</v>
      </c>
      <c r="AK448" s="4"/>
    </row>
    <row r="449" spans="1:37" ht="165" x14ac:dyDescent="0.2">
      <c r="A449" s="7">
        <v>448</v>
      </c>
      <c r="D449" s="4" t="s">
        <v>107</v>
      </c>
      <c r="E449" s="4" t="s">
        <v>2902</v>
      </c>
      <c r="F449" s="4"/>
      <c r="G449" s="4" t="s">
        <v>791</v>
      </c>
      <c r="H449" s="4"/>
      <c r="I449" s="4">
        <v>1990</v>
      </c>
      <c r="J449" s="4"/>
      <c r="K449" s="4"/>
      <c r="L449" s="4"/>
      <c r="M449" s="4"/>
      <c r="N449" s="4"/>
      <c r="O449" s="4"/>
      <c r="P449" s="4" t="s">
        <v>108</v>
      </c>
      <c r="Q449" s="4"/>
      <c r="R449" s="4"/>
      <c r="S449" s="4" t="s">
        <v>109</v>
      </c>
      <c r="T449" s="4" t="s">
        <v>110</v>
      </c>
      <c r="U449" s="4" t="s">
        <v>111</v>
      </c>
      <c r="V449" s="4" t="s">
        <v>112</v>
      </c>
      <c r="W449" s="4"/>
      <c r="X449" s="4"/>
      <c r="Y449" s="4"/>
      <c r="Z449" s="4" t="s">
        <v>113</v>
      </c>
      <c r="AA449" s="4"/>
      <c r="AB449" s="4"/>
      <c r="AC449" s="4"/>
      <c r="AD449" s="4"/>
      <c r="AE449" s="4"/>
      <c r="AF449" s="4" t="s">
        <v>114</v>
      </c>
      <c r="AG449" s="4"/>
      <c r="AH449" s="4"/>
      <c r="AI449" s="4"/>
      <c r="AJ449" s="4" t="s">
        <v>115</v>
      </c>
      <c r="AK449" s="4"/>
    </row>
    <row r="450" spans="1:37" ht="45" x14ac:dyDescent="0.2">
      <c r="A450" s="7">
        <v>449</v>
      </c>
      <c r="D450" s="4" t="s">
        <v>2903</v>
      </c>
      <c r="E450" s="4" t="s">
        <v>2904</v>
      </c>
      <c r="F450" s="4"/>
      <c r="G450" s="4" t="s">
        <v>791</v>
      </c>
      <c r="H450" s="4"/>
      <c r="I450" s="4">
        <v>1999</v>
      </c>
      <c r="J450" s="4"/>
      <c r="K450" s="4"/>
      <c r="L450" s="4"/>
      <c r="M450" s="4"/>
      <c r="N450" s="4"/>
      <c r="O450" s="4"/>
      <c r="P450" s="4" t="s">
        <v>2905</v>
      </c>
      <c r="Q450" s="4"/>
      <c r="R450" s="4"/>
      <c r="S450" s="4" t="s">
        <v>2906</v>
      </c>
      <c r="T450" s="4" t="s">
        <v>435</v>
      </c>
      <c r="U450" s="4" t="s">
        <v>205</v>
      </c>
      <c r="V450" s="4" t="s">
        <v>2907</v>
      </c>
      <c r="W450" s="4"/>
      <c r="X450" s="4"/>
      <c r="Y450" s="4"/>
      <c r="Z450" s="4" t="s">
        <v>2908</v>
      </c>
      <c r="AA450" s="4"/>
      <c r="AB450" s="4"/>
      <c r="AC450" s="4"/>
      <c r="AD450" s="4"/>
      <c r="AE450" s="4"/>
      <c r="AF450" s="4" t="s">
        <v>2909</v>
      </c>
      <c r="AG450" s="4"/>
      <c r="AH450" s="4"/>
      <c r="AI450" s="4"/>
      <c r="AJ450" s="4" t="s">
        <v>2910</v>
      </c>
      <c r="AK450" s="4"/>
    </row>
    <row r="451" spans="1:37" ht="210" x14ac:dyDescent="0.2">
      <c r="A451" s="7">
        <v>450</v>
      </c>
      <c r="D451" s="4" t="s">
        <v>2911</v>
      </c>
      <c r="E451" s="4" t="s">
        <v>2912</v>
      </c>
      <c r="F451" s="4"/>
      <c r="G451" s="4" t="s">
        <v>791</v>
      </c>
      <c r="H451" s="4"/>
      <c r="I451" s="4">
        <v>2005</v>
      </c>
      <c r="J451" s="4"/>
      <c r="K451" s="4"/>
      <c r="L451" s="4"/>
      <c r="M451" s="4"/>
      <c r="N451" s="4"/>
      <c r="O451" s="4"/>
      <c r="P451" s="4" t="s">
        <v>2913</v>
      </c>
      <c r="Q451" s="4"/>
      <c r="R451" s="4"/>
      <c r="S451" s="4" t="s">
        <v>1365</v>
      </c>
      <c r="T451" s="4" t="s">
        <v>343</v>
      </c>
      <c r="U451" s="4" t="s">
        <v>111</v>
      </c>
      <c r="V451" s="4" t="s">
        <v>2914</v>
      </c>
      <c r="W451" s="4"/>
      <c r="X451" s="4"/>
      <c r="Y451" s="4"/>
      <c r="Z451" s="4" t="s">
        <v>2915</v>
      </c>
      <c r="AA451" s="4"/>
      <c r="AB451" s="4"/>
      <c r="AC451" s="4"/>
      <c r="AD451" s="4"/>
      <c r="AE451" s="4"/>
      <c r="AF451" s="4" t="s">
        <v>2916</v>
      </c>
      <c r="AG451" s="4"/>
      <c r="AH451" s="4"/>
      <c r="AI451" s="4"/>
      <c r="AJ451" s="4" t="s">
        <v>2917</v>
      </c>
      <c r="AK451" s="4"/>
    </row>
    <row r="452" spans="1:37" ht="150" x14ac:dyDescent="0.2">
      <c r="A452" s="7">
        <v>451</v>
      </c>
      <c r="D452" s="4" t="s">
        <v>2918</v>
      </c>
      <c r="E452" s="4" t="s">
        <v>2919</v>
      </c>
      <c r="F452" s="4"/>
      <c r="G452" s="4" t="s">
        <v>791</v>
      </c>
      <c r="H452" s="4"/>
      <c r="I452" s="4">
        <v>2005</v>
      </c>
      <c r="J452" s="4"/>
      <c r="K452" s="4"/>
      <c r="L452" s="4"/>
      <c r="M452" s="4"/>
      <c r="N452" s="4"/>
      <c r="O452" s="4"/>
      <c r="P452" s="4" t="s">
        <v>2920</v>
      </c>
      <c r="Q452" s="4"/>
      <c r="R452" s="4"/>
      <c r="S452" s="4" t="s">
        <v>251</v>
      </c>
      <c r="T452" s="4" t="s">
        <v>1138</v>
      </c>
      <c r="U452" s="4" t="s">
        <v>111</v>
      </c>
      <c r="V452" s="4" t="s">
        <v>2921</v>
      </c>
      <c r="W452" s="4"/>
      <c r="X452" s="4"/>
      <c r="Y452" s="4"/>
      <c r="Z452" s="4" t="s">
        <v>2922</v>
      </c>
      <c r="AA452" s="4"/>
      <c r="AB452" s="4"/>
      <c r="AC452" s="4"/>
      <c r="AD452" s="4"/>
      <c r="AE452" s="4"/>
      <c r="AF452" s="4" t="s">
        <v>2923</v>
      </c>
      <c r="AG452" s="4"/>
      <c r="AH452" s="4"/>
      <c r="AI452" s="4"/>
      <c r="AJ452" s="4" t="s">
        <v>2924</v>
      </c>
      <c r="AK452" s="4"/>
    </row>
    <row r="453" spans="1:37" ht="120" x14ac:dyDescent="0.2">
      <c r="A453" s="7">
        <v>452</v>
      </c>
      <c r="D453" s="4" t="s">
        <v>2925</v>
      </c>
      <c r="E453" s="4" t="s">
        <v>2926</v>
      </c>
      <c r="F453" s="4"/>
      <c r="G453" s="4" t="s">
        <v>791</v>
      </c>
      <c r="H453" s="4"/>
      <c r="I453" s="4">
        <v>2008</v>
      </c>
      <c r="J453" s="4"/>
      <c r="K453" s="4"/>
      <c r="L453" s="4"/>
      <c r="M453" s="4"/>
      <c r="N453" s="4"/>
      <c r="O453" s="4"/>
      <c r="P453" s="4" t="s">
        <v>2927</v>
      </c>
      <c r="Q453" s="4"/>
      <c r="R453" s="4"/>
      <c r="S453" s="4" t="s">
        <v>2928</v>
      </c>
      <c r="T453" s="4" t="s">
        <v>435</v>
      </c>
      <c r="U453" s="4" t="s">
        <v>79</v>
      </c>
      <c r="V453" s="4" t="s">
        <v>2929</v>
      </c>
      <c r="W453" s="4"/>
      <c r="X453" s="4"/>
      <c r="Y453" s="4"/>
      <c r="Z453" s="4" t="s">
        <v>2915</v>
      </c>
      <c r="AA453" s="4"/>
      <c r="AB453" s="4"/>
      <c r="AC453" s="4"/>
      <c r="AD453" s="4"/>
      <c r="AE453" s="4"/>
      <c r="AF453" s="4" t="s">
        <v>2930</v>
      </c>
      <c r="AG453" s="4"/>
      <c r="AH453" s="4"/>
      <c r="AI453" s="4"/>
      <c r="AJ453" s="4" t="s">
        <v>2931</v>
      </c>
      <c r="AK453" s="4"/>
    </row>
    <row r="454" spans="1:37" ht="75" x14ac:dyDescent="0.2">
      <c r="A454" s="7">
        <v>453</v>
      </c>
      <c r="D454" s="4" t="s">
        <v>2932</v>
      </c>
      <c r="E454" s="4" t="s">
        <v>2933</v>
      </c>
      <c r="F454" s="4"/>
      <c r="G454" s="4" t="s">
        <v>791</v>
      </c>
      <c r="H454" s="4"/>
      <c r="I454" s="4">
        <v>2010</v>
      </c>
      <c r="J454" s="4"/>
      <c r="K454" s="4"/>
      <c r="L454" s="4"/>
      <c r="M454" s="4"/>
      <c r="N454" s="4"/>
      <c r="O454" s="4"/>
      <c r="P454" s="4" t="s">
        <v>2934</v>
      </c>
      <c r="Q454" s="4"/>
      <c r="R454" s="4"/>
      <c r="S454" s="4" t="s">
        <v>180</v>
      </c>
      <c r="T454" s="4"/>
      <c r="U454" s="4" t="s">
        <v>2935</v>
      </c>
      <c r="V454" s="4" t="s">
        <v>2936</v>
      </c>
      <c r="W454" s="4"/>
      <c r="X454" s="4"/>
      <c r="Y454" s="4"/>
      <c r="Z454" s="4"/>
      <c r="AA454" s="4"/>
      <c r="AB454" s="4"/>
      <c r="AC454" s="4"/>
      <c r="AD454" s="4"/>
      <c r="AE454" s="4"/>
      <c r="AF454" s="4" t="s">
        <v>2937</v>
      </c>
      <c r="AG454" s="4"/>
      <c r="AH454" s="4"/>
      <c r="AI454" s="4"/>
      <c r="AJ454" s="4" t="s">
        <v>2938</v>
      </c>
      <c r="AK454" s="4"/>
    </row>
    <row r="455" spans="1:37" ht="135" x14ac:dyDescent="0.2">
      <c r="A455" s="7">
        <v>454</v>
      </c>
      <c r="D455" s="4" t="s">
        <v>2939</v>
      </c>
      <c r="E455" s="4" t="s">
        <v>2940</v>
      </c>
      <c r="F455" s="4"/>
      <c r="G455" s="4" t="s">
        <v>791</v>
      </c>
      <c r="H455" s="4"/>
      <c r="I455" s="4">
        <v>2011</v>
      </c>
      <c r="J455" s="4"/>
      <c r="K455" s="4"/>
      <c r="L455" s="4"/>
      <c r="M455" s="4"/>
      <c r="N455" s="4"/>
      <c r="O455" s="4"/>
      <c r="P455" s="4" t="s">
        <v>2941</v>
      </c>
      <c r="Q455" s="4"/>
      <c r="R455" s="4"/>
      <c r="S455" s="4" t="s">
        <v>2942</v>
      </c>
      <c r="T455" s="4" t="s">
        <v>822</v>
      </c>
      <c r="U455" s="4" t="s">
        <v>205</v>
      </c>
      <c r="V455" s="4" t="s">
        <v>2943</v>
      </c>
      <c r="W455" s="4"/>
      <c r="X455" s="4"/>
      <c r="Y455" s="4"/>
      <c r="Z455" s="4" t="s">
        <v>2944</v>
      </c>
      <c r="AA455" s="4"/>
      <c r="AB455" s="4"/>
      <c r="AC455" s="4"/>
      <c r="AD455" s="4"/>
      <c r="AE455" s="4"/>
      <c r="AF455" s="4" t="s">
        <v>1996</v>
      </c>
      <c r="AG455" s="4"/>
      <c r="AH455" s="4"/>
      <c r="AI455" s="4"/>
      <c r="AJ455" s="4" t="s">
        <v>2945</v>
      </c>
      <c r="AK455" s="4"/>
    </row>
    <row r="456" spans="1:37" ht="210" x14ac:dyDescent="0.2">
      <c r="A456" s="7">
        <v>455</v>
      </c>
      <c r="D456" s="4" t="s">
        <v>1320</v>
      </c>
      <c r="E456" s="4" t="s">
        <v>2946</v>
      </c>
      <c r="F456" s="4"/>
      <c r="G456" s="4" t="s">
        <v>2947</v>
      </c>
      <c r="H456" s="4"/>
      <c r="I456" s="4">
        <v>2003</v>
      </c>
      <c r="J456" s="4"/>
      <c r="K456" s="4"/>
      <c r="L456" s="4"/>
      <c r="M456" s="4"/>
      <c r="N456" s="4"/>
      <c r="O456" s="4"/>
      <c r="P456" s="4" t="s">
        <v>2948</v>
      </c>
      <c r="Q456" s="4"/>
      <c r="R456" s="4"/>
      <c r="S456" s="4" t="s">
        <v>2338</v>
      </c>
      <c r="T456" s="4" t="s">
        <v>1394</v>
      </c>
      <c r="U456" s="4" t="s">
        <v>352</v>
      </c>
      <c r="V456" s="4" t="s">
        <v>2949</v>
      </c>
      <c r="W456" s="4"/>
      <c r="X456" s="4"/>
      <c r="Y456" s="4"/>
      <c r="Z456" s="4" t="s">
        <v>2950</v>
      </c>
      <c r="AA456" s="4"/>
      <c r="AB456" s="4"/>
      <c r="AC456" s="4"/>
      <c r="AD456" s="4"/>
      <c r="AE456" s="4"/>
      <c r="AF456" s="4" t="s">
        <v>2341</v>
      </c>
      <c r="AG456" s="4"/>
      <c r="AH456" s="4"/>
      <c r="AI456" s="4"/>
      <c r="AJ456" s="4" t="s">
        <v>2951</v>
      </c>
      <c r="AK456" s="4"/>
    </row>
    <row r="457" spans="1:37" ht="180" x14ac:dyDescent="0.2">
      <c r="A457" s="7">
        <v>456</v>
      </c>
      <c r="D457" s="4" t="s">
        <v>2952</v>
      </c>
      <c r="E457" s="4" t="s">
        <v>2953</v>
      </c>
      <c r="F457" s="4"/>
      <c r="G457" s="4" t="s">
        <v>2947</v>
      </c>
      <c r="H457" s="4"/>
      <c r="I457" s="4">
        <v>2010</v>
      </c>
      <c r="J457" s="4"/>
      <c r="K457" s="4"/>
      <c r="L457" s="4"/>
      <c r="M457" s="4"/>
      <c r="N457" s="4"/>
      <c r="O457" s="4"/>
      <c r="P457" s="4" t="s">
        <v>2954</v>
      </c>
      <c r="Q457" s="4"/>
      <c r="R457" s="4"/>
      <c r="S457" s="4" t="s">
        <v>1974</v>
      </c>
      <c r="T457" s="4" t="s">
        <v>801</v>
      </c>
      <c r="U457" s="4"/>
      <c r="V457" s="4" t="s">
        <v>2955</v>
      </c>
      <c r="W457" s="4"/>
      <c r="X457" s="4"/>
      <c r="Y457" s="4"/>
      <c r="Z457" s="4" t="s">
        <v>2956</v>
      </c>
      <c r="AA457" s="4"/>
      <c r="AB457" s="4"/>
      <c r="AC457" s="4"/>
      <c r="AD457" s="4"/>
      <c r="AE457" s="4"/>
      <c r="AF457" s="4" t="s">
        <v>2957</v>
      </c>
      <c r="AG457" s="4"/>
      <c r="AH457" s="4"/>
      <c r="AI457" s="4"/>
      <c r="AJ457" s="4" t="s">
        <v>2958</v>
      </c>
      <c r="AK457" s="4"/>
    </row>
    <row r="458" spans="1:37" ht="330" x14ac:dyDescent="0.2">
      <c r="A458" s="7">
        <v>457</v>
      </c>
      <c r="D458" s="4" t="s">
        <v>2959</v>
      </c>
      <c r="E458" s="4" t="s">
        <v>2960</v>
      </c>
      <c r="F458" s="4"/>
      <c r="G458" s="4" t="s">
        <v>2947</v>
      </c>
      <c r="H458" s="4"/>
      <c r="I458" s="4">
        <v>2011</v>
      </c>
      <c r="J458" s="4"/>
      <c r="K458" s="4"/>
      <c r="L458" s="4"/>
      <c r="M458" s="4"/>
      <c r="N458" s="4"/>
      <c r="O458" s="4"/>
      <c r="P458" s="4" t="s">
        <v>2961</v>
      </c>
      <c r="Q458" s="4"/>
      <c r="R458" s="4"/>
      <c r="S458" s="4" t="s">
        <v>2962</v>
      </c>
      <c r="T458" s="4" t="s">
        <v>1069</v>
      </c>
      <c r="U458" s="4" t="s">
        <v>111</v>
      </c>
      <c r="V458" s="4" t="s">
        <v>2963</v>
      </c>
      <c r="W458" s="4"/>
      <c r="X458" s="4"/>
      <c r="Y458" s="4"/>
      <c r="Z458" s="4" t="s">
        <v>2964</v>
      </c>
      <c r="AA458" s="4"/>
      <c r="AB458" s="4"/>
      <c r="AC458" s="4"/>
      <c r="AD458" s="4"/>
      <c r="AE458" s="4"/>
      <c r="AF458" s="4" t="s">
        <v>2965</v>
      </c>
      <c r="AG458" s="4"/>
      <c r="AH458" s="4"/>
      <c r="AI458" s="4"/>
      <c r="AJ458" s="4" t="s">
        <v>2966</v>
      </c>
      <c r="AK458" s="4"/>
    </row>
    <row r="459" spans="1:37" ht="255" x14ac:dyDescent="0.2">
      <c r="A459" s="7">
        <v>458</v>
      </c>
      <c r="D459" s="4" t="s">
        <v>2306</v>
      </c>
      <c r="E459" s="4" t="s">
        <v>2967</v>
      </c>
      <c r="F459" s="4"/>
      <c r="G459" s="4" t="s">
        <v>2968</v>
      </c>
      <c r="H459" s="4"/>
      <c r="I459" s="4">
        <v>2009</v>
      </c>
      <c r="J459" s="4"/>
      <c r="K459" s="4"/>
      <c r="L459" s="4"/>
      <c r="M459" s="4"/>
      <c r="N459" s="4"/>
      <c r="O459" s="4"/>
      <c r="P459" s="4" t="s">
        <v>2969</v>
      </c>
      <c r="Q459" s="4"/>
      <c r="R459" s="4"/>
      <c r="S459" s="4" t="s">
        <v>2970</v>
      </c>
      <c r="T459" s="4" t="s">
        <v>2971</v>
      </c>
      <c r="U459" s="4"/>
      <c r="V459" s="4" t="s">
        <v>2972</v>
      </c>
      <c r="W459" s="4"/>
      <c r="X459" s="4"/>
      <c r="Y459" s="4"/>
      <c r="Z459" s="4" t="s">
        <v>2973</v>
      </c>
      <c r="AA459" s="4"/>
      <c r="AB459" s="4"/>
      <c r="AC459" s="4"/>
      <c r="AD459" s="4"/>
      <c r="AE459" s="4"/>
      <c r="AF459" s="4" t="s">
        <v>2974</v>
      </c>
      <c r="AG459" s="4"/>
      <c r="AH459" s="4"/>
      <c r="AI459" s="4"/>
      <c r="AJ459" s="4" t="s">
        <v>2975</v>
      </c>
      <c r="AK459" s="4"/>
    </row>
    <row r="460" spans="1:37" ht="150" x14ac:dyDescent="0.2">
      <c r="A460" s="7">
        <v>459</v>
      </c>
      <c r="D460" s="4" t="s">
        <v>2976</v>
      </c>
      <c r="E460" s="4" t="s">
        <v>2977</v>
      </c>
      <c r="F460" s="4"/>
      <c r="G460" s="4" t="s">
        <v>2978</v>
      </c>
      <c r="H460" s="4"/>
      <c r="I460" s="4">
        <v>2005</v>
      </c>
      <c r="J460" s="4"/>
      <c r="K460" s="4"/>
      <c r="L460" s="4"/>
      <c r="M460" s="4"/>
      <c r="N460" s="4"/>
      <c r="O460" s="4"/>
      <c r="P460" s="4" t="s">
        <v>2979</v>
      </c>
      <c r="Q460" s="4"/>
      <c r="R460" s="4"/>
      <c r="S460" s="4" t="s">
        <v>2980</v>
      </c>
      <c r="T460" s="4" t="s">
        <v>1098</v>
      </c>
      <c r="U460" s="4" t="s">
        <v>133</v>
      </c>
      <c r="V460" s="4" t="s">
        <v>2981</v>
      </c>
      <c r="W460" s="4"/>
      <c r="X460" s="4"/>
      <c r="Y460" s="4"/>
      <c r="Z460" s="4" t="s">
        <v>2982</v>
      </c>
      <c r="AA460" s="4"/>
      <c r="AB460" s="4"/>
      <c r="AC460" s="4"/>
      <c r="AD460" s="4"/>
      <c r="AE460" s="4"/>
      <c r="AF460" s="4" t="s">
        <v>2983</v>
      </c>
      <c r="AG460" s="4"/>
      <c r="AH460" s="4"/>
      <c r="AI460" s="4"/>
      <c r="AJ460" s="4" t="s">
        <v>2984</v>
      </c>
      <c r="AK460" s="4"/>
    </row>
    <row r="461" spans="1:37" ht="45" x14ac:dyDescent="0.2">
      <c r="A461" s="7">
        <v>460</v>
      </c>
      <c r="D461" s="4" t="s">
        <v>2985</v>
      </c>
      <c r="E461" s="4" t="s">
        <v>2986</v>
      </c>
      <c r="F461" s="4"/>
      <c r="G461" s="4" t="s">
        <v>1268</v>
      </c>
      <c r="H461" s="4"/>
      <c r="I461" s="4">
        <v>1984</v>
      </c>
      <c r="J461" s="4"/>
      <c r="K461" s="4"/>
      <c r="L461" s="4"/>
      <c r="M461" s="4"/>
      <c r="N461" s="4"/>
      <c r="O461" s="4"/>
      <c r="P461" s="4" t="s">
        <v>2987</v>
      </c>
      <c r="Q461" s="4"/>
      <c r="R461" s="4"/>
      <c r="S461" s="4" t="s">
        <v>75</v>
      </c>
      <c r="T461" s="4" t="s">
        <v>94</v>
      </c>
      <c r="U461" s="4" t="s">
        <v>111</v>
      </c>
      <c r="V461" s="4" t="s">
        <v>126</v>
      </c>
      <c r="W461" s="4"/>
      <c r="X461" s="4"/>
      <c r="Y461" s="4"/>
      <c r="Z461" s="4" t="s">
        <v>2988</v>
      </c>
      <c r="AA461" s="4"/>
      <c r="AB461" s="4"/>
      <c r="AC461" s="4"/>
      <c r="AD461" s="4"/>
      <c r="AE461" s="4"/>
      <c r="AF461" s="4" t="s">
        <v>2989</v>
      </c>
      <c r="AG461" s="4"/>
      <c r="AH461" s="4"/>
      <c r="AI461" s="4"/>
      <c r="AJ461" s="4" t="s">
        <v>2990</v>
      </c>
      <c r="AK461" s="4"/>
    </row>
    <row r="462" spans="1:37" ht="90" x14ac:dyDescent="0.2">
      <c r="A462" s="7">
        <v>461</v>
      </c>
      <c r="D462" s="4" t="s">
        <v>2991</v>
      </c>
      <c r="E462" s="4" t="s">
        <v>2992</v>
      </c>
      <c r="F462" s="4"/>
      <c r="G462" s="4" t="s">
        <v>1268</v>
      </c>
      <c r="H462" s="4"/>
      <c r="I462" s="4">
        <v>2002</v>
      </c>
      <c r="J462" s="4"/>
      <c r="K462" s="4"/>
      <c r="L462" s="4"/>
      <c r="M462" s="4"/>
      <c r="N462" s="4"/>
      <c r="O462" s="4"/>
      <c r="P462" s="4" t="s">
        <v>2993</v>
      </c>
      <c r="Q462" s="4"/>
      <c r="R462" s="4"/>
      <c r="S462" s="4" t="s">
        <v>2662</v>
      </c>
      <c r="T462" s="4" t="s">
        <v>2483</v>
      </c>
      <c r="U462" s="4" t="s">
        <v>111</v>
      </c>
      <c r="V462" s="4" t="s">
        <v>2994</v>
      </c>
      <c r="W462" s="4"/>
      <c r="X462" s="4"/>
      <c r="Y462" s="4"/>
      <c r="Z462" s="4" t="s">
        <v>2995</v>
      </c>
      <c r="AA462" s="4"/>
      <c r="AB462" s="4"/>
      <c r="AC462" s="4"/>
      <c r="AD462" s="4"/>
      <c r="AE462" s="4"/>
      <c r="AF462" s="4" t="s">
        <v>2996</v>
      </c>
      <c r="AG462" s="4"/>
      <c r="AH462" s="4"/>
      <c r="AI462" s="4"/>
      <c r="AJ462" s="4" t="s">
        <v>2997</v>
      </c>
      <c r="AK462" s="4"/>
    </row>
    <row r="463" spans="1:37" ht="240" x14ac:dyDescent="0.2">
      <c r="A463" s="7">
        <v>462</v>
      </c>
      <c r="D463" s="4" t="s">
        <v>2998</v>
      </c>
      <c r="E463" s="4" t="s">
        <v>2999</v>
      </c>
      <c r="F463" s="4"/>
      <c r="G463" s="4" t="s">
        <v>1268</v>
      </c>
      <c r="H463" s="4"/>
      <c r="I463" s="4">
        <v>2003</v>
      </c>
      <c r="J463" s="4"/>
      <c r="K463" s="4"/>
      <c r="L463" s="4"/>
      <c r="M463" s="4"/>
      <c r="N463" s="4"/>
      <c r="O463" s="4"/>
      <c r="P463" s="4" t="s">
        <v>3000</v>
      </c>
      <c r="Q463" s="4"/>
      <c r="R463" s="4"/>
      <c r="S463" s="4" t="s">
        <v>3001</v>
      </c>
      <c r="T463" s="4" t="s">
        <v>78</v>
      </c>
      <c r="U463" s="4" t="s">
        <v>111</v>
      </c>
      <c r="V463" s="4" t="s">
        <v>3002</v>
      </c>
      <c r="W463" s="4"/>
      <c r="X463" s="4"/>
      <c r="Y463" s="4"/>
      <c r="Z463" s="4" t="s">
        <v>3003</v>
      </c>
      <c r="AA463" s="4"/>
      <c r="AB463" s="4"/>
      <c r="AC463" s="4"/>
      <c r="AD463" s="4"/>
      <c r="AE463" s="4"/>
      <c r="AF463" s="4" t="s">
        <v>3004</v>
      </c>
      <c r="AG463" s="4"/>
      <c r="AH463" s="4"/>
      <c r="AI463" s="4"/>
      <c r="AJ463" s="4" t="s">
        <v>3005</v>
      </c>
      <c r="AK463" s="4"/>
    </row>
    <row r="464" spans="1:37" ht="165" x14ac:dyDescent="0.2">
      <c r="A464" s="7">
        <v>463</v>
      </c>
      <c r="D464" s="4" t="s">
        <v>3006</v>
      </c>
      <c r="E464" s="4" t="s">
        <v>3007</v>
      </c>
      <c r="F464" s="4"/>
      <c r="G464" s="4" t="s">
        <v>1268</v>
      </c>
      <c r="H464" s="4"/>
      <c r="I464" s="4">
        <v>2007</v>
      </c>
      <c r="J464" s="4"/>
      <c r="K464" s="4"/>
      <c r="L464" s="4"/>
      <c r="M464" s="4"/>
      <c r="N464" s="4"/>
      <c r="O464" s="4"/>
      <c r="P464" s="4" t="s">
        <v>3008</v>
      </c>
      <c r="Q464" s="4"/>
      <c r="R464" s="4"/>
      <c r="S464" s="4" t="s">
        <v>227</v>
      </c>
      <c r="T464" s="4" t="s">
        <v>1780</v>
      </c>
      <c r="U464" s="4" t="s">
        <v>607</v>
      </c>
      <c r="V464" s="4" t="s">
        <v>3009</v>
      </c>
      <c r="W464" s="4"/>
      <c r="X464" s="4"/>
      <c r="Y464" s="4"/>
      <c r="Z464" s="4" t="s">
        <v>3010</v>
      </c>
      <c r="AA464" s="4"/>
      <c r="AB464" s="4"/>
      <c r="AC464" s="4"/>
      <c r="AD464" s="4"/>
      <c r="AE464" s="4"/>
      <c r="AF464" s="4" t="s">
        <v>3011</v>
      </c>
      <c r="AG464" s="4"/>
      <c r="AH464" s="4"/>
      <c r="AI464" s="4"/>
      <c r="AJ464" s="4" t="s">
        <v>3012</v>
      </c>
      <c r="AK464" s="4"/>
    </row>
    <row r="465" spans="1:37" ht="30" x14ac:dyDescent="0.2">
      <c r="A465" s="7">
        <v>464</v>
      </c>
      <c r="D465" s="4" t="s">
        <v>3013</v>
      </c>
      <c r="E465" s="4" t="s">
        <v>3014</v>
      </c>
      <c r="F465" s="4"/>
      <c r="G465" s="4" t="s">
        <v>1268</v>
      </c>
      <c r="H465" s="4"/>
      <c r="I465" s="4">
        <v>2007</v>
      </c>
      <c r="J465" s="4"/>
      <c r="K465" s="4"/>
      <c r="L465" s="4"/>
      <c r="M465" s="4"/>
      <c r="N465" s="4"/>
      <c r="O465" s="4"/>
      <c r="P465" s="4" t="s">
        <v>3015</v>
      </c>
      <c r="Q465" s="4"/>
      <c r="R465" s="4"/>
      <c r="S465" s="4" t="s">
        <v>3016</v>
      </c>
      <c r="T465" s="4" t="s">
        <v>125</v>
      </c>
      <c r="U465" s="4" t="s">
        <v>111</v>
      </c>
      <c r="V465" s="4" t="s">
        <v>3017</v>
      </c>
      <c r="W465" s="4"/>
      <c r="X465" s="4"/>
      <c r="Y465" s="4"/>
      <c r="Z465" s="4" t="s">
        <v>3018</v>
      </c>
      <c r="AA465" s="4"/>
      <c r="AB465" s="4"/>
      <c r="AC465" s="4"/>
      <c r="AD465" s="4"/>
      <c r="AE465" s="4"/>
      <c r="AF465" s="4" t="s">
        <v>3019</v>
      </c>
      <c r="AG465" s="4"/>
      <c r="AH465" s="4"/>
      <c r="AI465" s="4"/>
      <c r="AJ465" s="4" t="s">
        <v>3020</v>
      </c>
      <c r="AK465" s="4"/>
    </row>
    <row r="466" spans="1:37" ht="135" x14ac:dyDescent="0.2">
      <c r="A466" s="7">
        <v>465</v>
      </c>
      <c r="D466" s="4" t="s">
        <v>3021</v>
      </c>
      <c r="E466" s="4" t="s">
        <v>3022</v>
      </c>
      <c r="F466" s="4"/>
      <c r="G466" s="4" t="s">
        <v>1268</v>
      </c>
      <c r="H466" s="4"/>
      <c r="I466" s="4">
        <v>2007</v>
      </c>
      <c r="J466" s="4"/>
      <c r="K466" s="4"/>
      <c r="L466" s="4"/>
      <c r="M466" s="4"/>
      <c r="N466" s="4"/>
      <c r="O466" s="4"/>
      <c r="P466" s="4" t="s">
        <v>3023</v>
      </c>
      <c r="Q466" s="4"/>
      <c r="R466" s="4"/>
      <c r="S466" s="4" t="s">
        <v>1288</v>
      </c>
      <c r="T466" s="4" t="s">
        <v>173</v>
      </c>
      <c r="U466" s="4" t="s">
        <v>111</v>
      </c>
      <c r="V466" s="4" t="s">
        <v>3024</v>
      </c>
      <c r="W466" s="4"/>
      <c r="X466" s="4"/>
      <c r="Y466" s="4"/>
      <c r="Z466" s="4" t="s">
        <v>3025</v>
      </c>
      <c r="AA466" s="4"/>
      <c r="AB466" s="4"/>
      <c r="AC466" s="4"/>
      <c r="AD466" s="4"/>
      <c r="AE466" s="4"/>
      <c r="AF466" s="4" t="s">
        <v>1292</v>
      </c>
      <c r="AG466" s="4"/>
      <c r="AH466" s="4"/>
      <c r="AI466" s="4"/>
      <c r="AJ466" s="4" t="s">
        <v>3026</v>
      </c>
      <c r="AK466" s="4"/>
    </row>
    <row r="467" spans="1:37" ht="120" x14ac:dyDescent="0.2">
      <c r="A467" s="7">
        <v>466</v>
      </c>
      <c r="D467" s="4" t="s">
        <v>3027</v>
      </c>
      <c r="E467" s="4" t="s">
        <v>3028</v>
      </c>
      <c r="F467" s="4"/>
      <c r="G467" s="4" t="s">
        <v>1268</v>
      </c>
      <c r="H467" s="4"/>
      <c r="I467" s="4">
        <v>2008</v>
      </c>
      <c r="J467" s="4"/>
      <c r="K467" s="4"/>
      <c r="L467" s="4"/>
      <c r="M467" s="4"/>
      <c r="N467" s="4"/>
      <c r="O467" s="4"/>
      <c r="P467" s="4" t="s">
        <v>3029</v>
      </c>
      <c r="Q467" s="4"/>
      <c r="R467" s="4"/>
      <c r="S467" s="4" t="s">
        <v>3030</v>
      </c>
      <c r="T467" s="4" t="s">
        <v>3031</v>
      </c>
      <c r="U467" s="4" t="s">
        <v>3032</v>
      </c>
      <c r="V467" s="4" t="s">
        <v>3033</v>
      </c>
      <c r="W467" s="4"/>
      <c r="X467" s="4"/>
      <c r="Y467" s="4"/>
      <c r="Z467" s="4" t="s">
        <v>3025</v>
      </c>
      <c r="AA467" s="4"/>
      <c r="AB467" s="4"/>
      <c r="AC467" s="4"/>
      <c r="AD467" s="4"/>
      <c r="AE467" s="4"/>
      <c r="AF467" s="4" t="s">
        <v>3034</v>
      </c>
      <c r="AG467" s="4"/>
      <c r="AH467" s="4"/>
      <c r="AI467" s="4"/>
      <c r="AJ467" s="4" t="s">
        <v>3035</v>
      </c>
      <c r="AK467" s="4"/>
    </row>
    <row r="468" spans="1:37" ht="225" x14ac:dyDescent="0.2">
      <c r="A468" s="7">
        <v>467</v>
      </c>
      <c r="D468" s="4" t="s">
        <v>3036</v>
      </c>
      <c r="E468" s="4" t="s">
        <v>3037</v>
      </c>
      <c r="F468" s="4"/>
      <c r="G468" s="4" t="s">
        <v>1268</v>
      </c>
      <c r="H468" s="4"/>
      <c r="I468" s="4">
        <v>2008</v>
      </c>
      <c r="J468" s="4"/>
      <c r="K468" s="4"/>
      <c r="L468" s="4"/>
      <c r="M468" s="4"/>
      <c r="N468" s="4"/>
      <c r="O468" s="4"/>
      <c r="P468" s="4" t="s">
        <v>3038</v>
      </c>
      <c r="Q468" s="4"/>
      <c r="R468" s="4"/>
      <c r="S468" s="4" t="s">
        <v>75</v>
      </c>
      <c r="T468" s="4" t="s">
        <v>3039</v>
      </c>
      <c r="U468" s="4" t="s">
        <v>79</v>
      </c>
      <c r="V468" s="4" t="s">
        <v>3040</v>
      </c>
      <c r="W468" s="4"/>
      <c r="X468" s="4"/>
      <c r="Y468" s="4"/>
      <c r="Z468" s="4" t="s">
        <v>3041</v>
      </c>
      <c r="AA468" s="4"/>
      <c r="AB468" s="4"/>
      <c r="AC468" s="4"/>
      <c r="AD468" s="4"/>
      <c r="AE468" s="4"/>
      <c r="AF468" s="4" t="s">
        <v>2989</v>
      </c>
      <c r="AG468" s="4"/>
      <c r="AH468" s="4"/>
      <c r="AI468" s="4"/>
      <c r="AJ468" s="4" t="s">
        <v>3042</v>
      </c>
      <c r="AK468" s="4"/>
    </row>
    <row r="469" spans="1:37" ht="165" x14ac:dyDescent="0.2">
      <c r="A469" s="7">
        <v>468</v>
      </c>
      <c r="D469" s="4" t="s">
        <v>3043</v>
      </c>
      <c r="E469" s="4" t="s">
        <v>3044</v>
      </c>
      <c r="F469" s="4"/>
      <c r="G469" s="4" t="s">
        <v>1268</v>
      </c>
      <c r="H469" s="4"/>
      <c r="I469" s="4">
        <v>2010</v>
      </c>
      <c r="J469" s="4"/>
      <c r="K469" s="4"/>
      <c r="L469" s="4"/>
      <c r="M469" s="4"/>
      <c r="N469" s="4"/>
      <c r="O469" s="4"/>
      <c r="P469" s="4" t="s">
        <v>3045</v>
      </c>
      <c r="Q469" s="4"/>
      <c r="R469" s="4"/>
      <c r="S469" s="4" t="s">
        <v>75</v>
      </c>
      <c r="T469" s="4" t="s">
        <v>2403</v>
      </c>
      <c r="U469" s="4" t="s">
        <v>205</v>
      </c>
      <c r="V469" s="4" t="s">
        <v>3046</v>
      </c>
      <c r="W469" s="4"/>
      <c r="X469" s="4"/>
      <c r="Y469" s="4"/>
      <c r="Z469" s="4" t="s">
        <v>3047</v>
      </c>
      <c r="AA469" s="4"/>
      <c r="AB469" s="4"/>
      <c r="AC469" s="4"/>
      <c r="AD469" s="4"/>
      <c r="AE469" s="4"/>
      <c r="AF469" s="4" t="s">
        <v>2989</v>
      </c>
      <c r="AG469" s="4"/>
      <c r="AH469" s="4"/>
      <c r="AI469" s="4"/>
      <c r="AJ469" s="4" t="s">
        <v>3048</v>
      </c>
      <c r="AK469" s="4"/>
    </row>
    <row r="470" spans="1:37" ht="195" x14ac:dyDescent="0.2">
      <c r="A470" s="7">
        <v>469</v>
      </c>
      <c r="D470" s="4" t="s">
        <v>3049</v>
      </c>
      <c r="E470" s="4" t="s">
        <v>3050</v>
      </c>
      <c r="F470" s="4"/>
      <c r="G470" s="4" t="s">
        <v>1268</v>
      </c>
      <c r="H470" s="4"/>
      <c r="I470" s="4">
        <v>2010</v>
      </c>
      <c r="J470" s="4"/>
      <c r="K470" s="4"/>
      <c r="L470" s="4"/>
      <c r="M470" s="4"/>
      <c r="N470" s="4"/>
      <c r="O470" s="4"/>
      <c r="P470" s="4" t="s">
        <v>3051</v>
      </c>
      <c r="Q470" s="4"/>
      <c r="R470" s="4"/>
      <c r="S470" s="4" t="s">
        <v>75</v>
      </c>
      <c r="T470" s="4" t="s">
        <v>2403</v>
      </c>
      <c r="U470" s="4" t="s">
        <v>205</v>
      </c>
      <c r="V470" s="4" t="s">
        <v>3052</v>
      </c>
      <c r="W470" s="4"/>
      <c r="X470" s="4"/>
      <c r="Y470" s="4"/>
      <c r="Z470" s="4" t="s">
        <v>3053</v>
      </c>
      <c r="AA470" s="4"/>
      <c r="AB470" s="4"/>
      <c r="AC470" s="4"/>
      <c r="AD470" s="4"/>
      <c r="AE470" s="4"/>
      <c r="AF470" s="4" t="s">
        <v>2989</v>
      </c>
      <c r="AG470" s="4"/>
      <c r="AH470" s="4"/>
      <c r="AI470" s="4"/>
      <c r="AJ470" s="4" t="s">
        <v>3054</v>
      </c>
      <c r="AK470" s="4"/>
    </row>
    <row r="471" spans="1:37" ht="210" x14ac:dyDescent="0.2">
      <c r="A471" s="7">
        <v>470</v>
      </c>
      <c r="D471" s="4" t="s">
        <v>3055</v>
      </c>
      <c r="E471" s="4" t="s">
        <v>3056</v>
      </c>
      <c r="F471" s="4"/>
      <c r="G471" s="4" t="s">
        <v>1268</v>
      </c>
      <c r="H471" s="4"/>
      <c r="I471" s="4">
        <v>2010</v>
      </c>
      <c r="J471" s="4"/>
      <c r="K471" s="4"/>
      <c r="L471" s="4"/>
      <c r="M471" s="4"/>
      <c r="N471" s="4"/>
      <c r="O471" s="4"/>
      <c r="P471" s="4" t="s">
        <v>3057</v>
      </c>
      <c r="Q471" s="4"/>
      <c r="R471" s="4"/>
      <c r="S471" s="4" t="s">
        <v>75</v>
      </c>
      <c r="T471" s="4" t="s">
        <v>2403</v>
      </c>
      <c r="U471" s="4" t="s">
        <v>205</v>
      </c>
      <c r="V471" s="4" t="s">
        <v>3058</v>
      </c>
      <c r="W471" s="4"/>
      <c r="X471" s="4"/>
      <c r="Y471" s="4"/>
      <c r="Z471" s="4" t="s">
        <v>3059</v>
      </c>
      <c r="AA471" s="4"/>
      <c r="AB471" s="4"/>
      <c r="AC471" s="4"/>
      <c r="AD471" s="4"/>
      <c r="AE471" s="4"/>
      <c r="AF471" s="4" t="s">
        <v>2989</v>
      </c>
      <c r="AG471" s="4"/>
      <c r="AH471" s="4"/>
      <c r="AI471" s="4"/>
      <c r="AJ471" s="4" t="s">
        <v>3060</v>
      </c>
      <c r="AK471" s="4"/>
    </row>
    <row r="472" spans="1:37" ht="180" x14ac:dyDescent="0.2">
      <c r="A472" s="7">
        <v>471</v>
      </c>
      <c r="D472" s="4" t="s">
        <v>3061</v>
      </c>
      <c r="E472" s="4" t="s">
        <v>3062</v>
      </c>
      <c r="F472" s="4"/>
      <c r="G472" s="4" t="s">
        <v>1268</v>
      </c>
      <c r="H472" s="4"/>
      <c r="I472" s="4">
        <v>2010</v>
      </c>
      <c r="J472" s="4"/>
      <c r="K472" s="4"/>
      <c r="L472" s="4"/>
      <c r="M472" s="4"/>
      <c r="N472" s="4"/>
      <c r="O472" s="4"/>
      <c r="P472" s="4" t="s">
        <v>3063</v>
      </c>
      <c r="Q472" s="4"/>
      <c r="R472" s="4"/>
      <c r="S472" s="4" t="s">
        <v>75</v>
      </c>
      <c r="T472" s="4" t="s">
        <v>2403</v>
      </c>
      <c r="U472" s="4" t="s">
        <v>79</v>
      </c>
      <c r="V472" s="4" t="s">
        <v>3064</v>
      </c>
      <c r="W472" s="4"/>
      <c r="X472" s="4"/>
      <c r="Y472" s="4"/>
      <c r="Z472" s="4" t="s">
        <v>3065</v>
      </c>
      <c r="AA472" s="4"/>
      <c r="AB472" s="4"/>
      <c r="AC472" s="4"/>
      <c r="AD472" s="4"/>
      <c r="AE472" s="4"/>
      <c r="AF472" s="4" t="s">
        <v>2989</v>
      </c>
      <c r="AG472" s="4"/>
      <c r="AH472" s="4"/>
      <c r="AI472" s="4"/>
      <c r="AJ472" s="4" t="s">
        <v>3066</v>
      </c>
      <c r="AK472" s="4"/>
    </row>
    <row r="473" spans="1:37" ht="60" x14ac:dyDescent="0.2">
      <c r="A473" s="7">
        <v>472</v>
      </c>
      <c r="D473" s="4" t="s">
        <v>3067</v>
      </c>
      <c r="E473" s="4" t="s">
        <v>3068</v>
      </c>
      <c r="F473" s="4"/>
      <c r="G473" s="4" t="s">
        <v>1268</v>
      </c>
      <c r="H473" s="4"/>
      <c r="I473" s="4">
        <v>2010</v>
      </c>
      <c r="J473" s="4"/>
      <c r="K473" s="4"/>
      <c r="L473" s="4"/>
      <c r="M473" s="4"/>
      <c r="N473" s="4"/>
      <c r="O473" s="4"/>
      <c r="P473" s="4" t="s">
        <v>3069</v>
      </c>
      <c r="Q473" s="4"/>
      <c r="R473" s="4" t="s">
        <v>3070</v>
      </c>
      <c r="S473" s="4" t="s">
        <v>3071</v>
      </c>
      <c r="T473" s="4" t="s">
        <v>3072</v>
      </c>
      <c r="U473" s="4" t="s">
        <v>111</v>
      </c>
      <c r="V473" s="4" t="s">
        <v>3073</v>
      </c>
      <c r="W473" s="4"/>
      <c r="X473" s="4"/>
      <c r="Y473" s="4"/>
      <c r="Z473" s="4" t="s">
        <v>3041</v>
      </c>
      <c r="AA473" s="4"/>
      <c r="AB473" s="4"/>
      <c r="AC473" s="4"/>
      <c r="AD473" s="4"/>
      <c r="AE473" s="4"/>
      <c r="AF473" s="4" t="s">
        <v>3074</v>
      </c>
      <c r="AG473" s="4"/>
      <c r="AH473" s="4"/>
      <c r="AI473" s="4"/>
      <c r="AJ473" s="4" t="s">
        <v>3075</v>
      </c>
      <c r="AK473" s="4"/>
    </row>
    <row r="474" spans="1:37" ht="165" x14ac:dyDescent="0.2">
      <c r="A474" s="7">
        <v>473</v>
      </c>
      <c r="D474" s="4" t="s">
        <v>3076</v>
      </c>
      <c r="E474" s="4" t="s">
        <v>3077</v>
      </c>
      <c r="F474" s="4"/>
      <c r="G474" s="4" t="s">
        <v>1268</v>
      </c>
      <c r="H474" s="4"/>
      <c r="I474" s="4">
        <v>2011</v>
      </c>
      <c r="J474" s="4"/>
      <c r="K474" s="4"/>
      <c r="L474" s="4"/>
      <c r="M474" s="4"/>
      <c r="N474" s="4"/>
      <c r="O474" s="4"/>
      <c r="P474" s="4" t="s">
        <v>3078</v>
      </c>
      <c r="Q474" s="4"/>
      <c r="R474" s="4"/>
      <c r="S474" s="4" t="s">
        <v>3079</v>
      </c>
      <c r="T474" s="4" t="s">
        <v>966</v>
      </c>
      <c r="U474" s="4" t="s">
        <v>205</v>
      </c>
      <c r="V474" s="4" t="s">
        <v>3080</v>
      </c>
      <c r="W474" s="4"/>
      <c r="X474" s="4"/>
      <c r="Y474" s="4"/>
      <c r="Z474" s="4" t="s">
        <v>3081</v>
      </c>
      <c r="AA474" s="4"/>
      <c r="AB474" s="4"/>
      <c r="AC474" s="4"/>
      <c r="AD474" s="4"/>
      <c r="AE474" s="4"/>
      <c r="AF474" s="4" t="s">
        <v>3082</v>
      </c>
      <c r="AG474" s="4"/>
      <c r="AH474" s="4"/>
      <c r="AI474" s="4"/>
      <c r="AJ474" s="4" t="s">
        <v>3083</v>
      </c>
      <c r="AK474" s="4"/>
    </row>
    <row r="475" spans="1:37" ht="45" x14ac:dyDescent="0.2">
      <c r="A475" s="7">
        <v>474</v>
      </c>
      <c r="D475" s="4" t="s">
        <v>3084</v>
      </c>
      <c r="E475" s="4" t="s">
        <v>3085</v>
      </c>
      <c r="F475" s="4"/>
      <c r="G475" s="4" t="s">
        <v>1268</v>
      </c>
      <c r="H475" s="4"/>
      <c r="I475" s="4">
        <v>2011</v>
      </c>
      <c r="J475" s="4"/>
      <c r="K475" s="4"/>
      <c r="L475" s="4"/>
      <c r="M475" s="4"/>
      <c r="N475" s="4"/>
      <c r="O475" s="4"/>
      <c r="P475" s="4" t="s">
        <v>3086</v>
      </c>
      <c r="Q475" s="4"/>
      <c r="R475" s="4"/>
      <c r="S475" s="4" t="s">
        <v>3087</v>
      </c>
      <c r="T475" s="4" t="s">
        <v>3088</v>
      </c>
      <c r="U475" s="4"/>
      <c r="V475" s="4" t="s">
        <v>967</v>
      </c>
      <c r="W475" s="4"/>
      <c r="X475" s="4"/>
      <c r="Y475" s="4"/>
      <c r="Z475" s="4" t="s">
        <v>3089</v>
      </c>
      <c r="AA475" s="4"/>
      <c r="AB475" s="4"/>
      <c r="AC475" s="4"/>
      <c r="AD475" s="4"/>
      <c r="AE475" s="4"/>
      <c r="AF475" s="4" t="s">
        <v>3090</v>
      </c>
      <c r="AG475" s="4"/>
      <c r="AH475" s="4"/>
      <c r="AI475" s="4"/>
      <c r="AJ475" s="4" t="s">
        <v>3091</v>
      </c>
      <c r="AK475" s="4"/>
    </row>
    <row r="476" spans="1:37" ht="195" x14ac:dyDescent="0.2">
      <c r="A476" s="7">
        <v>475</v>
      </c>
      <c r="D476" s="4" t="s">
        <v>3092</v>
      </c>
      <c r="E476" s="4" t="s">
        <v>3093</v>
      </c>
      <c r="F476" s="4"/>
      <c r="G476" s="4" t="s">
        <v>1268</v>
      </c>
      <c r="H476" s="4"/>
      <c r="I476" s="4">
        <v>2011</v>
      </c>
      <c r="J476" s="4"/>
      <c r="K476" s="4"/>
      <c r="L476" s="4"/>
      <c r="M476" s="4"/>
      <c r="N476" s="4"/>
      <c r="O476" s="4"/>
      <c r="P476" s="4" t="s">
        <v>3094</v>
      </c>
      <c r="Q476" s="4"/>
      <c r="R476" s="4"/>
      <c r="S476" s="4" t="s">
        <v>3095</v>
      </c>
      <c r="T476" s="4" t="s">
        <v>2483</v>
      </c>
      <c r="U476" s="4" t="s">
        <v>352</v>
      </c>
      <c r="V476" s="4" t="s">
        <v>3096</v>
      </c>
      <c r="W476" s="4"/>
      <c r="X476" s="4"/>
      <c r="Y476" s="4"/>
      <c r="Z476" s="4" t="s">
        <v>3097</v>
      </c>
      <c r="AA476" s="4"/>
      <c r="AB476" s="4"/>
      <c r="AC476" s="4"/>
      <c r="AD476" s="4"/>
      <c r="AE476" s="4"/>
      <c r="AF476" s="4" t="s">
        <v>3098</v>
      </c>
      <c r="AG476" s="4"/>
      <c r="AH476" s="4"/>
      <c r="AI476" s="4"/>
      <c r="AJ476" s="4" t="s">
        <v>3099</v>
      </c>
      <c r="AK476" s="4"/>
    </row>
    <row r="477" spans="1:37" ht="90" x14ac:dyDescent="0.2">
      <c r="A477" s="7">
        <v>476</v>
      </c>
      <c r="D477" s="4" t="s">
        <v>3100</v>
      </c>
      <c r="E477" s="4" t="s">
        <v>3101</v>
      </c>
      <c r="F477" s="4"/>
      <c r="G477" s="4" t="s">
        <v>1268</v>
      </c>
      <c r="H477" s="4"/>
      <c r="I477" s="4">
        <v>2011</v>
      </c>
      <c r="J477" s="4"/>
      <c r="K477" s="4"/>
      <c r="L477" s="4"/>
      <c r="M477" s="4"/>
      <c r="N477" s="4"/>
      <c r="O477" s="4"/>
      <c r="P477" s="4" t="s">
        <v>3102</v>
      </c>
      <c r="Q477" s="4"/>
      <c r="R477" s="4"/>
      <c r="S477" s="4" t="s">
        <v>3103</v>
      </c>
      <c r="T477" s="4" t="s">
        <v>585</v>
      </c>
      <c r="U477" s="4" t="s">
        <v>133</v>
      </c>
      <c r="V477" s="4" t="s">
        <v>3104</v>
      </c>
      <c r="W477" s="4"/>
      <c r="X477" s="4"/>
      <c r="Y477" s="4"/>
      <c r="Z477" s="4" t="s">
        <v>3105</v>
      </c>
      <c r="AA477" s="4"/>
      <c r="AB477" s="4"/>
      <c r="AC477" s="4"/>
      <c r="AD477" s="4"/>
      <c r="AE477" s="4"/>
      <c r="AF477" s="4" t="s">
        <v>3106</v>
      </c>
      <c r="AG477" s="4"/>
      <c r="AH477" s="4"/>
      <c r="AI477" s="4"/>
      <c r="AJ477" s="4" t="s">
        <v>3107</v>
      </c>
      <c r="AK477" s="4"/>
    </row>
    <row r="478" spans="1:37" ht="225" x14ac:dyDescent="0.2">
      <c r="A478" s="7">
        <v>477</v>
      </c>
      <c r="D478" s="4" t="s">
        <v>3108</v>
      </c>
      <c r="E478" s="4" t="s">
        <v>3109</v>
      </c>
      <c r="F478" s="4"/>
      <c r="G478" s="4" t="s">
        <v>3110</v>
      </c>
      <c r="H478" s="4"/>
      <c r="I478" s="4">
        <v>2011</v>
      </c>
      <c r="J478" s="4"/>
      <c r="K478" s="4"/>
      <c r="L478" s="4"/>
      <c r="M478" s="4"/>
      <c r="N478" s="4"/>
      <c r="O478" s="4"/>
      <c r="P478" s="4" t="s">
        <v>3111</v>
      </c>
      <c r="Q478" s="4"/>
      <c r="R478" s="4"/>
      <c r="S478" s="4" t="s">
        <v>317</v>
      </c>
      <c r="T478" s="4" t="s">
        <v>2529</v>
      </c>
      <c r="U478" s="4" t="s">
        <v>111</v>
      </c>
      <c r="V478" s="4" t="s">
        <v>3112</v>
      </c>
      <c r="W478" s="4"/>
      <c r="X478" s="4"/>
      <c r="Y478" s="4"/>
      <c r="Z478" s="4" t="s">
        <v>3113</v>
      </c>
      <c r="AA478" s="4"/>
      <c r="AB478" s="4"/>
      <c r="AC478" s="4"/>
      <c r="AD478" s="4"/>
      <c r="AE478" s="4"/>
      <c r="AF478" s="4" t="s">
        <v>3114</v>
      </c>
      <c r="AG478" s="4"/>
      <c r="AH478" s="4"/>
      <c r="AI478" s="4"/>
      <c r="AJ478" s="4" t="s">
        <v>3115</v>
      </c>
      <c r="AK478" s="4"/>
    </row>
    <row r="479" spans="1:37" ht="285" x14ac:dyDescent="0.2">
      <c r="A479" s="7">
        <v>478</v>
      </c>
      <c r="D479" s="4">
        <v>17026928</v>
      </c>
      <c r="E479" s="4" t="s">
        <v>3116</v>
      </c>
      <c r="F479" s="4"/>
      <c r="G479" s="4" t="s">
        <v>1268</v>
      </c>
      <c r="H479" s="4"/>
      <c r="I479" s="4">
        <v>2012</v>
      </c>
      <c r="J479" s="4"/>
      <c r="K479" s="4"/>
      <c r="L479" s="4"/>
      <c r="M479" s="4"/>
      <c r="N479" s="4"/>
      <c r="O479" s="4"/>
      <c r="P479" s="4" t="s">
        <v>3117</v>
      </c>
      <c r="Q479" s="4"/>
      <c r="R479" s="4"/>
      <c r="S479" s="4" t="s">
        <v>3118</v>
      </c>
      <c r="T479" s="4" t="s">
        <v>1394</v>
      </c>
      <c r="U479" s="4" t="s">
        <v>205</v>
      </c>
      <c r="V479" s="4" t="s">
        <v>3119</v>
      </c>
      <c r="W479" s="4"/>
      <c r="X479" s="4"/>
      <c r="Y479" s="4"/>
      <c r="Z479" s="4" t="s">
        <v>3120</v>
      </c>
      <c r="AA479" s="4"/>
      <c r="AB479" s="4"/>
      <c r="AC479" s="4"/>
      <c r="AD479" s="4"/>
      <c r="AE479" s="4"/>
      <c r="AF479" s="4" t="s">
        <v>3121</v>
      </c>
      <c r="AG479" s="4"/>
      <c r="AH479" s="4"/>
      <c r="AI479" s="4"/>
      <c r="AJ479" s="4" t="s">
        <v>3122</v>
      </c>
      <c r="AK479" s="4"/>
    </row>
    <row r="480" spans="1:37" ht="165" x14ac:dyDescent="0.2">
      <c r="A480" s="7">
        <v>479</v>
      </c>
      <c r="D480" s="4" t="s">
        <v>3043</v>
      </c>
      <c r="E480" s="4" t="s">
        <v>3044</v>
      </c>
      <c r="F480" s="4"/>
      <c r="G480" s="23" t="s">
        <v>1268</v>
      </c>
      <c r="H480" s="4"/>
      <c r="I480" s="4">
        <v>2010</v>
      </c>
      <c r="J480" s="4"/>
      <c r="K480" s="4"/>
      <c r="L480" s="4"/>
      <c r="M480" s="4"/>
      <c r="N480" s="4"/>
      <c r="O480" s="4"/>
      <c r="P480" s="4" t="s">
        <v>3045</v>
      </c>
      <c r="Q480" s="4"/>
      <c r="R480" s="4"/>
      <c r="S480" s="4" t="s">
        <v>75</v>
      </c>
      <c r="T480" s="4" t="s">
        <v>2403</v>
      </c>
      <c r="U480" s="4" t="s">
        <v>205</v>
      </c>
      <c r="V480" s="4" t="s">
        <v>3046</v>
      </c>
      <c r="W480" s="4"/>
      <c r="X480" s="4"/>
      <c r="Y480" s="4"/>
      <c r="Z480" s="4" t="s">
        <v>3047</v>
      </c>
      <c r="AA480" s="4"/>
      <c r="AB480" s="4"/>
      <c r="AC480" s="4"/>
      <c r="AD480" s="4"/>
      <c r="AE480" s="4"/>
      <c r="AF480" s="4" t="s">
        <v>2989</v>
      </c>
      <c r="AG480" s="4"/>
      <c r="AH480" s="4"/>
      <c r="AI480" s="4"/>
      <c r="AJ480" s="4" t="s">
        <v>3048</v>
      </c>
      <c r="AK480" s="4"/>
    </row>
    <row r="481" spans="1:37" ht="150" x14ac:dyDescent="0.2">
      <c r="A481" s="7">
        <v>480</v>
      </c>
      <c r="D481" s="4" t="s">
        <v>3123</v>
      </c>
      <c r="E481" s="4" t="s">
        <v>3124</v>
      </c>
      <c r="F481" s="4"/>
      <c r="G481" s="23" t="s">
        <v>3125</v>
      </c>
      <c r="H481" s="4"/>
      <c r="I481" s="23">
        <v>2012</v>
      </c>
      <c r="J481" s="4"/>
      <c r="K481" s="4"/>
      <c r="L481" s="4"/>
      <c r="M481" s="4"/>
      <c r="N481" s="4"/>
      <c r="O481" s="4"/>
      <c r="P481" s="4" t="s">
        <v>3126</v>
      </c>
      <c r="Q481" s="4"/>
      <c r="R481" s="4"/>
      <c r="S481" s="4" t="s">
        <v>243</v>
      </c>
      <c r="T481" s="4" t="s">
        <v>102</v>
      </c>
      <c r="U481" s="4" t="s">
        <v>133</v>
      </c>
      <c r="V481" s="4" t="s">
        <v>3127</v>
      </c>
      <c r="W481" s="4"/>
      <c r="X481" s="4"/>
      <c r="Y481" s="4"/>
      <c r="Z481" s="4" t="s">
        <v>3128</v>
      </c>
      <c r="AA481" s="4"/>
      <c r="AB481" s="4"/>
      <c r="AC481" s="4"/>
      <c r="AD481" s="4"/>
      <c r="AE481" s="4"/>
      <c r="AF481" s="4" t="s">
        <v>247</v>
      </c>
      <c r="AG481" s="4"/>
      <c r="AH481" s="4"/>
      <c r="AI481" s="4"/>
      <c r="AJ481" s="4" t="s">
        <v>3129</v>
      </c>
      <c r="AK481" s="4"/>
    </row>
    <row r="482" spans="1:37" ht="45" x14ac:dyDescent="0.2">
      <c r="A482" s="7">
        <v>481</v>
      </c>
      <c r="B482" s="31"/>
      <c r="C482" s="26" t="s">
        <v>3130</v>
      </c>
      <c r="D482" s="9"/>
      <c r="E482" s="9"/>
      <c r="F482" s="9"/>
      <c r="G482" s="23" t="s">
        <v>828</v>
      </c>
      <c r="H482" s="9"/>
      <c r="I482" s="23">
        <v>1850</v>
      </c>
      <c r="J482" s="9"/>
      <c r="K482" s="9"/>
      <c r="L482" s="9"/>
      <c r="M482" s="9"/>
      <c r="N482" s="25">
        <v>41566</v>
      </c>
      <c r="O482" s="9"/>
      <c r="P482" s="9"/>
      <c r="Q482" s="9"/>
      <c r="R482" s="9"/>
      <c r="S482" s="9" t="s">
        <v>3131</v>
      </c>
      <c r="T482" s="9"/>
      <c r="U482" s="9"/>
      <c r="V482" s="9"/>
      <c r="W482" s="9" t="s">
        <v>3132</v>
      </c>
      <c r="X482" s="9" t="s">
        <v>3133</v>
      </c>
      <c r="Y482" s="9"/>
      <c r="Z482" s="9"/>
      <c r="AA482" s="9" t="s">
        <v>3133</v>
      </c>
      <c r="AB482" s="9"/>
      <c r="AC482" s="9"/>
      <c r="AD482" s="9"/>
      <c r="AE482" s="9" t="s">
        <v>2854</v>
      </c>
      <c r="AF482" s="9"/>
      <c r="AG482" s="9"/>
      <c r="AH482" s="9"/>
      <c r="AI482" s="9"/>
      <c r="AJ482" s="9"/>
      <c r="AK482" s="9"/>
    </row>
    <row r="483" spans="1:37" ht="45" x14ac:dyDescent="0.2">
      <c r="A483" s="7">
        <v>482</v>
      </c>
      <c r="B483" s="31"/>
      <c r="C483" s="26" t="s">
        <v>3134</v>
      </c>
      <c r="D483" s="9"/>
      <c r="E483" s="9"/>
      <c r="F483" s="9"/>
      <c r="G483" s="23" t="s">
        <v>828</v>
      </c>
      <c r="H483" s="9"/>
      <c r="I483" s="23">
        <v>1857</v>
      </c>
      <c r="J483" s="9"/>
      <c r="K483" s="9"/>
      <c r="L483" s="9"/>
      <c r="M483" s="9"/>
      <c r="N483" s="25">
        <v>41566</v>
      </c>
      <c r="O483" s="9"/>
      <c r="P483" s="9" t="s">
        <v>3135</v>
      </c>
      <c r="Q483" s="9"/>
      <c r="R483" s="9"/>
      <c r="S483" s="9" t="s">
        <v>3136</v>
      </c>
      <c r="T483" s="9"/>
      <c r="U483" s="9"/>
      <c r="V483" s="9"/>
      <c r="W483" s="9" t="s">
        <v>3132</v>
      </c>
      <c r="X483" s="9" t="s">
        <v>3133</v>
      </c>
      <c r="Y483" s="9"/>
      <c r="Z483" s="9"/>
      <c r="AA483" s="9" t="s">
        <v>3133</v>
      </c>
      <c r="AB483" s="9"/>
      <c r="AC483" s="9"/>
      <c r="AD483" s="9"/>
      <c r="AE483" s="9" t="s">
        <v>2854</v>
      </c>
      <c r="AF483" s="9"/>
      <c r="AG483" s="9"/>
      <c r="AH483" s="9"/>
      <c r="AI483" s="9"/>
      <c r="AJ483" s="9"/>
      <c r="AK483" s="9"/>
    </row>
    <row r="484" spans="1:37" ht="45" x14ac:dyDescent="0.2">
      <c r="A484" s="7">
        <v>483</v>
      </c>
      <c r="B484" s="31"/>
      <c r="C484" s="26" t="s">
        <v>3137</v>
      </c>
      <c r="D484" s="9" t="s">
        <v>3138</v>
      </c>
      <c r="E484" s="9"/>
      <c r="F484" s="9"/>
      <c r="G484" s="23" t="s">
        <v>828</v>
      </c>
      <c r="H484" s="9"/>
      <c r="I484" s="23">
        <v>1868</v>
      </c>
      <c r="J484" s="9"/>
      <c r="K484" s="9"/>
      <c r="L484" s="9"/>
      <c r="M484" s="9"/>
      <c r="N484" s="25">
        <v>41597</v>
      </c>
      <c r="O484" s="9"/>
      <c r="P484" s="9"/>
      <c r="Q484" s="9"/>
      <c r="R484" s="9"/>
      <c r="S484" s="9" t="s">
        <v>3139</v>
      </c>
      <c r="T484" s="9"/>
      <c r="U484" s="9"/>
      <c r="V484" s="9"/>
      <c r="W484" s="9" t="s">
        <v>3140</v>
      </c>
      <c r="X484" s="9" t="s">
        <v>3133</v>
      </c>
      <c r="Y484" s="9"/>
      <c r="Z484" s="9"/>
      <c r="AA484" s="9" t="s">
        <v>3133</v>
      </c>
      <c r="AB484" s="9"/>
      <c r="AC484" s="9"/>
      <c r="AD484" s="9"/>
      <c r="AE484" s="9" t="s">
        <v>2854</v>
      </c>
      <c r="AF484" s="9"/>
      <c r="AG484" s="9"/>
      <c r="AH484" s="9"/>
      <c r="AI484" s="9"/>
      <c r="AJ484" s="9"/>
      <c r="AK484" s="9"/>
    </row>
    <row r="485" spans="1:37" ht="30" x14ac:dyDescent="0.2">
      <c r="A485" s="7">
        <v>484</v>
      </c>
      <c r="B485" s="31"/>
      <c r="C485" s="31"/>
      <c r="D485" s="9"/>
      <c r="E485" s="9"/>
      <c r="F485" s="9"/>
      <c r="G485" s="23" t="s">
        <v>828</v>
      </c>
      <c r="H485" s="9"/>
      <c r="I485" s="23">
        <v>1873</v>
      </c>
      <c r="J485" s="9"/>
      <c r="K485" s="9"/>
      <c r="L485" s="25" t="s">
        <v>3141</v>
      </c>
      <c r="M485" s="9"/>
      <c r="N485" s="9"/>
      <c r="O485" s="9"/>
      <c r="P485" s="9" t="s">
        <v>3142</v>
      </c>
      <c r="Q485" s="9"/>
      <c r="R485" s="9"/>
      <c r="S485" s="9"/>
      <c r="T485" s="9"/>
      <c r="U485" s="9"/>
      <c r="V485" s="9"/>
      <c r="W485" s="9"/>
      <c r="X485" s="9" t="s">
        <v>3143</v>
      </c>
      <c r="Y485" s="9" t="s">
        <v>3144</v>
      </c>
      <c r="Z485" s="9"/>
      <c r="AA485" s="9" t="s">
        <v>3145</v>
      </c>
      <c r="AB485" s="9"/>
      <c r="AC485" s="9"/>
      <c r="AD485" s="9"/>
      <c r="AE485" s="9" t="s">
        <v>2854</v>
      </c>
      <c r="AF485" s="9"/>
      <c r="AG485" s="9"/>
      <c r="AH485" s="9"/>
      <c r="AI485" s="9" t="s">
        <v>3146</v>
      </c>
      <c r="AJ485" s="9"/>
      <c r="AK485" s="9"/>
    </row>
    <row r="486" spans="1:37" ht="30" x14ac:dyDescent="0.2">
      <c r="A486" s="7">
        <v>485</v>
      </c>
      <c r="B486" s="31"/>
      <c r="C486" s="26" t="s">
        <v>3147</v>
      </c>
      <c r="D486" s="9"/>
      <c r="E486" s="9"/>
      <c r="F486" s="9"/>
      <c r="G486" s="23" t="s">
        <v>828</v>
      </c>
      <c r="H486" s="9"/>
      <c r="I486" s="23">
        <v>1880</v>
      </c>
      <c r="J486" s="9"/>
      <c r="K486" s="9"/>
      <c r="L486" s="9"/>
      <c r="M486" s="9"/>
      <c r="N486" s="25">
        <v>41569</v>
      </c>
      <c r="O486" s="9" t="s">
        <v>3148</v>
      </c>
      <c r="P486" s="9" t="s">
        <v>3149</v>
      </c>
      <c r="Q486" s="9"/>
      <c r="R486" s="9"/>
      <c r="S486" s="9"/>
      <c r="T486" s="9"/>
      <c r="U486" s="9"/>
      <c r="V486" s="9"/>
      <c r="W486" s="9"/>
      <c r="X486" s="9"/>
      <c r="Y486" s="9"/>
      <c r="Z486" s="9" t="s">
        <v>3150</v>
      </c>
      <c r="AA486" s="9"/>
      <c r="AB486" s="9"/>
      <c r="AC486" s="9"/>
      <c r="AD486" s="9"/>
      <c r="AE486" s="9" t="s">
        <v>2854</v>
      </c>
      <c r="AF486" s="9"/>
      <c r="AG486" s="9"/>
      <c r="AH486" s="9"/>
      <c r="AI486" s="9"/>
      <c r="AJ486" s="9"/>
      <c r="AK486" s="9"/>
    </row>
    <row r="487" spans="1:37" ht="60" x14ac:dyDescent="0.2">
      <c r="A487" s="7">
        <v>486</v>
      </c>
      <c r="B487" s="31"/>
      <c r="C487" s="32" t="s">
        <v>3151</v>
      </c>
      <c r="D487" s="9" t="s">
        <v>3152</v>
      </c>
      <c r="E487" s="9"/>
      <c r="F487" s="9"/>
      <c r="G487" s="23" t="s">
        <v>828</v>
      </c>
      <c r="H487" s="9"/>
      <c r="I487" s="23">
        <v>1880</v>
      </c>
      <c r="J487" s="9"/>
      <c r="K487" s="9"/>
      <c r="L487" s="9"/>
      <c r="M487" s="9"/>
      <c r="N487" s="25">
        <v>41622</v>
      </c>
      <c r="O487" s="9"/>
      <c r="P487" s="9"/>
      <c r="Q487" s="9"/>
      <c r="R487" s="9"/>
      <c r="S487" s="9" t="s">
        <v>3153</v>
      </c>
      <c r="T487" s="9"/>
      <c r="U487" s="9" t="s">
        <v>3154</v>
      </c>
      <c r="V487" s="9"/>
      <c r="W487" s="9" t="s">
        <v>3155</v>
      </c>
      <c r="X487" s="9" t="s">
        <v>3156</v>
      </c>
      <c r="Y487" s="9" t="s">
        <v>3157</v>
      </c>
      <c r="Z487" s="9"/>
      <c r="AA487" s="9" t="s">
        <v>3158</v>
      </c>
      <c r="AB487" s="9"/>
      <c r="AC487" s="9"/>
      <c r="AD487" s="9"/>
      <c r="AE487" s="9" t="s">
        <v>2854</v>
      </c>
      <c r="AF487" s="9"/>
      <c r="AG487" s="9">
        <v>665149557</v>
      </c>
      <c r="AH487" s="9"/>
      <c r="AI487" s="9"/>
      <c r="AJ487" s="9"/>
      <c r="AK487" s="9"/>
    </row>
    <row r="488" spans="1:37" ht="30" x14ac:dyDescent="0.2">
      <c r="A488" s="7">
        <v>487</v>
      </c>
      <c r="B488" s="31"/>
      <c r="C488" s="26" t="s">
        <v>3159</v>
      </c>
      <c r="D488" s="9"/>
      <c r="E488" s="9"/>
      <c r="F488" s="9"/>
      <c r="G488" s="23" t="s">
        <v>828</v>
      </c>
      <c r="H488" s="9"/>
      <c r="I488" s="23">
        <v>1888</v>
      </c>
      <c r="J488" s="9"/>
      <c r="K488" s="9"/>
      <c r="L488" s="9"/>
      <c r="M488" s="9"/>
      <c r="N488" s="25">
        <v>41597</v>
      </c>
      <c r="O488" s="9"/>
      <c r="P488" s="9" t="s">
        <v>3160</v>
      </c>
      <c r="Q488" s="9"/>
      <c r="R488" s="9"/>
      <c r="S488" s="9"/>
      <c r="T488" s="9"/>
      <c r="U488" s="9"/>
      <c r="V488" s="9"/>
      <c r="W488" s="9"/>
      <c r="X488" s="9"/>
      <c r="Y488" s="9"/>
      <c r="Z488" s="9"/>
      <c r="AA488" s="9"/>
      <c r="AB488" s="9"/>
      <c r="AC488" s="9"/>
      <c r="AD488" s="9"/>
      <c r="AE488" s="9" t="s">
        <v>2854</v>
      </c>
      <c r="AF488" s="9"/>
      <c r="AG488" s="9"/>
      <c r="AH488" s="9"/>
      <c r="AI488" s="9" t="s">
        <v>3161</v>
      </c>
      <c r="AJ488" s="9"/>
      <c r="AK488" s="9"/>
    </row>
    <row r="489" spans="1:37" ht="75" x14ac:dyDescent="0.2">
      <c r="A489" s="7">
        <v>488</v>
      </c>
      <c r="B489" s="31"/>
      <c r="C489" s="26" t="s">
        <v>3162</v>
      </c>
      <c r="D489" s="9"/>
      <c r="E489" s="9"/>
      <c r="F489" s="9" t="s">
        <v>3163</v>
      </c>
      <c r="G489" s="23" t="s">
        <v>828</v>
      </c>
      <c r="H489" s="9"/>
      <c r="I489" s="23">
        <v>1897</v>
      </c>
      <c r="J489" s="9"/>
      <c r="K489" s="9"/>
      <c r="L489" s="9"/>
      <c r="M489" s="9"/>
      <c r="N489" s="25">
        <v>41570</v>
      </c>
      <c r="O489" s="9" t="s">
        <v>3164</v>
      </c>
      <c r="P489" s="9" t="s">
        <v>3165</v>
      </c>
      <c r="Q489" s="9"/>
      <c r="R489" s="9"/>
      <c r="S489" s="9"/>
      <c r="T489" s="9"/>
      <c r="U489" s="9"/>
      <c r="V489" s="9"/>
      <c r="W489" s="9"/>
      <c r="X489" s="9"/>
      <c r="Y489" s="9"/>
      <c r="Z489" s="9"/>
      <c r="AA489" s="9"/>
      <c r="AB489" s="9"/>
      <c r="AC489" s="9"/>
      <c r="AD489" s="9"/>
      <c r="AE489" s="9" t="s">
        <v>2854</v>
      </c>
      <c r="AF489" s="9"/>
      <c r="AG489" s="9"/>
      <c r="AH489" s="9"/>
      <c r="AI489" s="9"/>
      <c r="AJ489" s="9"/>
      <c r="AK489" s="9"/>
    </row>
    <row r="490" spans="1:37" ht="30" x14ac:dyDescent="0.2">
      <c r="A490" s="7">
        <v>489</v>
      </c>
      <c r="B490" s="31"/>
      <c r="C490" s="26" t="s">
        <v>3166</v>
      </c>
      <c r="D490" s="9"/>
      <c r="E490" s="9"/>
      <c r="F490" s="9"/>
      <c r="G490" s="23" t="s">
        <v>828</v>
      </c>
      <c r="H490" s="9"/>
      <c r="I490" s="23">
        <v>1902</v>
      </c>
      <c r="J490" s="9"/>
      <c r="K490" s="9"/>
      <c r="L490" s="9"/>
      <c r="M490" s="9"/>
      <c r="N490" s="25">
        <v>41569</v>
      </c>
      <c r="O490" s="9" t="s">
        <v>3167</v>
      </c>
      <c r="P490" s="24" t="s">
        <v>13972</v>
      </c>
      <c r="Q490" s="9"/>
      <c r="R490" s="9"/>
      <c r="S490" s="9"/>
      <c r="T490" s="9"/>
      <c r="U490" s="9"/>
      <c r="V490" s="9"/>
      <c r="W490" s="9"/>
      <c r="X490" s="9"/>
      <c r="Y490" s="9"/>
      <c r="Z490" s="9" t="s">
        <v>3168</v>
      </c>
      <c r="AA490" s="9"/>
      <c r="AB490" s="9"/>
      <c r="AC490" s="9"/>
      <c r="AD490" s="9"/>
      <c r="AE490" s="9" t="s">
        <v>2854</v>
      </c>
      <c r="AF490" s="9"/>
      <c r="AG490" s="9"/>
      <c r="AH490" s="9"/>
      <c r="AI490" s="9"/>
      <c r="AJ490" s="9"/>
      <c r="AK490" s="9"/>
    </row>
    <row r="491" spans="1:37" ht="30" x14ac:dyDescent="0.2">
      <c r="A491" s="7">
        <v>490</v>
      </c>
      <c r="B491" s="31"/>
      <c r="C491" s="26" t="s">
        <v>3166</v>
      </c>
      <c r="D491" s="9"/>
      <c r="E491" s="9"/>
      <c r="F491" s="9" t="s">
        <v>3169</v>
      </c>
      <c r="G491" s="23" t="s">
        <v>828</v>
      </c>
      <c r="H491" s="9"/>
      <c r="I491" s="23">
        <v>1904</v>
      </c>
      <c r="J491" s="9"/>
      <c r="K491" s="9"/>
      <c r="L491" s="9"/>
      <c r="M491" s="9"/>
      <c r="N491" s="25">
        <v>41570</v>
      </c>
      <c r="O491" s="9" t="s">
        <v>3167</v>
      </c>
      <c r="P491" s="24" t="s">
        <v>13972</v>
      </c>
      <c r="Q491" s="9"/>
      <c r="R491" s="9" t="s">
        <v>3170</v>
      </c>
      <c r="S491" s="9"/>
      <c r="T491" s="9"/>
      <c r="U491" s="9"/>
      <c r="V491" s="9"/>
      <c r="W491" s="9"/>
      <c r="X491" s="9"/>
      <c r="Y491" s="9"/>
      <c r="Z491" s="9" t="s">
        <v>3171</v>
      </c>
      <c r="AA491" s="9"/>
      <c r="AB491" s="9"/>
      <c r="AC491" s="9"/>
      <c r="AD491" s="9"/>
      <c r="AE491" s="9" t="s">
        <v>2854</v>
      </c>
      <c r="AF491" s="9"/>
      <c r="AG491" s="9"/>
      <c r="AH491" s="9"/>
      <c r="AI491" s="9"/>
      <c r="AJ491" s="9"/>
      <c r="AK491" s="9"/>
    </row>
    <row r="492" spans="1:37" ht="45" x14ac:dyDescent="0.2">
      <c r="A492" s="7">
        <v>491</v>
      </c>
      <c r="B492" s="31"/>
      <c r="C492" s="31"/>
      <c r="D492" s="9"/>
      <c r="E492" s="9"/>
      <c r="F492" s="9"/>
      <c r="G492" s="23" t="s">
        <v>828</v>
      </c>
      <c r="H492" s="9"/>
      <c r="I492" s="23">
        <v>1966</v>
      </c>
      <c r="J492" s="9"/>
      <c r="K492" s="9"/>
      <c r="L492" s="9"/>
      <c r="M492" s="9"/>
      <c r="N492" s="9"/>
      <c r="O492" s="9"/>
      <c r="P492" s="9"/>
      <c r="Q492" s="9"/>
      <c r="R492" s="9"/>
      <c r="S492" s="9" t="s">
        <v>3172</v>
      </c>
      <c r="T492" s="9"/>
      <c r="U492" s="9"/>
      <c r="V492" s="9"/>
      <c r="W492" s="9" t="s">
        <v>3173</v>
      </c>
      <c r="X492" s="9" t="s">
        <v>3174</v>
      </c>
      <c r="Y492" s="9" t="s">
        <v>3175</v>
      </c>
      <c r="Z492" s="9"/>
      <c r="AA492" s="9" t="s">
        <v>3176</v>
      </c>
      <c r="AB492" s="9"/>
      <c r="AC492" s="9"/>
      <c r="AD492" s="9"/>
      <c r="AE492" s="9" t="s">
        <v>2854</v>
      </c>
      <c r="AF492" s="9"/>
      <c r="AG492" s="9"/>
      <c r="AH492" s="9"/>
      <c r="AI492" s="9"/>
      <c r="AJ492" s="9"/>
      <c r="AK492" s="9"/>
    </row>
    <row r="493" spans="1:37" ht="45" x14ac:dyDescent="0.2">
      <c r="A493" s="7">
        <v>492</v>
      </c>
      <c r="B493" s="31"/>
      <c r="C493" s="26" t="s">
        <v>3177</v>
      </c>
      <c r="D493" s="9"/>
      <c r="E493" s="9"/>
      <c r="F493" s="9"/>
      <c r="G493" s="23" t="s">
        <v>828</v>
      </c>
      <c r="H493" s="9"/>
      <c r="I493" s="23">
        <v>1977</v>
      </c>
      <c r="J493" s="9"/>
      <c r="K493" s="9"/>
      <c r="L493" s="9"/>
      <c r="M493" s="9"/>
      <c r="N493" s="25">
        <v>41566</v>
      </c>
      <c r="O493" s="9"/>
      <c r="P493" s="9"/>
      <c r="Q493" s="9"/>
      <c r="R493" s="9"/>
      <c r="S493" s="9" t="s">
        <v>3178</v>
      </c>
      <c r="T493" s="9"/>
      <c r="U493" s="9"/>
      <c r="V493" s="9"/>
      <c r="W493" s="9"/>
      <c r="X493" s="9" t="s">
        <v>3179</v>
      </c>
      <c r="Y493" s="9" t="s">
        <v>3180</v>
      </c>
      <c r="Z493" s="9"/>
      <c r="AA493" s="9" t="s">
        <v>3179</v>
      </c>
      <c r="AB493" s="9"/>
      <c r="AC493" s="9"/>
      <c r="AD493" s="9"/>
      <c r="AE493" s="9" t="s">
        <v>2854</v>
      </c>
      <c r="AF493" s="9"/>
      <c r="AG493" s="9"/>
      <c r="AH493" s="9"/>
      <c r="AI493" s="9"/>
      <c r="AJ493" s="9"/>
      <c r="AK493" s="9"/>
    </row>
    <row r="494" spans="1:37" ht="30" x14ac:dyDescent="0.2">
      <c r="A494" s="7">
        <v>493</v>
      </c>
      <c r="B494" s="31"/>
      <c r="C494" s="26" t="s">
        <v>3181</v>
      </c>
      <c r="D494" s="9"/>
      <c r="E494" s="9"/>
      <c r="F494" s="9" t="s">
        <v>3182</v>
      </c>
      <c r="G494" s="23" t="s">
        <v>828</v>
      </c>
      <c r="H494" s="9"/>
      <c r="I494" s="23">
        <v>1978</v>
      </c>
      <c r="J494" s="9"/>
      <c r="K494" s="9"/>
      <c r="L494" s="9"/>
      <c r="M494" s="9"/>
      <c r="N494" s="25">
        <v>41590</v>
      </c>
      <c r="O494" s="9" t="s">
        <v>3183</v>
      </c>
      <c r="P494" s="9" t="s">
        <v>3184</v>
      </c>
      <c r="Q494" s="9"/>
      <c r="R494" s="9"/>
      <c r="S494" s="9"/>
      <c r="T494" s="9"/>
      <c r="U494" s="9"/>
      <c r="V494" s="9"/>
      <c r="W494" s="9"/>
      <c r="X494" s="9"/>
      <c r="Y494" s="9"/>
      <c r="Z494" s="9"/>
      <c r="AA494" s="9"/>
      <c r="AB494" s="9"/>
      <c r="AC494" s="9"/>
      <c r="AD494" s="9"/>
      <c r="AE494" s="9" t="s">
        <v>2854</v>
      </c>
      <c r="AF494" s="9"/>
      <c r="AG494" s="9"/>
      <c r="AH494" s="9"/>
      <c r="AI494" s="9"/>
      <c r="AJ494" s="9"/>
      <c r="AK494" s="9"/>
    </row>
    <row r="495" spans="1:37" ht="60" x14ac:dyDescent="0.2">
      <c r="A495" s="7">
        <v>494</v>
      </c>
      <c r="B495" s="31"/>
      <c r="C495" s="31"/>
      <c r="D495" s="9"/>
      <c r="E495" s="9"/>
      <c r="F495" s="9"/>
      <c r="G495" s="23" t="s">
        <v>828</v>
      </c>
      <c r="H495" s="9"/>
      <c r="I495" s="23">
        <v>1981</v>
      </c>
      <c r="J495" s="9"/>
      <c r="K495" s="9"/>
      <c r="L495" s="9"/>
      <c r="M495" s="9"/>
      <c r="N495" s="9"/>
      <c r="O495" s="9"/>
      <c r="P495" s="9"/>
      <c r="Q495" s="9"/>
      <c r="R495" s="9"/>
      <c r="S495" s="9" t="s">
        <v>3185</v>
      </c>
      <c r="T495" s="9"/>
      <c r="U495" s="9"/>
      <c r="V495" s="9"/>
      <c r="W495" s="9" t="s">
        <v>3186</v>
      </c>
      <c r="X495" s="9" t="s">
        <v>3133</v>
      </c>
      <c r="Y495" s="9" t="s">
        <v>3187</v>
      </c>
      <c r="Z495" s="9"/>
      <c r="AA495" s="9" t="s">
        <v>3188</v>
      </c>
      <c r="AB495" s="9"/>
      <c r="AC495" s="9"/>
      <c r="AD495" s="9"/>
      <c r="AE495" s="9" t="s">
        <v>2854</v>
      </c>
      <c r="AF495" s="9"/>
      <c r="AG495" s="9"/>
      <c r="AH495" s="9"/>
      <c r="AI495" s="9"/>
      <c r="AJ495" s="9"/>
      <c r="AK495" s="9"/>
    </row>
    <row r="496" spans="1:37" ht="30" x14ac:dyDescent="0.2">
      <c r="A496" s="7">
        <v>495</v>
      </c>
      <c r="B496" s="31"/>
      <c r="C496" s="26" t="s">
        <v>3189</v>
      </c>
      <c r="D496" s="9"/>
      <c r="E496" s="9"/>
      <c r="F496" s="9"/>
      <c r="G496" s="23" t="s">
        <v>828</v>
      </c>
      <c r="H496" s="9"/>
      <c r="I496" s="23">
        <v>1982</v>
      </c>
      <c r="J496" s="9"/>
      <c r="K496" s="9"/>
      <c r="L496" s="9"/>
      <c r="M496" s="9"/>
      <c r="N496" s="25">
        <v>41566</v>
      </c>
      <c r="O496" s="9"/>
      <c r="P496" s="9" t="s">
        <v>3190</v>
      </c>
      <c r="Q496" s="9"/>
      <c r="R496" s="9"/>
      <c r="S496" s="9" t="s">
        <v>3191</v>
      </c>
      <c r="T496" s="9"/>
      <c r="U496" s="9"/>
      <c r="V496" s="9"/>
      <c r="W496" s="9" t="s">
        <v>3192</v>
      </c>
      <c r="X496" s="9" t="s">
        <v>3133</v>
      </c>
      <c r="Y496" s="9" t="s">
        <v>3187</v>
      </c>
      <c r="Z496" s="9"/>
      <c r="AA496" s="9" t="s">
        <v>3133</v>
      </c>
      <c r="AB496" s="9"/>
      <c r="AC496" s="9"/>
      <c r="AD496" s="9"/>
      <c r="AE496" s="9"/>
      <c r="AF496" s="9"/>
      <c r="AG496" s="9"/>
      <c r="AH496" s="9"/>
      <c r="AI496" s="9"/>
      <c r="AJ496" s="9"/>
      <c r="AK496" s="9"/>
    </row>
    <row r="497" spans="1:37" ht="30" x14ac:dyDescent="0.2">
      <c r="A497" s="7">
        <v>496</v>
      </c>
      <c r="B497" s="31"/>
      <c r="C497" s="26" t="s">
        <v>3193</v>
      </c>
      <c r="D497" s="9"/>
      <c r="E497" s="9"/>
      <c r="F497" s="9"/>
      <c r="G497" s="23" t="s">
        <v>828</v>
      </c>
      <c r="H497" s="9"/>
      <c r="I497" s="23">
        <v>1982</v>
      </c>
      <c r="J497" s="9"/>
      <c r="K497" s="9"/>
      <c r="L497" s="9"/>
      <c r="M497" s="9"/>
      <c r="N497" s="25">
        <v>41582</v>
      </c>
      <c r="O497" s="9"/>
      <c r="P497" s="9" t="s">
        <v>3194</v>
      </c>
      <c r="Q497" s="9"/>
      <c r="R497" s="9"/>
      <c r="S497" s="9" t="s">
        <v>3191</v>
      </c>
      <c r="T497" s="9"/>
      <c r="U497" s="9"/>
      <c r="V497" s="9"/>
      <c r="W497" s="9" t="s">
        <v>3192</v>
      </c>
      <c r="X497" s="9" t="s">
        <v>3133</v>
      </c>
      <c r="Y497" s="9" t="s">
        <v>3187</v>
      </c>
      <c r="Z497" s="9"/>
      <c r="AA497" s="9" t="s">
        <v>3133</v>
      </c>
      <c r="AB497" s="9"/>
      <c r="AC497" s="9"/>
      <c r="AD497" s="9"/>
      <c r="AE497" s="9" t="s">
        <v>2854</v>
      </c>
      <c r="AF497" s="9"/>
      <c r="AG497" s="9"/>
      <c r="AH497" s="9"/>
      <c r="AI497" s="9"/>
      <c r="AJ497" s="9"/>
      <c r="AK497" s="9"/>
    </row>
    <row r="498" spans="1:37" ht="120" x14ac:dyDescent="0.2">
      <c r="A498" s="7">
        <v>497</v>
      </c>
      <c r="D498" s="4" t="s">
        <v>3195</v>
      </c>
      <c r="E498" s="4" t="s">
        <v>3196</v>
      </c>
      <c r="F498" s="4"/>
      <c r="G498" s="23" t="s">
        <v>828</v>
      </c>
      <c r="H498" s="4"/>
      <c r="I498" s="23">
        <v>1982</v>
      </c>
      <c r="J498" s="4"/>
      <c r="K498" s="4"/>
      <c r="L498" s="4"/>
      <c r="M498" s="4"/>
      <c r="N498" s="4"/>
      <c r="O498" s="4"/>
      <c r="P498" s="4" t="s">
        <v>3197</v>
      </c>
      <c r="Q498" s="4"/>
      <c r="R498" s="4"/>
      <c r="S498" s="4" t="s">
        <v>3198</v>
      </c>
      <c r="T498" s="4" t="s">
        <v>967</v>
      </c>
      <c r="U498" s="4" t="s">
        <v>111</v>
      </c>
      <c r="V498" s="4" t="s">
        <v>901</v>
      </c>
      <c r="W498" s="4"/>
      <c r="X498" s="4"/>
      <c r="Y498" s="4"/>
      <c r="Z498" s="4" t="s">
        <v>3199</v>
      </c>
      <c r="AA498" s="4"/>
      <c r="AB498" s="4"/>
      <c r="AC498" s="4"/>
      <c r="AD498" s="4"/>
      <c r="AE498" s="4"/>
      <c r="AF498" s="4" t="s">
        <v>3200</v>
      </c>
      <c r="AG498" s="4"/>
      <c r="AH498" s="4"/>
      <c r="AI498" s="4"/>
      <c r="AJ498" s="4" t="s">
        <v>3201</v>
      </c>
      <c r="AK498" s="4"/>
    </row>
    <row r="499" spans="1:37" ht="30" x14ac:dyDescent="0.2">
      <c r="A499" s="7">
        <v>498</v>
      </c>
      <c r="B499" s="31"/>
      <c r="C499" s="26" t="s">
        <v>3189</v>
      </c>
      <c r="D499" s="9"/>
      <c r="E499" s="9"/>
      <c r="F499" s="9"/>
      <c r="G499" s="23" t="s">
        <v>828</v>
      </c>
      <c r="H499" s="9"/>
      <c r="I499" s="23">
        <v>1982</v>
      </c>
      <c r="J499" s="9"/>
      <c r="K499" s="9"/>
      <c r="L499" s="9"/>
      <c r="M499" s="9"/>
      <c r="N499" s="25">
        <v>41582</v>
      </c>
      <c r="O499" s="9"/>
      <c r="P499" s="9"/>
      <c r="Q499" s="9"/>
      <c r="R499" s="9"/>
      <c r="S499" s="9" t="s">
        <v>3191</v>
      </c>
      <c r="T499" s="9"/>
      <c r="U499" s="9"/>
      <c r="V499" s="9"/>
      <c r="W499" s="9" t="s">
        <v>3192</v>
      </c>
      <c r="X499" s="9" t="s">
        <v>3133</v>
      </c>
      <c r="Y499" s="9" t="s">
        <v>3187</v>
      </c>
      <c r="Z499" s="9"/>
      <c r="AA499" s="9" t="s">
        <v>3133</v>
      </c>
      <c r="AB499" s="9"/>
      <c r="AC499" s="9"/>
      <c r="AD499" s="9"/>
      <c r="AE499" s="9" t="s">
        <v>2854</v>
      </c>
      <c r="AF499" s="9"/>
      <c r="AG499" s="9"/>
      <c r="AH499" s="9"/>
      <c r="AI499" s="9"/>
      <c r="AJ499" s="9"/>
      <c r="AK499" s="9"/>
    </row>
    <row r="500" spans="1:37" ht="30" x14ac:dyDescent="0.2">
      <c r="A500" s="7">
        <v>499</v>
      </c>
      <c r="B500" s="31"/>
      <c r="C500" s="26" t="s">
        <v>3202</v>
      </c>
      <c r="D500" s="9"/>
      <c r="E500" s="9"/>
      <c r="F500" s="9"/>
      <c r="G500" s="23" t="s">
        <v>828</v>
      </c>
      <c r="H500" s="9"/>
      <c r="I500" s="23">
        <v>1982</v>
      </c>
      <c r="J500" s="9"/>
      <c r="K500" s="9"/>
      <c r="L500" s="9"/>
      <c r="M500" s="9"/>
      <c r="N500" s="25">
        <v>41652</v>
      </c>
      <c r="O500" s="9"/>
      <c r="P500" s="9"/>
      <c r="Q500" s="9"/>
      <c r="R500" s="9"/>
      <c r="S500" s="9" t="s">
        <v>3203</v>
      </c>
      <c r="T500" s="9"/>
      <c r="U500" s="9"/>
      <c r="V500" s="9"/>
      <c r="W500" s="9"/>
      <c r="X500" s="9" t="s">
        <v>3204</v>
      </c>
      <c r="Y500" s="9" t="s">
        <v>3144</v>
      </c>
      <c r="Z500" s="9"/>
      <c r="AA500" s="9" t="s">
        <v>3204</v>
      </c>
      <c r="AB500" s="9"/>
      <c r="AC500" s="9"/>
      <c r="AD500" s="9"/>
      <c r="AE500" s="9" t="s">
        <v>2854</v>
      </c>
      <c r="AF500" s="9"/>
      <c r="AG500" s="9"/>
      <c r="AH500" s="9"/>
      <c r="AI500" s="9" t="s">
        <v>3205</v>
      </c>
      <c r="AJ500" s="9"/>
      <c r="AK500" s="9"/>
    </row>
    <row r="501" spans="1:37" ht="30" x14ac:dyDescent="0.2">
      <c r="A501" s="7">
        <v>500</v>
      </c>
      <c r="B501" s="31"/>
      <c r="C501" s="31"/>
      <c r="D501" s="9"/>
      <c r="E501" s="9"/>
      <c r="F501" s="9"/>
      <c r="G501" s="23" t="s">
        <v>828</v>
      </c>
      <c r="H501" s="9"/>
      <c r="I501" s="23">
        <v>1983</v>
      </c>
      <c r="J501" s="9"/>
      <c r="K501" s="9"/>
      <c r="L501" s="9"/>
      <c r="M501" s="9"/>
      <c r="N501" s="9"/>
      <c r="O501" s="9"/>
      <c r="P501" s="9" t="s">
        <v>3206</v>
      </c>
      <c r="Q501" s="9"/>
      <c r="R501" s="9"/>
      <c r="S501" s="9" t="s">
        <v>3207</v>
      </c>
      <c r="T501" s="9"/>
      <c r="U501" s="9"/>
      <c r="V501" s="9"/>
      <c r="W501" s="9" t="s">
        <v>3208</v>
      </c>
      <c r="X501" s="9" t="s">
        <v>3209</v>
      </c>
      <c r="Y501" s="9" t="s">
        <v>3210</v>
      </c>
      <c r="Z501" s="9"/>
      <c r="AA501" s="9" t="s">
        <v>3211</v>
      </c>
      <c r="AB501" s="9"/>
      <c r="AC501" s="9"/>
      <c r="AD501" s="9" t="s">
        <v>3212</v>
      </c>
      <c r="AE501" s="9" t="s">
        <v>2854</v>
      </c>
      <c r="AF501" s="9"/>
      <c r="AG501" s="9"/>
      <c r="AH501" s="9"/>
      <c r="AI501" s="9"/>
      <c r="AJ501" s="9"/>
      <c r="AK501" s="9"/>
    </row>
    <row r="502" spans="1:37" ht="165" x14ac:dyDescent="0.2">
      <c r="A502" s="7">
        <v>501</v>
      </c>
      <c r="D502" s="4" t="s">
        <v>662</v>
      </c>
      <c r="E502" s="4" t="s">
        <v>3213</v>
      </c>
      <c r="F502" s="4"/>
      <c r="G502" s="23" t="s">
        <v>828</v>
      </c>
      <c r="H502" s="4"/>
      <c r="I502" s="23">
        <v>1985</v>
      </c>
      <c r="J502" s="4"/>
      <c r="K502" s="4"/>
      <c r="L502" s="4"/>
      <c r="M502" s="4"/>
      <c r="N502" s="4"/>
      <c r="O502" s="4"/>
      <c r="P502" s="4" t="s">
        <v>3214</v>
      </c>
      <c r="Q502" s="4"/>
      <c r="R502" s="4"/>
      <c r="S502" s="4" t="s">
        <v>3215</v>
      </c>
      <c r="T502" s="4" t="s">
        <v>607</v>
      </c>
      <c r="U502" s="4" t="s">
        <v>205</v>
      </c>
      <c r="V502" s="4" t="s">
        <v>3216</v>
      </c>
      <c r="W502" s="4"/>
      <c r="X502" s="4"/>
      <c r="Y502" s="4"/>
      <c r="Z502" s="4" t="s">
        <v>3217</v>
      </c>
      <c r="AA502" s="4"/>
      <c r="AB502" s="4"/>
      <c r="AC502" s="4"/>
      <c r="AD502" s="4"/>
      <c r="AE502" s="4"/>
      <c r="AF502" s="4" t="s">
        <v>3218</v>
      </c>
      <c r="AG502" s="4"/>
      <c r="AH502" s="4"/>
      <c r="AI502" s="4"/>
      <c r="AJ502" s="4" t="s">
        <v>3219</v>
      </c>
      <c r="AK502" s="4"/>
    </row>
    <row r="503" spans="1:37" x14ac:dyDescent="0.2">
      <c r="A503" s="7">
        <v>502</v>
      </c>
      <c r="D503" s="4" t="s">
        <v>3220</v>
      </c>
      <c r="E503" s="4" t="s">
        <v>3221</v>
      </c>
      <c r="F503" s="4"/>
      <c r="G503" s="23" t="s">
        <v>828</v>
      </c>
      <c r="H503" s="4"/>
      <c r="I503" s="23">
        <v>1985</v>
      </c>
      <c r="J503" s="4"/>
      <c r="K503" s="4"/>
      <c r="L503" s="4"/>
      <c r="M503" s="4"/>
      <c r="N503" s="4"/>
      <c r="O503" s="4"/>
      <c r="P503" s="4" t="s">
        <v>3222</v>
      </c>
      <c r="Q503" s="4"/>
      <c r="R503" s="4"/>
      <c r="S503" s="4" t="s">
        <v>3223</v>
      </c>
      <c r="T503" s="4" t="s">
        <v>94</v>
      </c>
      <c r="U503" s="4" t="s">
        <v>624</v>
      </c>
      <c r="V503" s="4" t="s">
        <v>822</v>
      </c>
      <c r="W503" s="4"/>
      <c r="X503" s="4"/>
      <c r="Y503" s="4"/>
      <c r="Z503" s="4" t="s">
        <v>3224</v>
      </c>
      <c r="AA503" s="4"/>
      <c r="AB503" s="4"/>
      <c r="AC503" s="4"/>
      <c r="AD503" s="4"/>
      <c r="AE503" s="4"/>
      <c r="AF503" s="4" t="s">
        <v>3225</v>
      </c>
      <c r="AG503" s="4"/>
      <c r="AH503" s="4"/>
      <c r="AI503" s="4"/>
      <c r="AJ503" s="4"/>
      <c r="AK503" s="4"/>
    </row>
    <row r="504" spans="1:37" ht="45" x14ac:dyDescent="0.2">
      <c r="A504" s="7">
        <v>503</v>
      </c>
      <c r="B504" s="31"/>
      <c r="C504" s="26" t="s">
        <v>3226</v>
      </c>
      <c r="D504" s="9"/>
      <c r="E504" s="9"/>
      <c r="F504" s="9"/>
      <c r="G504" s="23" t="s">
        <v>828</v>
      </c>
      <c r="H504" s="9"/>
      <c r="I504" s="23">
        <v>1985</v>
      </c>
      <c r="J504" s="9"/>
      <c r="K504" s="9"/>
      <c r="L504" s="33">
        <v>41365</v>
      </c>
      <c r="M504" s="9"/>
      <c r="N504" s="25">
        <v>41569</v>
      </c>
      <c r="O504" s="9" t="s">
        <v>3227</v>
      </c>
      <c r="P504" s="34" t="s">
        <v>13975</v>
      </c>
      <c r="Q504" s="9"/>
      <c r="R504" s="9"/>
      <c r="S504" s="9"/>
      <c r="T504" s="9"/>
      <c r="U504" s="9"/>
      <c r="V504" s="9"/>
      <c r="W504" s="9"/>
      <c r="X504" s="9"/>
      <c r="Y504" s="9"/>
      <c r="Z504" s="9"/>
      <c r="AA504" s="9"/>
      <c r="AB504" s="9"/>
      <c r="AC504" s="9"/>
      <c r="AD504" s="9"/>
      <c r="AE504" s="9" t="s">
        <v>2854</v>
      </c>
      <c r="AF504" s="9"/>
      <c r="AG504" s="9"/>
      <c r="AH504" s="9"/>
      <c r="AI504" s="9"/>
      <c r="AJ504" s="9"/>
      <c r="AK504" s="9"/>
    </row>
    <row r="505" spans="1:37" ht="60" x14ac:dyDescent="0.2">
      <c r="A505" s="7">
        <v>504</v>
      </c>
      <c r="B505" s="31"/>
      <c r="C505" s="26" t="s">
        <v>3228</v>
      </c>
      <c r="D505" s="9"/>
      <c r="E505" s="9"/>
      <c r="F505" s="9"/>
      <c r="G505" s="23" t="s">
        <v>828</v>
      </c>
      <c r="H505" s="9"/>
      <c r="I505" s="23">
        <v>1985</v>
      </c>
      <c r="J505" s="9"/>
      <c r="K505" s="9"/>
      <c r="L505" s="9"/>
      <c r="M505" s="9"/>
      <c r="N505" s="25">
        <v>41569</v>
      </c>
      <c r="O505" s="9" t="s">
        <v>3229</v>
      </c>
      <c r="P505" s="35" t="s">
        <v>13977</v>
      </c>
      <c r="Q505" s="9"/>
      <c r="R505" s="9"/>
      <c r="S505" s="9"/>
      <c r="T505" s="9"/>
      <c r="U505" s="9"/>
      <c r="V505" s="9"/>
      <c r="W505" s="9"/>
      <c r="X505" s="9"/>
      <c r="Y505" s="9"/>
      <c r="Z505" s="9"/>
      <c r="AA505" s="9"/>
      <c r="AB505" s="9"/>
      <c r="AC505" s="9"/>
      <c r="AD505" s="9"/>
      <c r="AE505" s="9" t="s">
        <v>2854</v>
      </c>
      <c r="AF505" s="9"/>
      <c r="AG505" s="9"/>
      <c r="AH505" s="9"/>
      <c r="AI505" s="9"/>
      <c r="AJ505" s="9"/>
      <c r="AK505" s="9"/>
    </row>
    <row r="506" spans="1:37" ht="60" x14ac:dyDescent="0.2">
      <c r="A506" s="7">
        <v>505</v>
      </c>
      <c r="B506" s="31"/>
      <c r="C506" s="26" t="s">
        <v>3230</v>
      </c>
      <c r="D506" s="9"/>
      <c r="E506" s="9"/>
      <c r="F506" s="9" t="s">
        <v>3163</v>
      </c>
      <c r="G506" s="23" t="s">
        <v>828</v>
      </c>
      <c r="H506" s="9"/>
      <c r="I506" s="23">
        <v>1985</v>
      </c>
      <c r="J506" s="9"/>
      <c r="K506" s="9"/>
      <c r="L506" s="9"/>
      <c r="M506" s="9"/>
      <c r="N506" s="25">
        <v>41570</v>
      </c>
      <c r="O506" s="9" t="s">
        <v>3229</v>
      </c>
      <c r="P506" s="9" t="s">
        <v>3231</v>
      </c>
      <c r="Q506" s="9"/>
      <c r="R506" s="9"/>
      <c r="S506" s="9"/>
      <c r="T506" s="9"/>
      <c r="U506" s="9"/>
      <c r="V506" s="9"/>
      <c r="W506" s="9"/>
      <c r="X506" s="9"/>
      <c r="Y506" s="9"/>
      <c r="Z506" s="9"/>
      <c r="AA506" s="9"/>
      <c r="AB506" s="9"/>
      <c r="AC506" s="9"/>
      <c r="AD506" s="9"/>
      <c r="AE506" s="9" t="s">
        <v>2854</v>
      </c>
      <c r="AF506" s="9"/>
      <c r="AG506" s="9"/>
      <c r="AH506" s="9"/>
      <c r="AI506" s="9"/>
      <c r="AJ506" s="9"/>
      <c r="AK506" s="9"/>
    </row>
    <row r="507" spans="1:37" ht="195" x14ac:dyDescent="0.2">
      <c r="A507" s="7">
        <v>506</v>
      </c>
      <c r="D507" s="4" t="s">
        <v>3232</v>
      </c>
      <c r="E507" s="4" t="s">
        <v>3233</v>
      </c>
      <c r="F507" s="4"/>
      <c r="G507" s="23" t="s">
        <v>828</v>
      </c>
      <c r="H507" s="4"/>
      <c r="I507" s="23">
        <v>1988</v>
      </c>
      <c r="J507" s="4"/>
      <c r="K507" s="4"/>
      <c r="L507" s="4"/>
      <c r="M507" s="4"/>
      <c r="N507" s="4"/>
      <c r="O507" s="4"/>
      <c r="P507" s="4" t="s">
        <v>3234</v>
      </c>
      <c r="Q507" s="4"/>
      <c r="R507" s="4"/>
      <c r="S507" s="4" t="s">
        <v>3235</v>
      </c>
      <c r="T507" s="4" t="s">
        <v>607</v>
      </c>
      <c r="U507" s="4" t="s">
        <v>205</v>
      </c>
      <c r="V507" s="4" t="s">
        <v>1728</v>
      </c>
      <c r="W507" s="4"/>
      <c r="X507" s="4"/>
      <c r="Y507" s="4"/>
      <c r="Z507" s="4" t="s">
        <v>3236</v>
      </c>
      <c r="AA507" s="4"/>
      <c r="AB507" s="4"/>
      <c r="AC507" s="4"/>
      <c r="AD507" s="4"/>
      <c r="AE507" s="4"/>
      <c r="AF507" s="4" t="s">
        <v>3237</v>
      </c>
      <c r="AG507" s="4"/>
      <c r="AH507" s="4"/>
      <c r="AI507" s="4"/>
      <c r="AJ507" s="4" t="s">
        <v>3238</v>
      </c>
      <c r="AK507" s="4"/>
    </row>
    <row r="508" spans="1:37" ht="45" x14ac:dyDescent="0.2">
      <c r="A508" s="7">
        <v>507</v>
      </c>
      <c r="B508" s="31"/>
      <c r="C508" s="26" t="s">
        <v>3239</v>
      </c>
      <c r="D508" s="9"/>
      <c r="E508" s="9"/>
      <c r="F508" s="9"/>
      <c r="G508" s="23" t="s">
        <v>828</v>
      </c>
      <c r="H508" s="9"/>
      <c r="I508" s="23">
        <v>1989</v>
      </c>
      <c r="J508" s="9"/>
      <c r="K508" s="9"/>
      <c r="L508" s="9"/>
      <c r="M508" s="9"/>
      <c r="N508" s="25">
        <v>41569</v>
      </c>
      <c r="O508" s="9" t="s">
        <v>3240</v>
      </c>
      <c r="P508" s="9" t="s">
        <v>3241</v>
      </c>
      <c r="Q508" s="9"/>
      <c r="R508" s="9"/>
      <c r="S508" s="9"/>
      <c r="T508" s="9"/>
      <c r="U508" s="9"/>
      <c r="V508" s="9"/>
      <c r="W508" s="9"/>
      <c r="X508" s="9"/>
      <c r="Y508" s="9"/>
      <c r="Z508" s="9" t="s">
        <v>3242</v>
      </c>
      <c r="AA508" s="9"/>
      <c r="AB508" s="9"/>
      <c r="AC508" s="9"/>
      <c r="AD508" s="9"/>
      <c r="AE508" s="9" t="s">
        <v>2854</v>
      </c>
      <c r="AF508" s="9"/>
      <c r="AG508" s="9"/>
      <c r="AH508" s="9"/>
      <c r="AI508" s="9"/>
      <c r="AJ508" s="9"/>
      <c r="AK508" s="9"/>
    </row>
    <row r="509" spans="1:37" ht="60" x14ac:dyDescent="0.2">
      <c r="A509" s="7">
        <v>508</v>
      </c>
      <c r="B509" s="31"/>
      <c r="C509" s="26" t="s">
        <v>3243</v>
      </c>
      <c r="D509" s="9"/>
      <c r="E509" s="9"/>
      <c r="F509" s="9"/>
      <c r="G509" s="23" t="s">
        <v>828</v>
      </c>
      <c r="H509" s="9"/>
      <c r="I509" s="23">
        <v>1990</v>
      </c>
      <c r="J509" s="9"/>
      <c r="K509" s="9"/>
      <c r="L509" s="25">
        <v>33011</v>
      </c>
      <c r="M509" s="9"/>
      <c r="N509" s="25">
        <v>41597</v>
      </c>
      <c r="O509" s="9"/>
      <c r="P509" s="9" t="s">
        <v>3244</v>
      </c>
      <c r="Q509" s="9"/>
      <c r="R509" s="9"/>
      <c r="S509" s="9" t="s">
        <v>3245</v>
      </c>
      <c r="T509" s="9"/>
      <c r="U509" s="9"/>
      <c r="V509" s="9"/>
      <c r="W509" s="9" t="s">
        <v>3246</v>
      </c>
      <c r="X509" s="9" t="s">
        <v>3247</v>
      </c>
      <c r="Y509" s="9"/>
      <c r="Z509" s="9"/>
      <c r="AA509" s="9" t="s">
        <v>3248</v>
      </c>
      <c r="AB509" s="9"/>
      <c r="AC509" s="9"/>
      <c r="AD509" s="9"/>
      <c r="AE509" s="9"/>
      <c r="AF509" s="9"/>
      <c r="AG509" s="9"/>
      <c r="AH509" s="9"/>
      <c r="AI509" s="9"/>
      <c r="AJ509" s="9"/>
      <c r="AK509" s="9"/>
    </row>
    <row r="510" spans="1:37" ht="30" x14ac:dyDescent="0.2">
      <c r="A510" s="7">
        <v>509</v>
      </c>
      <c r="B510" s="31"/>
      <c r="C510" s="26" t="s">
        <v>3249</v>
      </c>
      <c r="D510" s="9"/>
      <c r="E510" s="9"/>
      <c r="F510" s="9"/>
      <c r="G510" s="23" t="s">
        <v>828</v>
      </c>
      <c r="H510" s="9"/>
      <c r="I510" s="23">
        <v>1990</v>
      </c>
      <c r="J510" s="9"/>
      <c r="K510" s="9"/>
      <c r="L510" s="9"/>
      <c r="M510" s="9"/>
      <c r="N510" s="25">
        <v>41621</v>
      </c>
      <c r="O510" s="9"/>
      <c r="P510" s="9" t="s">
        <v>3250</v>
      </c>
      <c r="Q510" s="9"/>
      <c r="R510" s="9"/>
      <c r="S510" s="9"/>
      <c r="T510" s="9"/>
      <c r="U510" s="9"/>
      <c r="V510" s="9"/>
      <c r="W510" s="9"/>
      <c r="X510" s="9"/>
      <c r="Y510" s="9"/>
      <c r="Z510" s="9"/>
      <c r="AA510" s="9"/>
      <c r="AB510" s="9"/>
      <c r="AC510" s="9"/>
      <c r="AD510" s="9"/>
      <c r="AE510" s="9" t="s">
        <v>2854</v>
      </c>
      <c r="AF510" s="9"/>
      <c r="AG510" s="9"/>
      <c r="AH510" s="9"/>
      <c r="AI510" s="9" t="s">
        <v>3251</v>
      </c>
      <c r="AJ510" s="9"/>
      <c r="AK510" s="9"/>
    </row>
    <row r="511" spans="1:37" ht="30" x14ac:dyDescent="0.2">
      <c r="A511" s="7">
        <v>510</v>
      </c>
      <c r="B511" s="31"/>
      <c r="C511" s="26" t="s">
        <v>3252</v>
      </c>
      <c r="D511" s="9"/>
      <c r="E511" s="9"/>
      <c r="F511" s="9"/>
      <c r="G511" s="23" t="s">
        <v>828</v>
      </c>
      <c r="H511" s="9"/>
      <c r="I511" s="23">
        <v>1990</v>
      </c>
      <c r="J511" s="9"/>
      <c r="K511" s="9"/>
      <c r="L511" s="25">
        <v>33024</v>
      </c>
      <c r="M511" s="9"/>
      <c r="N511" s="25">
        <v>41652</v>
      </c>
      <c r="O511" s="9"/>
      <c r="P511" s="9"/>
      <c r="Q511" s="9"/>
      <c r="R511" s="9"/>
      <c r="S511" s="9" t="s">
        <v>3253</v>
      </c>
      <c r="T511" s="9"/>
      <c r="U511" s="9"/>
      <c r="V511" s="9"/>
      <c r="W511" s="9"/>
      <c r="X511" s="9" t="s">
        <v>3204</v>
      </c>
      <c r="Y511" s="9" t="s">
        <v>3144</v>
      </c>
      <c r="Z511" s="9"/>
      <c r="AA511" s="9" t="s">
        <v>3204</v>
      </c>
      <c r="AB511" s="9"/>
      <c r="AC511" s="9"/>
      <c r="AD511" s="9"/>
      <c r="AE511" s="9" t="s">
        <v>2854</v>
      </c>
      <c r="AF511" s="9"/>
      <c r="AG511" s="9"/>
      <c r="AH511" s="9"/>
      <c r="AI511" s="9" t="s">
        <v>3254</v>
      </c>
      <c r="AJ511" s="9"/>
      <c r="AK511" s="9"/>
    </row>
    <row r="512" spans="1:37" ht="60" x14ac:dyDescent="0.2">
      <c r="A512" s="7">
        <v>511</v>
      </c>
      <c r="B512" s="31"/>
      <c r="C512" s="26" t="s">
        <v>3255</v>
      </c>
      <c r="D512" s="9"/>
      <c r="E512" s="9"/>
      <c r="F512" s="9"/>
      <c r="G512" s="23" t="s">
        <v>828</v>
      </c>
      <c r="H512" s="9"/>
      <c r="I512" s="23">
        <v>1991</v>
      </c>
      <c r="J512" s="9"/>
      <c r="K512" s="9"/>
      <c r="L512" s="9"/>
      <c r="M512" s="9"/>
      <c r="N512" s="25">
        <v>41597</v>
      </c>
      <c r="O512" s="9"/>
      <c r="P512" s="9"/>
      <c r="Q512" s="9"/>
      <c r="R512" s="9"/>
      <c r="S512" s="9" t="s">
        <v>3256</v>
      </c>
      <c r="T512" s="9"/>
      <c r="U512" s="9"/>
      <c r="V512" s="9"/>
      <c r="W512" s="9" t="s">
        <v>3257</v>
      </c>
      <c r="X512" s="9" t="s">
        <v>3258</v>
      </c>
      <c r="Y512" s="9"/>
      <c r="Z512" s="9"/>
      <c r="AA512" s="9" t="s">
        <v>3257</v>
      </c>
      <c r="AB512" s="9"/>
      <c r="AC512" s="9"/>
      <c r="AD512" s="9"/>
      <c r="AE512" s="9"/>
      <c r="AF512" s="9"/>
      <c r="AG512" s="9"/>
      <c r="AH512" s="9"/>
      <c r="AI512" s="9"/>
      <c r="AJ512" s="9"/>
      <c r="AK512" s="9"/>
    </row>
    <row r="513" spans="1:37" ht="90" x14ac:dyDescent="0.2">
      <c r="A513" s="7">
        <v>512</v>
      </c>
      <c r="B513" s="31"/>
      <c r="C513" s="26" t="s">
        <v>3259</v>
      </c>
      <c r="D513" s="9"/>
      <c r="E513" s="9"/>
      <c r="F513" s="9"/>
      <c r="G513" s="23" t="s">
        <v>828</v>
      </c>
      <c r="H513" s="9"/>
      <c r="I513" s="23">
        <v>1992</v>
      </c>
      <c r="J513" s="9"/>
      <c r="K513" s="9"/>
      <c r="L513" s="25">
        <v>33638</v>
      </c>
      <c r="M513" s="9"/>
      <c r="N513" s="25">
        <v>41652</v>
      </c>
      <c r="O513" s="9"/>
      <c r="P513" s="9"/>
      <c r="Q513" s="9"/>
      <c r="R513" s="9"/>
      <c r="S513" s="9" t="s">
        <v>3260</v>
      </c>
      <c r="T513" s="9"/>
      <c r="U513" s="9"/>
      <c r="V513" s="9"/>
      <c r="W513" s="9"/>
      <c r="X513" s="9" t="s">
        <v>3261</v>
      </c>
      <c r="Y513" s="9" t="s">
        <v>3262</v>
      </c>
      <c r="Z513" s="9"/>
      <c r="AA513" s="9" t="s">
        <v>3263</v>
      </c>
      <c r="AB513" s="9"/>
      <c r="AC513" s="9"/>
      <c r="AD513" s="9"/>
      <c r="AE513" s="9" t="s">
        <v>2854</v>
      </c>
      <c r="AF513" s="9"/>
      <c r="AG513" s="9"/>
      <c r="AH513" s="9"/>
      <c r="AI513" s="9"/>
      <c r="AJ513" s="9"/>
      <c r="AK513" s="9"/>
    </row>
    <row r="514" spans="1:37" ht="60" x14ac:dyDescent="0.2">
      <c r="A514" s="7">
        <v>513</v>
      </c>
      <c r="B514" s="31"/>
      <c r="C514" s="31"/>
      <c r="D514" s="9"/>
      <c r="E514" s="9"/>
      <c r="F514" s="9"/>
      <c r="G514" s="23" t="s">
        <v>828</v>
      </c>
      <c r="H514" s="9"/>
      <c r="I514" s="23">
        <v>1994</v>
      </c>
      <c r="J514" s="9"/>
      <c r="K514" s="9"/>
      <c r="L514" s="9"/>
      <c r="M514" s="9"/>
      <c r="N514" s="9"/>
      <c r="O514" s="9"/>
      <c r="P514" s="9"/>
      <c r="Q514" s="9"/>
      <c r="R514" s="9"/>
      <c r="S514" s="9" t="s">
        <v>3264</v>
      </c>
      <c r="T514" s="9"/>
      <c r="U514" s="9"/>
      <c r="V514" s="9"/>
      <c r="W514" s="9" t="s">
        <v>3265</v>
      </c>
      <c r="X514" s="9" t="s">
        <v>3266</v>
      </c>
      <c r="Y514" s="9" t="s">
        <v>3144</v>
      </c>
      <c r="Z514" s="9"/>
      <c r="AA514" s="9" t="s">
        <v>3267</v>
      </c>
      <c r="AB514" s="9" t="s">
        <v>3268</v>
      </c>
      <c r="AC514" s="9"/>
      <c r="AD514" s="9"/>
      <c r="AE514" s="9" t="s">
        <v>2854</v>
      </c>
      <c r="AF514" s="9"/>
      <c r="AG514" s="9"/>
      <c r="AH514" s="9"/>
      <c r="AI514" s="9"/>
      <c r="AJ514" s="9"/>
      <c r="AK514" s="9"/>
    </row>
    <row r="515" spans="1:37" ht="45" x14ac:dyDescent="0.2">
      <c r="A515" s="7">
        <v>514</v>
      </c>
      <c r="B515" s="31"/>
      <c r="C515" s="31"/>
      <c r="D515" s="9"/>
      <c r="E515" s="9"/>
      <c r="F515" s="9"/>
      <c r="G515" s="23" t="s">
        <v>828</v>
      </c>
      <c r="H515" s="9"/>
      <c r="I515" s="23">
        <v>1994</v>
      </c>
      <c r="J515" s="9"/>
      <c r="K515" s="9"/>
      <c r="L515" s="9"/>
      <c r="M515" s="9"/>
      <c r="N515" s="9"/>
      <c r="O515" s="9"/>
      <c r="P515" s="9"/>
      <c r="Q515" s="9"/>
      <c r="R515" s="9"/>
      <c r="S515" s="9" t="s">
        <v>3269</v>
      </c>
      <c r="T515" s="9"/>
      <c r="U515" s="9"/>
      <c r="V515" s="9"/>
      <c r="W515" s="9"/>
      <c r="X515" s="9" t="s">
        <v>3270</v>
      </c>
      <c r="Y515" s="9" t="s">
        <v>3157</v>
      </c>
      <c r="Z515" s="9"/>
      <c r="AA515" s="9" t="s">
        <v>3271</v>
      </c>
      <c r="AB515" s="9"/>
      <c r="AC515" s="9"/>
      <c r="AD515" s="9"/>
      <c r="AE515" s="9" t="s">
        <v>2854</v>
      </c>
      <c r="AF515" s="9"/>
      <c r="AG515" s="9">
        <v>1550770500</v>
      </c>
      <c r="AH515" s="9"/>
      <c r="AI515" s="9"/>
      <c r="AJ515" s="9"/>
      <c r="AK515" s="9"/>
    </row>
    <row r="516" spans="1:37" ht="30" x14ac:dyDescent="0.2">
      <c r="A516" s="7">
        <v>515</v>
      </c>
      <c r="B516" s="31"/>
      <c r="C516" s="31"/>
      <c r="D516" s="9"/>
      <c r="E516" s="9"/>
      <c r="F516" s="9"/>
      <c r="G516" s="23" t="s">
        <v>828</v>
      </c>
      <c r="H516" s="9"/>
      <c r="I516" s="23">
        <v>1994</v>
      </c>
      <c r="J516" s="9"/>
      <c r="K516" s="9"/>
      <c r="L516" s="9"/>
      <c r="M516" s="9"/>
      <c r="N516" s="9"/>
      <c r="O516" s="9"/>
      <c r="P516" s="9"/>
      <c r="Q516" s="9"/>
      <c r="R516" s="9"/>
      <c r="S516" s="9" t="s">
        <v>3272</v>
      </c>
      <c r="T516" s="9"/>
      <c r="U516" s="9"/>
      <c r="V516" s="9"/>
      <c r="W516" s="9"/>
      <c r="X516" s="9" t="s">
        <v>3273</v>
      </c>
      <c r="Y516" s="9" t="s">
        <v>3274</v>
      </c>
      <c r="Z516" s="9"/>
      <c r="AA516" s="9" t="s">
        <v>3275</v>
      </c>
      <c r="AB516" s="9" t="s">
        <v>3276</v>
      </c>
      <c r="AC516" s="9"/>
      <c r="AD516" s="9"/>
      <c r="AE516" s="9" t="s">
        <v>2854</v>
      </c>
      <c r="AF516" s="9"/>
      <c r="AG516" s="9" t="s">
        <v>3277</v>
      </c>
      <c r="AH516" s="9"/>
      <c r="AI516" s="9"/>
      <c r="AJ516" s="9"/>
      <c r="AK516" s="9"/>
    </row>
    <row r="517" spans="1:37" ht="60" x14ac:dyDescent="0.2">
      <c r="A517" s="7">
        <v>516</v>
      </c>
      <c r="B517" s="31"/>
      <c r="C517" s="26" t="s">
        <v>3278</v>
      </c>
      <c r="D517" s="9" t="s">
        <v>3279</v>
      </c>
      <c r="E517" s="9"/>
      <c r="F517" s="9"/>
      <c r="G517" s="23" t="s">
        <v>828</v>
      </c>
      <c r="H517" s="9"/>
      <c r="I517" s="23">
        <v>1995</v>
      </c>
      <c r="J517" s="9"/>
      <c r="K517" s="9"/>
      <c r="L517" s="9"/>
      <c r="M517" s="9"/>
      <c r="N517" s="25">
        <v>39264</v>
      </c>
      <c r="O517" s="9"/>
      <c r="P517" s="9" t="s">
        <v>3280</v>
      </c>
      <c r="Q517" s="9"/>
      <c r="R517" s="9"/>
      <c r="S517" s="9" t="s">
        <v>3281</v>
      </c>
      <c r="T517" s="9" t="s">
        <v>850</v>
      </c>
      <c r="U517" s="9"/>
      <c r="V517" s="9"/>
      <c r="W517" s="9"/>
      <c r="X517" s="9" t="s">
        <v>3282</v>
      </c>
      <c r="Y517" s="9" t="s">
        <v>3157</v>
      </c>
      <c r="Z517" s="9"/>
      <c r="AA517" s="9" t="s">
        <v>3283</v>
      </c>
      <c r="AB517" s="9"/>
      <c r="AC517" s="9"/>
      <c r="AD517" s="9"/>
      <c r="AE517" s="9" t="s">
        <v>2854</v>
      </c>
      <c r="AF517" s="9"/>
      <c r="AG517" s="9"/>
      <c r="AH517" s="9"/>
      <c r="AI517" s="9"/>
      <c r="AJ517" s="9"/>
      <c r="AK517" s="9"/>
    </row>
    <row r="518" spans="1:37" ht="45" x14ac:dyDescent="0.2">
      <c r="A518" s="7">
        <v>517</v>
      </c>
      <c r="B518" s="31"/>
      <c r="C518" s="31"/>
      <c r="D518" s="9"/>
      <c r="E518" s="9"/>
      <c r="F518" s="9"/>
      <c r="G518" s="23" t="s">
        <v>828</v>
      </c>
      <c r="H518" s="9"/>
      <c r="I518" s="23">
        <v>1995</v>
      </c>
      <c r="J518" s="9"/>
      <c r="K518" s="9"/>
      <c r="L518" s="9"/>
      <c r="M518" s="9"/>
      <c r="N518" s="9"/>
      <c r="O518" s="9"/>
      <c r="P518" s="9"/>
      <c r="Q518" s="9"/>
      <c r="R518" s="9"/>
      <c r="S518" s="9" t="s">
        <v>3284</v>
      </c>
      <c r="T518" s="9"/>
      <c r="U518" s="9"/>
      <c r="V518" s="9"/>
      <c r="W518" s="9"/>
      <c r="X518" s="9" t="s">
        <v>3285</v>
      </c>
      <c r="Y518" s="9" t="s">
        <v>3286</v>
      </c>
      <c r="Z518" s="9"/>
      <c r="AA518" s="9" t="s">
        <v>3287</v>
      </c>
      <c r="AB518" s="9" t="s">
        <v>3288</v>
      </c>
      <c r="AC518" s="9"/>
      <c r="AD518" s="9"/>
      <c r="AE518" s="9" t="s">
        <v>2854</v>
      </c>
      <c r="AF518" s="9"/>
      <c r="AG518" s="9"/>
      <c r="AH518" s="9"/>
      <c r="AI518" s="9"/>
      <c r="AJ518" s="9"/>
      <c r="AK518" s="9"/>
    </row>
    <row r="519" spans="1:37" ht="30" x14ac:dyDescent="0.2">
      <c r="A519" s="7">
        <v>518</v>
      </c>
      <c r="B519" s="31"/>
      <c r="C519" s="26" t="s">
        <v>3289</v>
      </c>
      <c r="D519" s="9"/>
      <c r="E519" s="9"/>
      <c r="F519" s="9"/>
      <c r="G519" s="23" t="s">
        <v>828</v>
      </c>
      <c r="H519" s="9"/>
      <c r="I519" s="23">
        <v>1995</v>
      </c>
      <c r="J519" s="9"/>
      <c r="K519" s="9"/>
      <c r="L519" s="9"/>
      <c r="M519" s="9"/>
      <c r="N519" s="25">
        <v>41582</v>
      </c>
      <c r="O519" s="9"/>
      <c r="P519" s="9"/>
      <c r="Q519" s="9"/>
      <c r="R519" s="9"/>
      <c r="S519" s="9" t="s">
        <v>3290</v>
      </c>
      <c r="T519" s="9"/>
      <c r="U519" s="9"/>
      <c r="V519" s="9"/>
      <c r="W519" s="9" t="s">
        <v>3192</v>
      </c>
      <c r="X519" s="9" t="s">
        <v>3133</v>
      </c>
      <c r="Y519" s="9" t="s">
        <v>3187</v>
      </c>
      <c r="Z519" s="9"/>
      <c r="AA519" s="9" t="s">
        <v>3133</v>
      </c>
      <c r="AB519" s="9"/>
      <c r="AC519" s="9"/>
      <c r="AD519" s="9"/>
      <c r="AE519" s="9" t="s">
        <v>2854</v>
      </c>
      <c r="AF519" s="9"/>
      <c r="AG519" s="9"/>
      <c r="AH519" s="9"/>
      <c r="AI519" s="9"/>
      <c r="AJ519" s="9"/>
      <c r="AK519" s="9"/>
    </row>
    <row r="520" spans="1:37" ht="30" x14ac:dyDescent="0.2">
      <c r="A520" s="7">
        <v>519</v>
      </c>
      <c r="B520" s="31"/>
      <c r="C520" s="31"/>
      <c r="D520" s="9"/>
      <c r="E520" s="9"/>
      <c r="F520" s="9"/>
      <c r="G520" s="23" t="s">
        <v>828</v>
      </c>
      <c r="H520" s="9"/>
      <c r="I520" s="23">
        <v>1995</v>
      </c>
      <c r="J520" s="9"/>
      <c r="K520" s="9"/>
      <c r="L520" s="9"/>
      <c r="M520" s="9"/>
      <c r="N520" s="9"/>
      <c r="O520" s="9"/>
      <c r="P520" s="9"/>
      <c r="Q520" s="9"/>
      <c r="R520" s="9"/>
      <c r="S520" s="9" t="s">
        <v>3291</v>
      </c>
      <c r="T520" s="9"/>
      <c r="U520" s="9"/>
      <c r="V520" s="9"/>
      <c r="W520" s="9"/>
      <c r="X520" s="9" t="s">
        <v>3292</v>
      </c>
      <c r="Y520" s="9" t="s">
        <v>3293</v>
      </c>
      <c r="Z520" s="9"/>
      <c r="AA520" s="9" t="s">
        <v>3294</v>
      </c>
      <c r="AB520" s="9"/>
      <c r="AC520" s="9"/>
      <c r="AD520" s="9"/>
      <c r="AE520" s="9" t="s">
        <v>2854</v>
      </c>
      <c r="AF520" s="9"/>
      <c r="AG520" s="9"/>
      <c r="AH520" s="9"/>
      <c r="AI520" s="9"/>
      <c r="AJ520" s="9"/>
      <c r="AK520" s="9"/>
    </row>
    <row r="521" spans="1:37" ht="30" x14ac:dyDescent="0.2">
      <c r="A521" s="7">
        <v>520</v>
      </c>
      <c r="B521" s="31"/>
      <c r="C521" s="26" t="s">
        <v>3295</v>
      </c>
      <c r="D521" s="9"/>
      <c r="E521" s="9"/>
      <c r="F521" s="9"/>
      <c r="G521" s="23" t="s">
        <v>828</v>
      </c>
      <c r="H521" s="9"/>
      <c r="I521" s="23">
        <v>1996</v>
      </c>
      <c r="J521" s="9"/>
      <c r="K521" s="9"/>
      <c r="L521" s="9"/>
      <c r="M521" s="9"/>
      <c r="N521" s="25">
        <v>41621</v>
      </c>
      <c r="O521" s="9"/>
      <c r="P521" s="9" t="s">
        <v>3296</v>
      </c>
      <c r="Q521" s="9"/>
      <c r="R521" s="9"/>
      <c r="S521" s="9"/>
      <c r="T521" s="9"/>
      <c r="U521" s="9"/>
      <c r="V521" s="9"/>
      <c r="W521" s="9"/>
      <c r="X521" s="9"/>
      <c r="Y521" s="9"/>
      <c r="Z521" s="9"/>
      <c r="AA521" s="9"/>
      <c r="AB521" s="9"/>
      <c r="AC521" s="9"/>
      <c r="AD521" s="9"/>
      <c r="AE521" s="9" t="s">
        <v>2854</v>
      </c>
      <c r="AF521" s="9"/>
      <c r="AG521" s="9"/>
      <c r="AH521" s="9"/>
      <c r="AI521" s="9" t="s">
        <v>3297</v>
      </c>
      <c r="AJ521" s="9"/>
      <c r="AK521" s="9"/>
    </row>
    <row r="522" spans="1:37" ht="60" x14ac:dyDescent="0.2">
      <c r="A522" s="7">
        <v>521</v>
      </c>
      <c r="B522" s="31"/>
      <c r="C522" s="26" t="s">
        <v>3298</v>
      </c>
      <c r="D522" s="9"/>
      <c r="E522" s="9"/>
      <c r="F522" s="9"/>
      <c r="G522" s="23" t="s">
        <v>828</v>
      </c>
      <c r="H522" s="9"/>
      <c r="I522" s="23">
        <v>1996</v>
      </c>
      <c r="J522" s="9"/>
      <c r="K522" s="9"/>
      <c r="L522" s="9"/>
      <c r="M522" s="9"/>
      <c r="N522" s="25">
        <v>40095</v>
      </c>
      <c r="O522" s="9"/>
      <c r="P522" s="9" t="s">
        <v>3299</v>
      </c>
      <c r="Q522" s="9"/>
      <c r="R522" s="9"/>
      <c r="S522" s="24" t="s">
        <v>3300</v>
      </c>
      <c r="T522" s="9"/>
      <c r="U522" s="9"/>
      <c r="V522" s="9" t="s">
        <v>3301</v>
      </c>
      <c r="W522" s="9" t="s">
        <v>898</v>
      </c>
      <c r="X522" s="9" t="s">
        <v>3133</v>
      </c>
      <c r="Y522" s="9" t="s">
        <v>3187</v>
      </c>
      <c r="Z522" s="9"/>
      <c r="AA522" s="9" t="s">
        <v>3302</v>
      </c>
      <c r="AB522" s="9"/>
      <c r="AC522" s="9"/>
      <c r="AD522" s="9"/>
      <c r="AE522" s="9" t="s">
        <v>2854</v>
      </c>
      <c r="AF522" s="9"/>
      <c r="AG522" s="9"/>
      <c r="AH522" s="9"/>
      <c r="AI522" s="9"/>
      <c r="AJ522" s="9"/>
      <c r="AK522" s="9"/>
    </row>
    <row r="523" spans="1:37" ht="60" x14ac:dyDescent="0.2">
      <c r="A523" s="7">
        <v>522</v>
      </c>
      <c r="B523" s="31"/>
      <c r="C523" s="26" t="s">
        <v>3303</v>
      </c>
      <c r="D523" s="9"/>
      <c r="E523" s="9"/>
      <c r="F523" s="9"/>
      <c r="G523" s="23" t="s">
        <v>828</v>
      </c>
      <c r="H523" s="9"/>
      <c r="I523" s="23">
        <v>1996</v>
      </c>
      <c r="J523" s="9"/>
      <c r="K523" s="9"/>
      <c r="L523" s="9"/>
      <c r="M523" s="9"/>
      <c r="N523" s="25">
        <v>41652</v>
      </c>
      <c r="O523" s="9"/>
      <c r="P523" s="9" t="s">
        <v>3304</v>
      </c>
      <c r="Q523" s="9"/>
      <c r="R523" s="9"/>
      <c r="S523" s="24" t="s">
        <v>3300</v>
      </c>
      <c r="T523" s="9"/>
      <c r="U523" s="9"/>
      <c r="V523" s="9"/>
      <c r="W523" s="9" t="s">
        <v>898</v>
      </c>
      <c r="X523" s="9" t="s">
        <v>3133</v>
      </c>
      <c r="Y523" s="9" t="s">
        <v>3187</v>
      </c>
      <c r="Z523" s="9"/>
      <c r="AA523" s="9" t="s">
        <v>3302</v>
      </c>
      <c r="AB523" s="9"/>
      <c r="AC523" s="9"/>
      <c r="AD523" s="9"/>
      <c r="AE523" s="9" t="s">
        <v>2854</v>
      </c>
      <c r="AF523" s="9"/>
      <c r="AG523" s="9"/>
      <c r="AH523" s="9"/>
      <c r="AI523" s="9"/>
      <c r="AJ523" s="9"/>
      <c r="AK523" s="9"/>
    </row>
    <row r="524" spans="1:37" ht="60" x14ac:dyDescent="0.2">
      <c r="A524" s="7">
        <v>523</v>
      </c>
      <c r="B524" s="31"/>
      <c r="C524" s="26" t="s">
        <v>3305</v>
      </c>
      <c r="D524" s="9"/>
      <c r="E524" s="9"/>
      <c r="F524" s="9"/>
      <c r="G524" s="23" t="s">
        <v>828</v>
      </c>
      <c r="H524" s="9"/>
      <c r="I524" s="23">
        <v>1996</v>
      </c>
      <c r="J524" s="9"/>
      <c r="K524" s="9"/>
      <c r="L524" s="9"/>
      <c r="M524" s="9"/>
      <c r="N524" s="25">
        <v>41597</v>
      </c>
      <c r="O524" s="9"/>
      <c r="P524" s="9"/>
      <c r="Q524" s="9"/>
      <c r="R524" s="9"/>
      <c r="S524" s="24" t="s">
        <v>3300</v>
      </c>
      <c r="T524" s="9"/>
      <c r="U524" s="9"/>
      <c r="V524" s="9"/>
      <c r="W524" s="9" t="s">
        <v>898</v>
      </c>
      <c r="X524" s="9" t="s">
        <v>3133</v>
      </c>
      <c r="Y524" s="9" t="s">
        <v>3187</v>
      </c>
      <c r="Z524" s="9"/>
      <c r="AA524" s="9" t="s">
        <v>3302</v>
      </c>
      <c r="AB524" s="9"/>
      <c r="AC524" s="9"/>
      <c r="AD524" s="9"/>
      <c r="AE524" s="9" t="s">
        <v>2854</v>
      </c>
      <c r="AF524" s="9"/>
      <c r="AG524" s="9"/>
      <c r="AH524" s="9"/>
      <c r="AI524" s="9"/>
      <c r="AJ524" s="9"/>
      <c r="AK524" s="9"/>
    </row>
    <row r="525" spans="1:37" ht="60" x14ac:dyDescent="0.2">
      <c r="A525" s="7">
        <v>524</v>
      </c>
      <c r="B525" s="31"/>
      <c r="C525" s="26" t="s">
        <v>3305</v>
      </c>
      <c r="D525" s="9"/>
      <c r="E525" s="9"/>
      <c r="F525" s="9"/>
      <c r="G525" s="23" t="s">
        <v>828</v>
      </c>
      <c r="H525" s="9"/>
      <c r="I525" s="23">
        <v>1996</v>
      </c>
      <c r="J525" s="9"/>
      <c r="K525" s="9"/>
      <c r="L525" s="9"/>
      <c r="M525" s="9"/>
      <c r="N525" s="25">
        <v>41652</v>
      </c>
      <c r="O525" s="9"/>
      <c r="P525" s="9"/>
      <c r="Q525" s="9"/>
      <c r="R525" s="9"/>
      <c r="S525" s="24" t="s">
        <v>3300</v>
      </c>
      <c r="T525" s="9"/>
      <c r="U525" s="9"/>
      <c r="V525" s="9"/>
      <c r="W525" s="9" t="s">
        <v>898</v>
      </c>
      <c r="X525" s="9" t="s">
        <v>3133</v>
      </c>
      <c r="Y525" s="9" t="s">
        <v>3187</v>
      </c>
      <c r="Z525" s="9"/>
      <c r="AA525" s="9" t="s">
        <v>3302</v>
      </c>
      <c r="AB525" s="9"/>
      <c r="AC525" s="9"/>
      <c r="AD525" s="9"/>
      <c r="AE525" s="9" t="s">
        <v>2854</v>
      </c>
      <c r="AF525" s="9"/>
      <c r="AG525" s="9"/>
      <c r="AH525" s="9"/>
      <c r="AI525" s="9"/>
      <c r="AJ525" s="9"/>
      <c r="AK525" s="9"/>
    </row>
    <row r="526" spans="1:37" ht="60" x14ac:dyDescent="0.2">
      <c r="A526" s="7">
        <v>525</v>
      </c>
      <c r="B526" s="31"/>
      <c r="C526" s="26" t="s">
        <v>3306</v>
      </c>
      <c r="D526" s="9" t="s">
        <v>3307</v>
      </c>
      <c r="E526" s="9"/>
      <c r="F526" s="9"/>
      <c r="G526" s="23" t="s">
        <v>828</v>
      </c>
      <c r="H526" s="9"/>
      <c r="I526" s="23">
        <v>1996</v>
      </c>
      <c r="J526" s="9"/>
      <c r="K526" s="9"/>
      <c r="L526" s="9"/>
      <c r="M526" s="9"/>
      <c r="N526" s="25">
        <v>41652</v>
      </c>
      <c r="O526" s="9"/>
      <c r="P526" s="9"/>
      <c r="Q526" s="9"/>
      <c r="R526" s="9"/>
      <c r="S526" s="9" t="s">
        <v>3308</v>
      </c>
      <c r="T526" s="9"/>
      <c r="U526" s="9"/>
      <c r="V526" s="9"/>
      <c r="W526" s="9" t="s">
        <v>3265</v>
      </c>
      <c r="X526" s="9" t="s">
        <v>3133</v>
      </c>
      <c r="Y526" s="9" t="s">
        <v>3187</v>
      </c>
      <c r="Z526" s="9"/>
      <c r="AA526" s="9" t="s">
        <v>3309</v>
      </c>
      <c r="AB526" s="9"/>
      <c r="AC526" s="9"/>
      <c r="AD526" s="9"/>
      <c r="AE526" s="9" t="s">
        <v>2854</v>
      </c>
      <c r="AF526" s="9"/>
      <c r="AG526" s="9"/>
      <c r="AH526" s="9"/>
      <c r="AI526" s="9"/>
      <c r="AJ526" s="9"/>
      <c r="AK526" s="9"/>
    </row>
    <row r="527" spans="1:37" ht="60" x14ac:dyDescent="0.2">
      <c r="A527" s="7">
        <v>526</v>
      </c>
      <c r="B527" s="31"/>
      <c r="C527" s="26" t="s">
        <v>3305</v>
      </c>
      <c r="D527" s="9"/>
      <c r="E527" s="9"/>
      <c r="F527" s="9"/>
      <c r="G527" s="23" t="s">
        <v>828</v>
      </c>
      <c r="H527" s="9"/>
      <c r="I527" s="23">
        <v>1996</v>
      </c>
      <c r="J527" s="9"/>
      <c r="K527" s="9"/>
      <c r="L527" s="9"/>
      <c r="M527" s="9"/>
      <c r="N527" s="25">
        <v>41597</v>
      </c>
      <c r="O527" s="9"/>
      <c r="P527" s="9"/>
      <c r="Q527" s="9"/>
      <c r="R527" s="9"/>
      <c r="S527" s="24" t="s">
        <v>3300</v>
      </c>
      <c r="T527" s="9"/>
      <c r="U527" s="9"/>
      <c r="V527" s="9"/>
      <c r="W527" s="9" t="s">
        <v>898</v>
      </c>
      <c r="X527" s="9" t="s">
        <v>3133</v>
      </c>
      <c r="Y527" s="9" t="s">
        <v>3187</v>
      </c>
      <c r="Z527" s="9"/>
      <c r="AA527" s="9" t="s">
        <v>3302</v>
      </c>
      <c r="AB527" s="9"/>
      <c r="AC527" s="9"/>
      <c r="AD527" s="9"/>
      <c r="AE527" s="9"/>
      <c r="AF527" s="9"/>
      <c r="AG527" s="9"/>
      <c r="AH527" s="9"/>
      <c r="AI527" s="9"/>
      <c r="AJ527" s="9"/>
      <c r="AK527" s="9"/>
    </row>
    <row r="528" spans="1:37" ht="45" x14ac:dyDescent="0.2">
      <c r="A528" s="7">
        <v>527</v>
      </c>
      <c r="B528" s="31"/>
      <c r="C528" s="31"/>
      <c r="D528" s="9"/>
      <c r="E528" s="9"/>
      <c r="F528" s="9"/>
      <c r="G528" s="23" t="s">
        <v>828</v>
      </c>
      <c r="H528" s="9"/>
      <c r="I528" s="23">
        <v>1996</v>
      </c>
      <c r="J528" s="9"/>
      <c r="K528" s="9"/>
      <c r="L528" s="9"/>
      <c r="M528" s="9"/>
      <c r="N528" s="9"/>
      <c r="O528" s="9"/>
      <c r="P528" s="9"/>
      <c r="Q528" s="9"/>
      <c r="R528" s="9"/>
      <c r="S528" s="9" t="s">
        <v>3310</v>
      </c>
      <c r="T528" s="9"/>
      <c r="U528" s="9"/>
      <c r="V528" s="9"/>
      <c r="W528" s="9"/>
      <c r="X528" s="9" t="s">
        <v>3133</v>
      </c>
      <c r="Y528" s="9" t="s">
        <v>3187</v>
      </c>
      <c r="Z528" s="9"/>
      <c r="AA528" s="9" t="s">
        <v>3302</v>
      </c>
      <c r="AB528" s="9"/>
      <c r="AC528" s="9"/>
      <c r="AD528" s="9"/>
      <c r="AE528" s="9"/>
      <c r="AF528" s="9"/>
      <c r="AG528" s="9"/>
      <c r="AH528" s="9"/>
      <c r="AI528" s="9"/>
      <c r="AJ528" s="9"/>
      <c r="AK528" s="9"/>
    </row>
    <row r="529" spans="1:37" ht="30" x14ac:dyDescent="0.2">
      <c r="A529" s="7">
        <v>528</v>
      </c>
      <c r="B529" s="31"/>
      <c r="C529" s="31"/>
      <c r="D529" s="9"/>
      <c r="E529" s="9"/>
      <c r="F529" s="9"/>
      <c r="G529" s="23" t="s">
        <v>828</v>
      </c>
      <c r="H529" s="9"/>
      <c r="I529" s="23">
        <v>1997</v>
      </c>
      <c r="J529" s="9"/>
      <c r="K529" s="9"/>
      <c r="L529" s="9"/>
      <c r="M529" s="9"/>
      <c r="N529" s="9"/>
      <c r="O529" s="9"/>
      <c r="P529" s="9" t="s">
        <v>3311</v>
      </c>
      <c r="Q529" s="9"/>
      <c r="R529" s="9"/>
      <c r="S529" s="9" t="s">
        <v>3312</v>
      </c>
      <c r="T529" s="9"/>
      <c r="U529" s="9"/>
      <c r="V529" s="9"/>
      <c r="W529" s="9" t="s">
        <v>3208</v>
      </c>
      <c r="X529" s="9" t="s">
        <v>3209</v>
      </c>
      <c r="Y529" s="9" t="s">
        <v>3210</v>
      </c>
      <c r="Z529" s="9"/>
      <c r="AA529" s="9" t="s">
        <v>3313</v>
      </c>
      <c r="AB529" s="9"/>
      <c r="AC529" s="9"/>
      <c r="AD529" s="9" t="s">
        <v>3314</v>
      </c>
      <c r="AE529" s="9" t="s">
        <v>2854</v>
      </c>
      <c r="AF529" s="9"/>
      <c r="AG529" s="9"/>
      <c r="AH529" s="9"/>
      <c r="AI529" s="9"/>
      <c r="AJ529" s="9"/>
      <c r="AK529" s="9"/>
    </row>
    <row r="530" spans="1:37" ht="30" x14ac:dyDescent="0.2">
      <c r="A530" s="7">
        <v>529</v>
      </c>
      <c r="B530" s="31"/>
      <c r="C530" s="31"/>
      <c r="D530" s="9"/>
      <c r="E530" s="9"/>
      <c r="F530" s="9"/>
      <c r="G530" s="23" t="s">
        <v>828</v>
      </c>
      <c r="H530" s="9"/>
      <c r="I530" s="23">
        <v>1997</v>
      </c>
      <c r="J530" s="9"/>
      <c r="K530" s="9"/>
      <c r="L530" s="9"/>
      <c r="M530" s="9"/>
      <c r="N530" s="9"/>
      <c r="O530" s="9"/>
      <c r="P530" s="9"/>
      <c r="Q530" s="9"/>
      <c r="R530" s="9"/>
      <c r="S530" s="9" t="s">
        <v>3315</v>
      </c>
      <c r="T530" s="9"/>
      <c r="U530" s="9"/>
      <c r="V530" s="9"/>
      <c r="W530" s="9"/>
      <c r="X530" s="9" t="s">
        <v>3316</v>
      </c>
      <c r="Y530" s="9" t="s">
        <v>3317</v>
      </c>
      <c r="Z530" s="9"/>
      <c r="AA530" s="9" t="s">
        <v>3318</v>
      </c>
      <c r="AB530" s="9"/>
      <c r="AC530" s="9"/>
      <c r="AD530" s="9"/>
      <c r="AE530" s="9"/>
      <c r="AF530" s="9"/>
      <c r="AG530" s="9"/>
      <c r="AH530" s="9"/>
      <c r="AI530" s="9" t="s">
        <v>3319</v>
      </c>
      <c r="AJ530" s="9"/>
      <c r="AK530" s="9"/>
    </row>
    <row r="531" spans="1:37" ht="30" x14ac:dyDescent="0.2">
      <c r="A531" s="7">
        <v>530</v>
      </c>
      <c r="B531" s="31"/>
      <c r="C531" s="26" t="s">
        <v>3320</v>
      </c>
      <c r="D531" s="9"/>
      <c r="E531" s="9"/>
      <c r="F531" s="9"/>
      <c r="G531" s="23" t="s">
        <v>828</v>
      </c>
      <c r="H531" s="9"/>
      <c r="I531" s="23">
        <v>1998</v>
      </c>
      <c r="J531" s="9"/>
      <c r="K531" s="9"/>
      <c r="L531" s="9"/>
      <c r="M531" s="9"/>
      <c r="N531" s="25">
        <v>40095</v>
      </c>
      <c r="O531" s="9"/>
      <c r="P531" s="9" t="s">
        <v>3321</v>
      </c>
      <c r="Q531" s="9"/>
      <c r="R531" s="9"/>
      <c r="S531" s="9" t="s">
        <v>3322</v>
      </c>
      <c r="T531" s="9" t="s">
        <v>607</v>
      </c>
      <c r="U531" s="9"/>
      <c r="V531" s="9"/>
      <c r="W531" s="9"/>
      <c r="X531" s="9"/>
      <c r="Y531" s="9"/>
      <c r="Z531" s="9"/>
      <c r="AA531" s="9" t="s">
        <v>3323</v>
      </c>
      <c r="AB531" s="9"/>
      <c r="AC531" s="9"/>
      <c r="AD531" s="9"/>
      <c r="AE531" s="9" t="s">
        <v>2854</v>
      </c>
      <c r="AF531" s="9"/>
      <c r="AG531" s="9"/>
      <c r="AH531" s="9"/>
      <c r="AI531" s="9"/>
      <c r="AJ531" s="9"/>
      <c r="AK531" s="9"/>
    </row>
    <row r="532" spans="1:37" ht="30" x14ac:dyDescent="0.2">
      <c r="A532" s="7">
        <v>531</v>
      </c>
      <c r="B532" s="31"/>
      <c r="C532" s="31"/>
      <c r="D532" s="9"/>
      <c r="E532" s="9"/>
      <c r="F532" s="9"/>
      <c r="G532" s="23" t="s">
        <v>828</v>
      </c>
      <c r="H532" s="9"/>
      <c r="I532" s="23">
        <v>1998</v>
      </c>
      <c r="J532" s="9"/>
      <c r="K532" s="9"/>
      <c r="L532" s="9"/>
      <c r="M532" s="9"/>
      <c r="N532" s="9"/>
      <c r="O532" s="9"/>
      <c r="P532" s="9"/>
      <c r="Q532" s="9"/>
      <c r="R532" s="9"/>
      <c r="S532" s="9" t="s">
        <v>3324</v>
      </c>
      <c r="T532" s="9"/>
      <c r="U532" s="9"/>
      <c r="V532" s="9"/>
      <c r="W532" s="9" t="s">
        <v>3208</v>
      </c>
      <c r="X532" s="9" t="s">
        <v>3209</v>
      </c>
      <c r="Y532" s="9" t="s">
        <v>3210</v>
      </c>
      <c r="Z532" s="9"/>
      <c r="AA532" s="9" t="s">
        <v>3325</v>
      </c>
      <c r="AB532" s="9"/>
      <c r="AC532" s="9"/>
      <c r="AD532" s="9"/>
      <c r="AE532" s="9" t="s">
        <v>2854</v>
      </c>
      <c r="AF532" s="9"/>
      <c r="AG532" s="9" t="s">
        <v>3326</v>
      </c>
      <c r="AH532" s="9"/>
      <c r="AI532" s="9"/>
      <c r="AJ532" s="9"/>
      <c r="AK532" s="9"/>
    </row>
    <row r="533" spans="1:37" ht="30" x14ac:dyDescent="0.2">
      <c r="A533" s="7">
        <v>532</v>
      </c>
      <c r="B533" s="31"/>
      <c r="C533" s="31"/>
      <c r="D533" s="9"/>
      <c r="E533" s="9"/>
      <c r="F533" s="9"/>
      <c r="G533" s="23" t="s">
        <v>828</v>
      </c>
      <c r="H533" s="9"/>
      <c r="I533" s="23">
        <v>1998</v>
      </c>
      <c r="J533" s="9"/>
      <c r="K533" s="9"/>
      <c r="L533" s="9"/>
      <c r="M533" s="9"/>
      <c r="N533" s="9"/>
      <c r="O533" s="9"/>
      <c r="P533" s="9"/>
      <c r="Q533" s="9"/>
      <c r="R533" s="9"/>
      <c r="S533" s="9" t="s">
        <v>3327</v>
      </c>
      <c r="T533" s="9"/>
      <c r="U533" s="9"/>
      <c r="V533" s="9"/>
      <c r="W533" s="9"/>
      <c r="X533" s="9"/>
      <c r="Y533" s="9"/>
      <c r="Z533" s="9"/>
      <c r="AA533" s="9" t="s">
        <v>3328</v>
      </c>
      <c r="AB533" s="9"/>
      <c r="AC533" s="9"/>
      <c r="AD533" s="9"/>
      <c r="AE533" s="9"/>
      <c r="AF533" s="9"/>
      <c r="AG533" s="9"/>
      <c r="AH533" s="9"/>
      <c r="AI533" s="9" t="s">
        <v>3319</v>
      </c>
      <c r="AJ533" s="9"/>
      <c r="AK533" s="9"/>
    </row>
    <row r="534" spans="1:37" ht="60" x14ac:dyDescent="0.2">
      <c r="A534" s="7">
        <v>533</v>
      </c>
      <c r="B534" s="31"/>
      <c r="C534" s="26" t="s">
        <v>3329</v>
      </c>
      <c r="D534" s="9"/>
      <c r="E534" s="9"/>
      <c r="F534" s="9"/>
      <c r="G534" s="23" t="s">
        <v>828</v>
      </c>
      <c r="H534" s="9"/>
      <c r="I534" s="23">
        <v>1999</v>
      </c>
      <c r="J534" s="9"/>
      <c r="K534" s="9"/>
      <c r="L534" s="9"/>
      <c r="M534" s="9"/>
      <c r="N534" s="25">
        <v>40091</v>
      </c>
      <c r="O534" s="9"/>
      <c r="P534" s="9" t="s">
        <v>3330</v>
      </c>
      <c r="Q534" s="9"/>
      <c r="R534" s="9"/>
      <c r="S534" s="9"/>
      <c r="T534" s="9"/>
      <c r="U534" s="9"/>
      <c r="V534" s="9"/>
      <c r="W534" s="9" t="s">
        <v>3331</v>
      </c>
      <c r="X534" s="9" t="s">
        <v>3332</v>
      </c>
      <c r="Y534" s="9" t="s">
        <v>3333</v>
      </c>
      <c r="Z534" s="9"/>
      <c r="AA534" s="9" t="s">
        <v>3334</v>
      </c>
      <c r="AB534" s="9"/>
      <c r="AC534" s="9"/>
      <c r="AD534" s="9"/>
      <c r="AE534" s="9" t="s">
        <v>2854</v>
      </c>
      <c r="AF534" s="9"/>
      <c r="AG534" s="9"/>
      <c r="AH534" s="9"/>
      <c r="AI534" s="9"/>
      <c r="AJ534" s="9"/>
      <c r="AK534" s="9"/>
    </row>
    <row r="535" spans="1:37" ht="45" x14ac:dyDescent="0.2">
      <c r="A535" s="7">
        <v>534</v>
      </c>
      <c r="B535" s="31"/>
      <c r="C535" s="31"/>
      <c r="D535" s="9"/>
      <c r="E535" s="9"/>
      <c r="F535" s="9"/>
      <c r="G535" s="23" t="s">
        <v>828</v>
      </c>
      <c r="H535" s="9"/>
      <c r="I535" s="23">
        <v>1999</v>
      </c>
      <c r="J535" s="9"/>
      <c r="K535" s="9"/>
      <c r="L535" s="9"/>
      <c r="M535" s="9"/>
      <c r="N535" s="9"/>
      <c r="O535" s="9"/>
      <c r="P535" s="9"/>
      <c r="Q535" s="9"/>
      <c r="R535" s="9"/>
      <c r="S535" s="9" t="s">
        <v>3335</v>
      </c>
      <c r="T535" s="9"/>
      <c r="U535" s="9"/>
      <c r="V535" s="9"/>
      <c r="W535" s="9" t="s">
        <v>3336</v>
      </c>
      <c r="X535" s="9" t="s">
        <v>3337</v>
      </c>
      <c r="Y535" s="9" t="s">
        <v>3157</v>
      </c>
      <c r="Z535" s="9"/>
      <c r="AA535" s="9" t="s">
        <v>3338</v>
      </c>
      <c r="AB535" s="9"/>
      <c r="AC535" s="9"/>
      <c r="AD535" s="9"/>
      <c r="AE535" s="9" t="s">
        <v>2854</v>
      </c>
      <c r="AF535" s="9"/>
      <c r="AG535" s="9" t="s">
        <v>3339</v>
      </c>
      <c r="AH535" s="9"/>
      <c r="AI535" s="9"/>
      <c r="AJ535" s="9"/>
      <c r="AK535" s="9"/>
    </row>
    <row r="536" spans="1:37" ht="45" x14ac:dyDescent="0.2">
      <c r="A536" s="7">
        <v>535</v>
      </c>
      <c r="B536" s="31"/>
      <c r="C536" s="26" t="s">
        <v>3340</v>
      </c>
      <c r="D536" s="9" t="s">
        <v>3341</v>
      </c>
      <c r="E536" s="9"/>
      <c r="F536" s="9"/>
      <c r="G536" s="23" t="s">
        <v>828</v>
      </c>
      <c r="H536" s="9"/>
      <c r="I536" s="23">
        <v>1999</v>
      </c>
      <c r="J536" s="9"/>
      <c r="K536" s="9"/>
      <c r="L536" s="9"/>
      <c r="M536" s="9"/>
      <c r="N536" s="25">
        <v>41597</v>
      </c>
      <c r="O536" s="9"/>
      <c r="P536" s="9"/>
      <c r="Q536" s="9"/>
      <c r="R536" s="9"/>
      <c r="S536" s="9" t="s">
        <v>3342</v>
      </c>
      <c r="T536" s="9"/>
      <c r="U536" s="9"/>
      <c r="V536" s="9"/>
      <c r="W536" s="9" t="s">
        <v>3343</v>
      </c>
      <c r="X536" s="9" t="s">
        <v>3344</v>
      </c>
      <c r="Y536" s="9" t="s">
        <v>3345</v>
      </c>
      <c r="Z536" s="9"/>
      <c r="AA536" s="9" t="s">
        <v>3346</v>
      </c>
      <c r="AB536" s="9"/>
      <c r="AC536" s="9"/>
      <c r="AD536" s="9"/>
      <c r="AE536" s="9"/>
      <c r="AF536" s="9"/>
      <c r="AG536" s="9"/>
      <c r="AH536" s="9"/>
      <c r="AI536" s="9"/>
      <c r="AJ536" s="9"/>
      <c r="AK536" s="9"/>
    </row>
    <row r="537" spans="1:37" ht="45" x14ac:dyDescent="0.2">
      <c r="A537" s="7">
        <v>536</v>
      </c>
      <c r="B537" s="31"/>
      <c r="C537" s="26" t="s">
        <v>3347</v>
      </c>
      <c r="D537" s="9" t="s">
        <v>3348</v>
      </c>
      <c r="E537" s="9"/>
      <c r="F537" s="9"/>
      <c r="G537" s="23" t="s">
        <v>828</v>
      </c>
      <c r="H537" s="9"/>
      <c r="I537" s="23">
        <v>1999</v>
      </c>
      <c r="J537" s="9"/>
      <c r="K537" s="9"/>
      <c r="L537" s="9"/>
      <c r="M537" s="9"/>
      <c r="N537" s="25">
        <v>41597</v>
      </c>
      <c r="O537" s="9"/>
      <c r="P537" s="9"/>
      <c r="Q537" s="9"/>
      <c r="R537" s="9"/>
      <c r="S537" s="9" t="s">
        <v>3349</v>
      </c>
      <c r="T537" s="9"/>
      <c r="U537" s="9"/>
      <c r="V537" s="9"/>
      <c r="W537" s="9" t="s">
        <v>3350</v>
      </c>
      <c r="X537" s="9" t="s">
        <v>3351</v>
      </c>
      <c r="Y537" s="9" t="s">
        <v>3352</v>
      </c>
      <c r="Z537" s="9"/>
      <c r="AA537" s="9" t="s">
        <v>3353</v>
      </c>
      <c r="AB537" s="9"/>
      <c r="AC537" s="9"/>
      <c r="AD537" s="9"/>
      <c r="AE537" s="9"/>
      <c r="AF537" s="9"/>
      <c r="AG537" s="9"/>
      <c r="AH537" s="9"/>
      <c r="AI537" s="9"/>
      <c r="AJ537" s="9"/>
      <c r="AK537" s="9"/>
    </row>
    <row r="538" spans="1:37" ht="30" x14ac:dyDescent="0.2">
      <c r="A538" s="7">
        <v>537</v>
      </c>
      <c r="B538" s="31"/>
      <c r="C538" s="26" t="s">
        <v>3354</v>
      </c>
      <c r="D538" s="9" t="s">
        <v>3355</v>
      </c>
      <c r="E538" s="9"/>
      <c r="F538" s="9"/>
      <c r="G538" s="23" t="s">
        <v>828</v>
      </c>
      <c r="H538" s="9"/>
      <c r="I538" s="23">
        <v>2000</v>
      </c>
      <c r="J538" s="9"/>
      <c r="K538" s="9"/>
      <c r="L538" s="9"/>
      <c r="M538" s="9"/>
      <c r="N538" s="25">
        <v>41566</v>
      </c>
      <c r="O538" s="9"/>
      <c r="P538" s="9" t="s">
        <v>3356</v>
      </c>
      <c r="Q538" s="9"/>
      <c r="R538" s="9"/>
      <c r="S538" s="9"/>
      <c r="T538" s="9"/>
      <c r="U538" s="9"/>
      <c r="V538" s="9"/>
      <c r="W538" s="9" t="s">
        <v>3357</v>
      </c>
      <c r="X538" s="9" t="s">
        <v>3358</v>
      </c>
      <c r="Y538" s="9" t="s">
        <v>3359</v>
      </c>
      <c r="Z538" s="9"/>
      <c r="AA538" s="9" t="s">
        <v>3360</v>
      </c>
      <c r="AB538" s="9"/>
      <c r="AC538" s="9"/>
      <c r="AD538" s="9"/>
      <c r="AE538" s="9" t="s">
        <v>2854</v>
      </c>
      <c r="AF538" s="9"/>
      <c r="AG538" s="9"/>
      <c r="AH538" s="9"/>
      <c r="AI538" s="9"/>
      <c r="AJ538" s="9"/>
      <c r="AK538" s="9"/>
    </row>
    <row r="539" spans="1:37" x14ac:dyDescent="0.2">
      <c r="A539" s="7">
        <v>538</v>
      </c>
      <c r="B539" s="31"/>
      <c r="C539" s="26" t="s">
        <v>3361</v>
      </c>
      <c r="D539" s="9"/>
      <c r="E539" s="9"/>
      <c r="F539" s="9"/>
      <c r="G539" s="23" t="s">
        <v>828</v>
      </c>
      <c r="H539" s="9"/>
      <c r="I539" s="23">
        <v>2000</v>
      </c>
      <c r="J539" s="9"/>
      <c r="K539" s="9"/>
      <c r="L539" s="9"/>
      <c r="M539" s="9"/>
      <c r="N539" s="25">
        <v>41570</v>
      </c>
      <c r="O539" s="9"/>
      <c r="P539" s="9" t="s">
        <v>3362</v>
      </c>
      <c r="Q539" s="9"/>
      <c r="R539" s="9"/>
      <c r="S539" s="9" t="s">
        <v>3363</v>
      </c>
      <c r="T539" s="9"/>
      <c r="U539" s="9"/>
      <c r="V539" s="9"/>
      <c r="W539" s="9"/>
      <c r="X539" s="9"/>
      <c r="Y539" s="9"/>
      <c r="Z539" s="9"/>
      <c r="AA539" s="9" t="s">
        <v>3364</v>
      </c>
      <c r="AB539" s="9"/>
      <c r="AC539" s="9"/>
      <c r="AD539" s="9"/>
      <c r="AE539" s="9" t="s">
        <v>2854</v>
      </c>
      <c r="AF539" s="9"/>
      <c r="AG539" s="9"/>
      <c r="AH539" s="9"/>
      <c r="AI539" s="9"/>
      <c r="AJ539" s="9"/>
      <c r="AK539" s="9"/>
    </row>
    <row r="540" spans="1:37" ht="135" x14ac:dyDescent="0.2">
      <c r="A540" s="7">
        <v>539</v>
      </c>
      <c r="D540" s="4"/>
      <c r="E540" s="4"/>
      <c r="F540" s="4"/>
      <c r="G540" s="23" t="s">
        <v>828</v>
      </c>
      <c r="H540" s="4"/>
      <c r="I540" s="23">
        <v>2001</v>
      </c>
      <c r="J540" s="4"/>
      <c r="K540" s="4"/>
      <c r="L540" s="4"/>
      <c r="M540" s="4"/>
      <c r="N540" s="4"/>
      <c r="O540" s="4"/>
      <c r="P540" s="4" t="s">
        <v>3365</v>
      </c>
      <c r="Q540" s="4"/>
      <c r="R540" s="4" t="s">
        <v>3366</v>
      </c>
      <c r="S540" s="4"/>
      <c r="T540" s="4"/>
      <c r="U540" s="4"/>
      <c r="V540" s="4" t="s">
        <v>3367</v>
      </c>
      <c r="W540" s="4"/>
      <c r="X540" s="4"/>
      <c r="Y540" s="4"/>
      <c r="Z540" s="4" t="s">
        <v>3368</v>
      </c>
      <c r="AA540" s="4"/>
      <c r="AB540" s="4"/>
      <c r="AC540" s="4"/>
      <c r="AD540" s="4"/>
      <c r="AE540" s="4"/>
      <c r="AF540" s="4" t="s">
        <v>3369</v>
      </c>
      <c r="AG540" s="4"/>
      <c r="AH540" s="4"/>
      <c r="AI540" s="4"/>
      <c r="AJ540" s="4" t="s">
        <v>3370</v>
      </c>
      <c r="AK540" s="4"/>
    </row>
    <row r="541" spans="1:37" ht="30" x14ac:dyDescent="0.2">
      <c r="A541" s="7">
        <v>540</v>
      </c>
      <c r="B541" s="31"/>
      <c r="C541" s="31"/>
      <c r="D541" s="9"/>
      <c r="E541" s="9"/>
      <c r="F541" s="9"/>
      <c r="G541" s="23" t="s">
        <v>828</v>
      </c>
      <c r="H541" s="9"/>
      <c r="I541" s="23">
        <v>2001</v>
      </c>
      <c r="J541" s="9"/>
      <c r="K541" s="9"/>
      <c r="L541" s="25">
        <v>40573</v>
      </c>
      <c r="M541" s="9"/>
      <c r="N541" s="25">
        <v>41570</v>
      </c>
      <c r="O541" s="9" t="s">
        <v>3371</v>
      </c>
      <c r="P541" s="36" t="s">
        <v>13978</v>
      </c>
      <c r="Q541" s="9"/>
      <c r="R541" s="9"/>
      <c r="S541" s="9"/>
      <c r="T541" s="9"/>
      <c r="U541" s="9"/>
      <c r="V541" s="9"/>
      <c r="W541" s="9"/>
      <c r="X541" s="9"/>
      <c r="Y541" s="9"/>
      <c r="Z541" s="9"/>
      <c r="AA541" s="9"/>
      <c r="AB541" s="9"/>
      <c r="AC541" s="9"/>
      <c r="AD541" s="9"/>
      <c r="AE541" s="9" t="s">
        <v>2854</v>
      </c>
      <c r="AF541" s="9"/>
      <c r="AG541" s="9"/>
      <c r="AH541" s="9"/>
      <c r="AI541" s="9"/>
      <c r="AJ541" s="9"/>
      <c r="AK541" s="9"/>
    </row>
    <row r="542" spans="1:37" ht="45" x14ac:dyDescent="0.2">
      <c r="A542" s="7">
        <v>541</v>
      </c>
      <c r="B542" s="31"/>
      <c r="C542" s="26" t="s">
        <v>3372</v>
      </c>
      <c r="D542" s="9"/>
      <c r="E542" s="9"/>
      <c r="F542" s="9"/>
      <c r="G542" s="23" t="s">
        <v>828</v>
      </c>
      <c r="H542" s="9"/>
      <c r="I542" s="23">
        <v>2001</v>
      </c>
      <c r="J542" s="9"/>
      <c r="K542" s="9"/>
      <c r="L542" s="9"/>
      <c r="M542" s="9"/>
      <c r="N542" s="9"/>
      <c r="O542" s="9" t="s">
        <v>3373</v>
      </c>
      <c r="P542" s="37" t="s">
        <v>3374</v>
      </c>
      <c r="Q542" s="9"/>
      <c r="R542" s="9"/>
      <c r="S542" s="9"/>
      <c r="T542" s="9"/>
      <c r="U542" s="9"/>
      <c r="V542" s="9"/>
      <c r="W542" s="9"/>
      <c r="X542" s="9"/>
      <c r="Y542" s="9"/>
      <c r="Z542" s="9" t="s">
        <v>3375</v>
      </c>
      <c r="AA542" s="9"/>
      <c r="AB542" s="9"/>
      <c r="AC542" s="9"/>
      <c r="AD542" s="9"/>
      <c r="AE542" s="9" t="s">
        <v>2854</v>
      </c>
      <c r="AF542" s="9"/>
      <c r="AG542" s="9"/>
      <c r="AH542" s="9"/>
      <c r="AI542" s="9"/>
      <c r="AJ542" s="9"/>
      <c r="AK542" s="9"/>
    </row>
    <row r="543" spans="1:37" ht="45" x14ac:dyDescent="0.2">
      <c r="A543" s="7">
        <v>542</v>
      </c>
      <c r="B543" s="31"/>
      <c r="C543" s="26" t="s">
        <v>3372</v>
      </c>
      <c r="D543" s="9" t="s">
        <v>3376</v>
      </c>
      <c r="E543" s="9"/>
      <c r="F543" s="9"/>
      <c r="G543" s="23" t="s">
        <v>828</v>
      </c>
      <c r="H543" s="9"/>
      <c r="I543" s="23">
        <v>2001</v>
      </c>
      <c r="J543" s="9"/>
      <c r="K543" s="9"/>
      <c r="L543" s="9" t="s">
        <v>3377</v>
      </c>
      <c r="M543" s="9"/>
      <c r="N543" s="25">
        <v>41466</v>
      </c>
      <c r="O543" s="9"/>
      <c r="P543" s="37" t="s">
        <v>3374</v>
      </c>
      <c r="Q543" s="9"/>
      <c r="R543" s="9"/>
      <c r="S543" s="9" t="s">
        <v>3373</v>
      </c>
      <c r="T543" s="9" t="s">
        <v>550</v>
      </c>
      <c r="U543" s="9"/>
      <c r="V543" s="9"/>
      <c r="W543" s="9"/>
      <c r="X543" s="9" t="s">
        <v>3378</v>
      </c>
      <c r="Y543" s="9" t="s">
        <v>3262</v>
      </c>
      <c r="Z543" s="9"/>
      <c r="AA543" s="9" t="s">
        <v>3379</v>
      </c>
      <c r="AB543" s="9" t="s">
        <v>3380</v>
      </c>
      <c r="AC543" s="9"/>
      <c r="AD543" s="9"/>
      <c r="AE543" s="9" t="s">
        <v>2854</v>
      </c>
      <c r="AF543" s="9"/>
      <c r="AG543" s="9"/>
      <c r="AH543" s="9"/>
      <c r="AI543" s="9"/>
      <c r="AJ543" s="9"/>
      <c r="AK543" s="9"/>
    </row>
    <row r="544" spans="1:37" x14ac:dyDescent="0.2">
      <c r="A544" s="7">
        <v>543</v>
      </c>
      <c r="B544" s="31"/>
      <c r="C544" s="31"/>
      <c r="D544" s="9"/>
      <c r="E544" s="9"/>
      <c r="F544" s="9"/>
      <c r="G544" s="23" t="s">
        <v>828</v>
      </c>
      <c r="H544" s="9"/>
      <c r="I544" s="23">
        <v>2001</v>
      </c>
      <c r="J544" s="9"/>
      <c r="K544" s="9"/>
      <c r="L544" s="9"/>
      <c r="M544" s="9"/>
      <c r="N544" s="9"/>
      <c r="O544" s="9"/>
      <c r="P544" s="9"/>
      <c r="Q544" s="9"/>
      <c r="R544" s="9"/>
      <c r="S544" s="9" t="s">
        <v>3381</v>
      </c>
      <c r="T544" s="9"/>
      <c r="U544" s="9"/>
      <c r="V544" s="9"/>
      <c r="W544" s="9"/>
      <c r="X544" s="9" t="s">
        <v>3316</v>
      </c>
      <c r="Y544" s="9" t="s">
        <v>3317</v>
      </c>
      <c r="Z544" s="9"/>
      <c r="AA544" s="9" t="s">
        <v>3316</v>
      </c>
      <c r="AB544" s="9"/>
      <c r="AC544" s="9"/>
      <c r="AD544" s="9"/>
      <c r="AE544" s="9"/>
      <c r="AF544" s="9"/>
      <c r="AG544" s="9"/>
      <c r="AH544" s="9"/>
      <c r="AI544" s="9" t="s">
        <v>3319</v>
      </c>
      <c r="AJ544" s="9"/>
      <c r="AK544" s="9"/>
    </row>
    <row r="545" spans="1:37" ht="45" x14ac:dyDescent="0.2">
      <c r="A545" s="7">
        <v>544</v>
      </c>
      <c r="B545" s="31"/>
      <c r="C545" s="26" t="s">
        <v>3382</v>
      </c>
      <c r="D545" s="9" t="s">
        <v>3383</v>
      </c>
      <c r="E545" s="9"/>
      <c r="F545" s="9"/>
      <c r="G545" s="23" t="s">
        <v>828</v>
      </c>
      <c r="H545" s="9"/>
      <c r="I545" s="23">
        <v>2001</v>
      </c>
      <c r="J545" s="9"/>
      <c r="K545" s="9"/>
      <c r="L545" s="9"/>
      <c r="M545" s="9"/>
      <c r="N545" s="25">
        <v>41597</v>
      </c>
      <c r="O545" s="9"/>
      <c r="P545" s="9"/>
      <c r="Q545" s="9"/>
      <c r="R545" s="9"/>
      <c r="S545" s="9" t="s">
        <v>3384</v>
      </c>
      <c r="T545" s="9"/>
      <c r="U545" s="9"/>
      <c r="V545" s="9"/>
      <c r="W545" s="9"/>
      <c r="X545" s="9" t="s">
        <v>3385</v>
      </c>
      <c r="Y545" s="9" t="s">
        <v>3386</v>
      </c>
      <c r="Z545" s="9"/>
      <c r="AA545" s="9" t="s">
        <v>3387</v>
      </c>
      <c r="AB545" s="9"/>
      <c r="AC545" s="9"/>
      <c r="AD545" s="9"/>
      <c r="AE545" s="9"/>
      <c r="AF545" s="9"/>
      <c r="AG545" s="9"/>
      <c r="AH545" s="9"/>
      <c r="AI545" s="9"/>
      <c r="AJ545" s="9"/>
      <c r="AK545" s="9"/>
    </row>
    <row r="546" spans="1:37" ht="45" x14ac:dyDescent="0.2">
      <c r="A546" s="7">
        <v>545</v>
      </c>
      <c r="B546" s="31"/>
      <c r="C546" s="26" t="s">
        <v>3388</v>
      </c>
      <c r="D546" s="9" t="s">
        <v>3389</v>
      </c>
      <c r="E546" s="9"/>
      <c r="F546" s="9"/>
      <c r="G546" s="23" t="s">
        <v>828</v>
      </c>
      <c r="H546" s="9"/>
      <c r="I546" s="23">
        <v>2002</v>
      </c>
      <c r="J546" s="9"/>
      <c r="K546" s="9"/>
      <c r="L546" s="9" t="s">
        <v>3390</v>
      </c>
      <c r="M546" s="9"/>
      <c r="N546" s="25">
        <v>41575</v>
      </c>
      <c r="O546" s="9"/>
      <c r="P546" s="9" t="s">
        <v>3391</v>
      </c>
      <c r="Q546" s="9"/>
      <c r="R546" s="9"/>
      <c r="S546" s="9"/>
      <c r="T546" s="9"/>
      <c r="U546" s="9"/>
      <c r="V546" s="9"/>
      <c r="W546" s="9"/>
      <c r="X546" s="9" t="s">
        <v>3392</v>
      </c>
      <c r="Y546" s="9" t="s">
        <v>3359</v>
      </c>
      <c r="Z546" s="9"/>
      <c r="AA546" s="9" t="s">
        <v>3393</v>
      </c>
      <c r="AB546" s="9"/>
      <c r="AC546" s="9"/>
      <c r="AD546" s="9"/>
      <c r="AE546" s="9" t="s">
        <v>2854</v>
      </c>
      <c r="AF546" s="9"/>
      <c r="AG546" s="9"/>
      <c r="AH546" s="9"/>
      <c r="AI546" s="9"/>
      <c r="AJ546" s="9"/>
      <c r="AK546" s="9"/>
    </row>
    <row r="547" spans="1:37" ht="30" x14ac:dyDescent="0.2">
      <c r="A547" s="7">
        <v>546</v>
      </c>
      <c r="B547" s="31"/>
      <c r="C547" s="26" t="s">
        <v>3394</v>
      </c>
      <c r="D547" s="9"/>
      <c r="E547" s="9"/>
      <c r="F547" s="9"/>
      <c r="G547" s="23" t="s">
        <v>828</v>
      </c>
      <c r="H547" s="9"/>
      <c r="I547" s="23">
        <v>2002</v>
      </c>
      <c r="J547" s="9"/>
      <c r="K547" s="9"/>
      <c r="L547" s="25">
        <v>37327</v>
      </c>
      <c r="M547" s="9"/>
      <c r="N547" s="25">
        <v>41569</v>
      </c>
      <c r="O547" s="9" t="s">
        <v>3395</v>
      </c>
      <c r="P547" s="9" t="s">
        <v>3396</v>
      </c>
      <c r="Q547" s="9"/>
      <c r="R547" s="9"/>
      <c r="S547" s="9"/>
      <c r="T547" s="9"/>
      <c r="U547" s="9"/>
      <c r="V547" s="9"/>
      <c r="W547" s="9"/>
      <c r="X547" s="9"/>
      <c r="Y547" s="9"/>
      <c r="Z547" s="9" t="s">
        <v>3397</v>
      </c>
      <c r="AA547" s="9"/>
      <c r="AB547" s="9"/>
      <c r="AC547" s="9"/>
      <c r="AD547" s="9"/>
      <c r="AE547" s="9"/>
      <c r="AF547" s="9"/>
      <c r="AG547" s="9"/>
      <c r="AH547" s="9"/>
      <c r="AI547" s="9"/>
      <c r="AJ547" s="9"/>
      <c r="AK547" s="9"/>
    </row>
    <row r="548" spans="1:37" ht="30" x14ac:dyDescent="0.2">
      <c r="A548" s="7">
        <v>547</v>
      </c>
      <c r="B548" s="31"/>
      <c r="C548" s="26" t="s">
        <v>3398</v>
      </c>
      <c r="D548" s="9"/>
      <c r="E548" s="9"/>
      <c r="F548" s="9"/>
      <c r="G548" s="23" t="s">
        <v>828</v>
      </c>
      <c r="H548" s="9"/>
      <c r="I548" s="23">
        <v>2002</v>
      </c>
      <c r="J548" s="9"/>
      <c r="K548" s="9"/>
      <c r="L548" s="9"/>
      <c r="M548" s="9"/>
      <c r="N548" s="25">
        <v>41569</v>
      </c>
      <c r="O548" s="9" t="s">
        <v>3399</v>
      </c>
      <c r="P548" s="36" t="s">
        <v>13979</v>
      </c>
      <c r="Q548" s="9"/>
      <c r="R548" s="9"/>
      <c r="S548" s="9"/>
      <c r="T548" s="9"/>
      <c r="U548" s="9"/>
      <c r="V548" s="9"/>
      <c r="W548" s="9"/>
      <c r="X548" s="9"/>
      <c r="Y548" s="9"/>
      <c r="Z548" s="9"/>
      <c r="AA548" s="9"/>
      <c r="AB548" s="9"/>
      <c r="AC548" s="9"/>
      <c r="AD548" s="9"/>
      <c r="AE548" s="9" t="s">
        <v>2854</v>
      </c>
      <c r="AF548" s="9"/>
      <c r="AG548" s="9"/>
      <c r="AH548" s="9"/>
      <c r="AI548" s="9"/>
      <c r="AJ548" s="9"/>
      <c r="AK548" s="9"/>
    </row>
    <row r="549" spans="1:37" ht="75" x14ac:dyDescent="0.2">
      <c r="A549" s="7">
        <v>548</v>
      </c>
      <c r="B549" s="31"/>
      <c r="C549" s="26" t="s">
        <v>3400</v>
      </c>
      <c r="D549" s="9"/>
      <c r="E549" s="9"/>
      <c r="F549" s="9"/>
      <c r="G549" s="23" t="s">
        <v>828</v>
      </c>
      <c r="H549" s="9"/>
      <c r="I549" s="23">
        <v>2002</v>
      </c>
      <c r="J549" s="9"/>
      <c r="K549" s="9"/>
      <c r="L549" s="9"/>
      <c r="M549" s="9"/>
      <c r="N549" s="25">
        <v>41569</v>
      </c>
      <c r="O549" s="9" t="s">
        <v>3401</v>
      </c>
      <c r="P549" s="9" t="s">
        <v>3402</v>
      </c>
      <c r="Q549" s="9"/>
      <c r="R549" s="9"/>
      <c r="S549" s="9"/>
      <c r="T549" s="9"/>
      <c r="U549" s="9"/>
      <c r="V549" s="9"/>
      <c r="W549" s="9"/>
      <c r="X549" s="9"/>
      <c r="Y549" s="9"/>
      <c r="Z549" s="9"/>
      <c r="AA549" s="9"/>
      <c r="AB549" s="9"/>
      <c r="AC549" s="9"/>
      <c r="AD549" s="9"/>
      <c r="AE549" s="9" t="s">
        <v>2854</v>
      </c>
      <c r="AF549" s="9"/>
      <c r="AG549" s="9"/>
      <c r="AH549" s="9"/>
      <c r="AI549" s="9"/>
      <c r="AJ549" s="9"/>
      <c r="AK549" s="9"/>
    </row>
    <row r="550" spans="1:37" x14ac:dyDescent="0.2">
      <c r="A550" s="7">
        <v>549</v>
      </c>
      <c r="B550" s="31"/>
      <c r="C550" s="31"/>
      <c r="D550" s="9"/>
      <c r="E550" s="9"/>
      <c r="F550" s="9"/>
      <c r="G550" s="23" t="s">
        <v>828</v>
      </c>
      <c r="H550" s="9"/>
      <c r="I550" s="23">
        <v>2002</v>
      </c>
      <c r="J550" s="9"/>
      <c r="K550" s="9"/>
      <c r="L550" s="9"/>
      <c r="M550" s="9"/>
      <c r="N550" s="9"/>
      <c r="O550" s="9"/>
      <c r="P550" s="9"/>
      <c r="Q550" s="9"/>
      <c r="R550" s="9"/>
      <c r="S550" s="9" t="s">
        <v>3403</v>
      </c>
      <c r="T550" s="9"/>
      <c r="U550" s="9"/>
      <c r="V550" s="9"/>
      <c r="W550" s="9"/>
      <c r="X550" s="9" t="s">
        <v>3404</v>
      </c>
      <c r="Y550" s="9" t="s">
        <v>3405</v>
      </c>
      <c r="Z550" s="9"/>
      <c r="AA550" s="9" t="s">
        <v>3406</v>
      </c>
      <c r="AB550" s="9"/>
      <c r="AC550" s="9"/>
      <c r="AD550" s="9"/>
      <c r="AE550" s="9" t="s">
        <v>2854</v>
      </c>
      <c r="AF550" s="9"/>
      <c r="AG550" s="9" t="s">
        <v>3407</v>
      </c>
      <c r="AH550" s="9"/>
      <c r="AI550" s="9"/>
      <c r="AJ550" s="9"/>
      <c r="AK550" s="9"/>
    </row>
    <row r="551" spans="1:37" ht="30" x14ac:dyDescent="0.2">
      <c r="A551" s="7">
        <v>550</v>
      </c>
      <c r="B551" s="31"/>
      <c r="C551" s="26" t="s">
        <v>3408</v>
      </c>
      <c r="D551" s="9"/>
      <c r="E551" s="9"/>
      <c r="F551" s="9"/>
      <c r="G551" s="23" t="s">
        <v>828</v>
      </c>
      <c r="H551" s="9"/>
      <c r="I551" s="23">
        <v>2003</v>
      </c>
      <c r="J551" s="9"/>
      <c r="K551" s="9"/>
      <c r="L551" s="9"/>
      <c r="M551" s="9"/>
      <c r="N551" s="25">
        <v>41652</v>
      </c>
      <c r="O551" s="9"/>
      <c r="P551" s="9" t="s">
        <v>3409</v>
      </c>
      <c r="Q551" s="9"/>
      <c r="R551" s="9"/>
      <c r="S551" s="9"/>
      <c r="T551" s="9"/>
      <c r="U551" s="9"/>
      <c r="V551" s="9"/>
      <c r="W551" s="9"/>
      <c r="X551" s="9" t="s">
        <v>3410</v>
      </c>
      <c r="Y551" s="9" t="s">
        <v>3144</v>
      </c>
      <c r="Z551" s="9"/>
      <c r="AA551" s="9" t="s">
        <v>3410</v>
      </c>
      <c r="AB551" s="9"/>
      <c r="AC551" s="9"/>
      <c r="AD551" s="9"/>
      <c r="AE551" s="9" t="s">
        <v>2854</v>
      </c>
      <c r="AF551" s="9"/>
      <c r="AG551" s="9"/>
      <c r="AH551" s="9"/>
      <c r="AI551" s="9"/>
      <c r="AJ551" s="9"/>
      <c r="AK551" s="9"/>
    </row>
    <row r="552" spans="1:37" ht="45" x14ac:dyDescent="0.2">
      <c r="A552" s="7">
        <v>551</v>
      </c>
      <c r="B552" s="31"/>
      <c r="C552" s="26" t="s">
        <v>3411</v>
      </c>
      <c r="D552" s="9"/>
      <c r="E552" s="9"/>
      <c r="F552" s="9"/>
      <c r="G552" s="23" t="s">
        <v>828</v>
      </c>
      <c r="H552" s="9"/>
      <c r="I552" s="23">
        <v>2003</v>
      </c>
      <c r="J552" s="9"/>
      <c r="K552" s="9"/>
      <c r="L552" s="9"/>
      <c r="M552" s="9"/>
      <c r="N552" s="25">
        <v>41597</v>
      </c>
      <c r="O552" s="9"/>
      <c r="P552" s="9" t="s">
        <v>3412</v>
      </c>
      <c r="Q552" s="9"/>
      <c r="R552" s="9"/>
      <c r="S552" s="9"/>
      <c r="T552" s="9"/>
      <c r="U552" s="9"/>
      <c r="V552" s="9"/>
      <c r="W552" s="9"/>
      <c r="X552" s="9" t="s">
        <v>3413</v>
      </c>
      <c r="Y552" s="9" t="s">
        <v>3414</v>
      </c>
      <c r="Z552" s="9"/>
      <c r="AA552" s="9" t="s">
        <v>3415</v>
      </c>
      <c r="AB552" s="9" t="s">
        <v>3416</v>
      </c>
      <c r="AC552" s="9" t="s">
        <v>3417</v>
      </c>
      <c r="AD552" s="9"/>
      <c r="AE552" s="9"/>
      <c r="AF552" s="9"/>
      <c r="AG552" s="9"/>
      <c r="AH552" s="9"/>
      <c r="AI552" s="9"/>
      <c r="AJ552" s="9"/>
      <c r="AK552" s="9"/>
    </row>
    <row r="553" spans="1:37" ht="105" x14ac:dyDescent="0.2">
      <c r="A553" s="7">
        <v>552</v>
      </c>
      <c r="D553" s="4" t="s">
        <v>3418</v>
      </c>
      <c r="E553" s="4" t="s">
        <v>3419</v>
      </c>
      <c r="F553" s="4"/>
      <c r="G553" s="23" t="s">
        <v>828</v>
      </c>
      <c r="H553" s="4"/>
      <c r="I553" s="23">
        <v>2003</v>
      </c>
      <c r="J553" s="4"/>
      <c r="K553" s="4"/>
      <c r="L553" s="4"/>
      <c r="M553" s="4"/>
      <c r="N553" s="4"/>
      <c r="O553" s="4"/>
      <c r="P553" s="4" t="s">
        <v>3420</v>
      </c>
      <c r="Q553" s="4"/>
      <c r="R553" s="4" t="s">
        <v>834</v>
      </c>
      <c r="S553" s="4" t="s">
        <v>3421</v>
      </c>
      <c r="T553" s="4" t="s">
        <v>501</v>
      </c>
      <c r="U553" s="4" t="s">
        <v>2075</v>
      </c>
      <c r="V553" s="4" t="s">
        <v>3422</v>
      </c>
      <c r="W553" s="4"/>
      <c r="X553" s="4"/>
      <c r="Y553" s="4"/>
      <c r="Z553" s="4" t="s">
        <v>3423</v>
      </c>
      <c r="AA553" s="4"/>
      <c r="AB553" s="4"/>
      <c r="AC553" s="4"/>
      <c r="AD553" s="4"/>
      <c r="AE553" s="4"/>
      <c r="AF553" s="4" t="s">
        <v>3424</v>
      </c>
      <c r="AG553" s="4"/>
      <c r="AH553" s="4"/>
      <c r="AI553" s="4"/>
      <c r="AJ553" s="4" t="s">
        <v>3425</v>
      </c>
      <c r="AK553" s="4"/>
    </row>
    <row r="554" spans="1:37" ht="30" x14ac:dyDescent="0.2">
      <c r="A554" s="7">
        <v>553</v>
      </c>
      <c r="B554" s="31"/>
      <c r="C554" s="26" t="s">
        <v>3426</v>
      </c>
      <c r="D554" s="9"/>
      <c r="E554" s="9"/>
      <c r="F554" s="9"/>
      <c r="G554" s="23" t="s">
        <v>828</v>
      </c>
      <c r="H554" s="9"/>
      <c r="I554" s="23">
        <v>2003</v>
      </c>
      <c r="J554" s="9"/>
      <c r="K554" s="9"/>
      <c r="L554" s="9"/>
      <c r="M554" s="9"/>
      <c r="N554" s="25">
        <v>41621</v>
      </c>
      <c r="O554" s="9"/>
      <c r="P554" s="9" t="s">
        <v>3427</v>
      </c>
      <c r="Q554" s="9"/>
      <c r="R554" s="9"/>
      <c r="S554" s="9"/>
      <c r="T554" s="9"/>
      <c r="U554" s="9"/>
      <c r="V554" s="9"/>
      <c r="W554" s="9"/>
      <c r="X554" s="9"/>
      <c r="Y554" s="9"/>
      <c r="Z554" s="9"/>
      <c r="AA554" s="9"/>
      <c r="AB554" s="9"/>
      <c r="AC554" s="9"/>
      <c r="AD554" s="9"/>
      <c r="AE554" s="9" t="s">
        <v>2854</v>
      </c>
      <c r="AF554" s="9"/>
      <c r="AG554" s="9"/>
      <c r="AH554" s="9"/>
      <c r="AI554" s="9" t="s">
        <v>3428</v>
      </c>
      <c r="AJ554" s="9"/>
      <c r="AK554" s="9"/>
    </row>
    <row r="555" spans="1:37" ht="30" x14ac:dyDescent="0.2">
      <c r="A555" s="7">
        <v>554</v>
      </c>
      <c r="B555" s="31"/>
      <c r="C555" s="26" t="s">
        <v>3429</v>
      </c>
      <c r="D555" s="9"/>
      <c r="E555" s="9"/>
      <c r="F555" s="9"/>
      <c r="G555" s="23" t="s">
        <v>828</v>
      </c>
      <c r="H555" s="9"/>
      <c r="I555" s="23">
        <v>2003</v>
      </c>
      <c r="J555" s="9"/>
      <c r="K555" s="9"/>
      <c r="L555" s="9"/>
      <c r="M555" s="9"/>
      <c r="N555" s="25">
        <v>40095</v>
      </c>
      <c r="O555" s="9"/>
      <c r="P555" s="9" t="s">
        <v>3430</v>
      </c>
      <c r="Q555" s="9"/>
      <c r="R555" s="9"/>
      <c r="S555" s="9" t="s">
        <v>3431</v>
      </c>
      <c r="T555" s="9"/>
      <c r="U555" s="9"/>
      <c r="V555" s="9"/>
      <c r="W555" s="9" t="s">
        <v>3432</v>
      </c>
      <c r="X555" s="9" t="s">
        <v>3133</v>
      </c>
      <c r="Y555" s="9" t="s">
        <v>3187</v>
      </c>
      <c r="Z555" s="9"/>
      <c r="AA555" s="9" t="s">
        <v>3433</v>
      </c>
      <c r="AB555" s="9"/>
      <c r="AC555" s="9"/>
      <c r="AD555" s="9"/>
      <c r="AE555" s="9" t="s">
        <v>2854</v>
      </c>
      <c r="AF555" s="9"/>
      <c r="AG555" s="9"/>
      <c r="AH555" s="9"/>
      <c r="AI555" s="9"/>
      <c r="AJ555" s="9"/>
      <c r="AK555" s="9"/>
    </row>
    <row r="556" spans="1:37" ht="135" x14ac:dyDescent="0.2">
      <c r="A556" s="7">
        <v>555</v>
      </c>
      <c r="D556" s="4" t="s">
        <v>3434</v>
      </c>
      <c r="E556" s="4" t="s">
        <v>3435</v>
      </c>
      <c r="F556" s="4"/>
      <c r="G556" s="23" t="s">
        <v>828</v>
      </c>
      <c r="H556" s="4"/>
      <c r="I556" s="23">
        <v>2004</v>
      </c>
      <c r="J556" s="4"/>
      <c r="K556" s="4"/>
      <c r="L556" s="4"/>
      <c r="M556" s="4"/>
      <c r="N556" s="4"/>
      <c r="O556" s="4"/>
      <c r="P556" s="4" t="s">
        <v>3436</v>
      </c>
      <c r="Q556" s="4"/>
      <c r="S556" s="4"/>
      <c r="T556" s="4"/>
      <c r="U556" s="4"/>
      <c r="V556" s="4" t="s">
        <v>3437</v>
      </c>
      <c r="W556" s="4"/>
      <c r="X556" s="4"/>
      <c r="Y556" s="4"/>
      <c r="Z556" s="4" t="s">
        <v>3438</v>
      </c>
      <c r="AA556" s="4"/>
      <c r="AB556" s="4"/>
      <c r="AC556" s="4"/>
      <c r="AD556" s="4"/>
      <c r="AE556" s="4"/>
      <c r="AF556" s="4" t="s">
        <v>3439</v>
      </c>
      <c r="AG556" s="4"/>
      <c r="AH556" s="4"/>
      <c r="AI556" s="4"/>
      <c r="AJ556" s="4" t="s">
        <v>3440</v>
      </c>
      <c r="AK556" s="4"/>
    </row>
    <row r="557" spans="1:37" ht="150" x14ac:dyDescent="0.2">
      <c r="A557" s="7">
        <v>556</v>
      </c>
      <c r="D557" s="4" t="s">
        <v>3441</v>
      </c>
      <c r="E557" s="4" t="s">
        <v>3442</v>
      </c>
      <c r="F557" s="4"/>
      <c r="G557" s="23" t="s">
        <v>828</v>
      </c>
      <c r="H557" s="4"/>
      <c r="I557" s="23">
        <v>2004</v>
      </c>
      <c r="J557" s="4"/>
      <c r="K557" s="4"/>
      <c r="L557" s="4"/>
      <c r="M557" s="4"/>
      <c r="N557" s="4"/>
      <c r="O557" s="4"/>
      <c r="P557" s="4" t="s">
        <v>3443</v>
      </c>
      <c r="Q557" s="4"/>
      <c r="R557" s="4"/>
      <c r="S557" s="4" t="s">
        <v>3444</v>
      </c>
      <c r="T557" s="4" t="s">
        <v>237</v>
      </c>
      <c r="U557" s="4" t="s">
        <v>205</v>
      </c>
      <c r="V557" s="4" t="s">
        <v>3445</v>
      </c>
      <c r="W557" s="4"/>
      <c r="X557" s="4"/>
      <c r="Y557" s="4"/>
      <c r="Z557" s="4" t="s">
        <v>3446</v>
      </c>
      <c r="AA557" s="4"/>
      <c r="AB557" s="4"/>
      <c r="AC557" s="4"/>
      <c r="AD557" s="4"/>
      <c r="AE557" s="4"/>
      <c r="AF557" s="4" t="s">
        <v>3447</v>
      </c>
      <c r="AG557" s="4"/>
      <c r="AH557" s="4"/>
      <c r="AI557" s="4"/>
      <c r="AJ557" s="4" t="s">
        <v>3448</v>
      </c>
      <c r="AK557" s="4"/>
    </row>
    <row r="558" spans="1:37" ht="30" x14ac:dyDescent="0.2">
      <c r="A558" s="7">
        <v>557</v>
      </c>
      <c r="D558" s="4" t="s">
        <v>3449</v>
      </c>
      <c r="E558" s="4" t="s">
        <v>3450</v>
      </c>
      <c r="F558" s="4"/>
      <c r="G558" s="23" t="s">
        <v>828</v>
      </c>
      <c r="H558" s="4"/>
      <c r="I558" s="23">
        <v>2004</v>
      </c>
      <c r="J558" s="4"/>
      <c r="K558" s="4"/>
      <c r="L558" s="4"/>
      <c r="M558" s="4"/>
      <c r="N558" s="4"/>
      <c r="O558" s="4"/>
      <c r="P558" s="4" t="s">
        <v>3451</v>
      </c>
      <c r="Q558" s="4"/>
      <c r="R558" s="4"/>
      <c r="S558" s="4" t="s">
        <v>3452</v>
      </c>
      <c r="T558" s="4" t="s">
        <v>102</v>
      </c>
      <c r="U558" s="4" t="s">
        <v>3453</v>
      </c>
      <c r="V558" s="4" t="s">
        <v>3454</v>
      </c>
      <c r="W558" s="4"/>
      <c r="X558" s="4"/>
      <c r="Y558" s="4"/>
      <c r="Z558" s="4" t="s">
        <v>3455</v>
      </c>
      <c r="AA558" s="4"/>
      <c r="AB558" s="4"/>
      <c r="AC558" s="4"/>
      <c r="AD558" s="4"/>
      <c r="AE558" s="4"/>
      <c r="AF558" s="4" t="s">
        <v>3456</v>
      </c>
      <c r="AG558" s="4"/>
      <c r="AH558" s="4"/>
      <c r="AI558" s="4"/>
      <c r="AJ558" s="4"/>
      <c r="AK558" s="4"/>
    </row>
    <row r="559" spans="1:37" ht="75" x14ac:dyDescent="0.2">
      <c r="A559" s="7">
        <v>558</v>
      </c>
      <c r="B559" s="31"/>
      <c r="C559" s="26" t="s">
        <v>3457</v>
      </c>
      <c r="D559" s="9" t="s">
        <v>3458</v>
      </c>
      <c r="E559" s="9"/>
      <c r="F559" s="9"/>
      <c r="G559" s="23" t="s">
        <v>828</v>
      </c>
      <c r="H559" s="9"/>
      <c r="I559" s="23">
        <v>2004</v>
      </c>
      <c r="J559" s="9"/>
      <c r="K559" s="9"/>
      <c r="L559" s="25">
        <v>39400</v>
      </c>
      <c r="M559" s="9"/>
      <c r="N559" s="25">
        <v>41569</v>
      </c>
      <c r="O559" s="9" t="s">
        <v>3401</v>
      </c>
      <c r="P559" s="9" t="s">
        <v>3402</v>
      </c>
      <c r="Q559" s="9"/>
      <c r="R559" s="9"/>
      <c r="S559" s="9"/>
      <c r="T559" s="9"/>
      <c r="U559" s="9"/>
      <c r="V559" s="9"/>
      <c r="W559" s="9" t="s">
        <v>3302</v>
      </c>
      <c r="X559" s="9" t="s">
        <v>3133</v>
      </c>
      <c r="Y559" s="9" t="s">
        <v>3187</v>
      </c>
      <c r="Z559" s="9"/>
      <c r="AA559" s="9" t="s">
        <v>3459</v>
      </c>
      <c r="AB559" s="9"/>
      <c r="AC559" s="9"/>
      <c r="AD559" s="9"/>
      <c r="AE559" s="9" t="s">
        <v>2854</v>
      </c>
      <c r="AF559" s="9"/>
      <c r="AG559" s="9"/>
      <c r="AH559" s="9"/>
      <c r="AI559" s="9"/>
      <c r="AJ559" s="9"/>
      <c r="AK559" s="9"/>
    </row>
    <row r="560" spans="1:37" ht="30" x14ac:dyDescent="0.2">
      <c r="A560" s="7">
        <v>559</v>
      </c>
      <c r="B560" s="31"/>
      <c r="C560" s="26" t="s">
        <v>3460</v>
      </c>
      <c r="D560" s="9"/>
      <c r="E560" s="9"/>
      <c r="F560" s="9"/>
      <c r="G560" s="23" t="s">
        <v>828</v>
      </c>
      <c r="H560" s="9"/>
      <c r="I560" s="23">
        <v>2004</v>
      </c>
      <c r="J560" s="9"/>
      <c r="K560" s="9"/>
      <c r="L560" s="9"/>
      <c r="M560" s="9"/>
      <c r="N560" s="25">
        <v>41073</v>
      </c>
      <c r="O560" s="9"/>
      <c r="P560" s="9"/>
      <c r="Q560" s="9"/>
      <c r="R560" s="9"/>
      <c r="S560" s="9" t="s">
        <v>3461</v>
      </c>
      <c r="T560" s="9"/>
      <c r="U560" s="9"/>
      <c r="V560" s="9"/>
      <c r="W560" s="9"/>
      <c r="X560" s="9" t="s">
        <v>3462</v>
      </c>
      <c r="Y560" s="9" t="s">
        <v>3463</v>
      </c>
      <c r="Z560" s="9"/>
      <c r="AA560" s="9" t="s">
        <v>3464</v>
      </c>
      <c r="AB560" s="9"/>
      <c r="AC560" s="9"/>
      <c r="AD560" s="9"/>
      <c r="AE560" s="9" t="s">
        <v>2854</v>
      </c>
      <c r="AF560" s="9"/>
      <c r="AG560" s="9">
        <v>810850583</v>
      </c>
      <c r="AH560" s="9"/>
      <c r="AI560" s="9"/>
      <c r="AJ560" s="9"/>
      <c r="AK560" s="9"/>
    </row>
    <row r="561" spans="1:37" ht="60" x14ac:dyDescent="0.2">
      <c r="A561" s="7">
        <v>560</v>
      </c>
      <c r="B561" s="31"/>
      <c r="C561" s="26" t="s">
        <v>3465</v>
      </c>
      <c r="D561" s="9" t="s">
        <v>3466</v>
      </c>
      <c r="E561" s="9"/>
      <c r="F561" s="9"/>
      <c r="G561" s="23" t="s">
        <v>828</v>
      </c>
      <c r="H561" s="9"/>
      <c r="I561" s="23">
        <v>2004</v>
      </c>
      <c r="J561" s="9"/>
      <c r="K561" s="9"/>
      <c r="L561" s="9"/>
      <c r="M561" s="9"/>
      <c r="N561" s="25">
        <v>41597</v>
      </c>
      <c r="O561" s="9"/>
      <c r="P561" s="9"/>
      <c r="Q561" s="9"/>
      <c r="R561" s="9"/>
      <c r="S561" s="9" t="s">
        <v>3467</v>
      </c>
      <c r="T561" s="9"/>
      <c r="U561" s="9"/>
      <c r="V561" s="9"/>
      <c r="W561" s="9" t="s">
        <v>3468</v>
      </c>
      <c r="X561" s="9" t="s">
        <v>3344</v>
      </c>
      <c r="Y561" s="9" t="s">
        <v>3345</v>
      </c>
      <c r="Z561" s="9"/>
      <c r="AA561" s="9" t="s">
        <v>3469</v>
      </c>
      <c r="AB561" s="9" t="s">
        <v>3470</v>
      </c>
      <c r="AC561" s="9" t="s">
        <v>3471</v>
      </c>
      <c r="AD561" s="9"/>
      <c r="AE561" s="9"/>
      <c r="AF561" s="9"/>
      <c r="AG561" s="9"/>
      <c r="AH561" s="9"/>
      <c r="AI561" s="9"/>
      <c r="AJ561" s="9"/>
      <c r="AK561" s="9"/>
    </row>
    <row r="562" spans="1:37" ht="30" x14ac:dyDescent="0.2">
      <c r="A562" s="7">
        <v>561</v>
      </c>
      <c r="B562" s="31"/>
      <c r="C562" s="26" t="s">
        <v>3472</v>
      </c>
      <c r="D562" s="9"/>
      <c r="E562" s="9"/>
      <c r="F562" s="9"/>
      <c r="G562" s="23" t="s">
        <v>828</v>
      </c>
      <c r="H562" s="9"/>
      <c r="I562" s="23">
        <v>2005</v>
      </c>
      <c r="J562" s="9"/>
      <c r="K562" s="9"/>
      <c r="L562" s="9"/>
      <c r="M562" s="25">
        <v>40808</v>
      </c>
      <c r="N562" s="25">
        <v>41091</v>
      </c>
      <c r="O562" s="9"/>
      <c r="P562" s="9" t="s">
        <v>3473</v>
      </c>
      <c r="Q562" s="9"/>
      <c r="R562" s="9"/>
      <c r="S562" s="9"/>
      <c r="T562" s="9"/>
      <c r="U562" s="9"/>
      <c r="V562" s="9"/>
      <c r="W562" s="9" t="s">
        <v>3474</v>
      </c>
      <c r="X562" s="9" t="s">
        <v>3133</v>
      </c>
      <c r="Y562" s="9" t="s">
        <v>3144</v>
      </c>
      <c r="Z562" s="9"/>
      <c r="AA562" s="9" t="s">
        <v>3474</v>
      </c>
      <c r="AB562" s="9"/>
      <c r="AC562" s="9"/>
      <c r="AD562" s="9"/>
      <c r="AE562" s="9" t="s">
        <v>2854</v>
      </c>
      <c r="AF562" s="9"/>
      <c r="AG562" s="9"/>
      <c r="AH562" s="9"/>
      <c r="AI562" s="9"/>
      <c r="AJ562" s="9"/>
      <c r="AK562" s="9"/>
    </row>
    <row r="563" spans="1:37" ht="30" x14ac:dyDescent="0.2">
      <c r="A563" s="7">
        <v>562</v>
      </c>
      <c r="D563" s="4">
        <v>19689784</v>
      </c>
      <c r="E563" s="4" t="s">
        <v>3475</v>
      </c>
      <c r="F563" s="4"/>
      <c r="G563" s="23" t="s">
        <v>828</v>
      </c>
      <c r="H563" s="4"/>
      <c r="I563" s="23">
        <v>2005</v>
      </c>
      <c r="J563" s="4"/>
      <c r="K563" s="4"/>
      <c r="L563" s="4"/>
      <c r="M563" s="4"/>
      <c r="N563" s="4"/>
      <c r="O563" s="4"/>
      <c r="P563" s="4" t="s">
        <v>3476</v>
      </c>
      <c r="Q563" s="4"/>
      <c r="R563" s="4"/>
      <c r="S563" s="4" t="s">
        <v>1961</v>
      </c>
      <c r="T563" s="4" t="s">
        <v>435</v>
      </c>
      <c r="U563" s="4" t="s">
        <v>133</v>
      </c>
      <c r="V563" s="4" t="s">
        <v>3477</v>
      </c>
      <c r="W563" s="4"/>
      <c r="X563" s="4"/>
      <c r="Y563" s="4"/>
      <c r="Z563" s="4" t="s">
        <v>3478</v>
      </c>
      <c r="AA563" s="4"/>
      <c r="AB563" s="4"/>
      <c r="AC563" s="4"/>
      <c r="AD563" s="4"/>
      <c r="AE563" s="4"/>
      <c r="AF563" s="4" t="s">
        <v>3479</v>
      </c>
      <c r="AG563" s="4"/>
      <c r="AH563" s="4"/>
      <c r="AI563" s="4"/>
      <c r="AJ563" s="4"/>
      <c r="AK563" s="4"/>
    </row>
    <row r="564" spans="1:37" ht="45" x14ac:dyDescent="0.2">
      <c r="A564" s="7">
        <v>563</v>
      </c>
      <c r="B564" s="31"/>
      <c r="C564" s="26" t="s">
        <v>3480</v>
      </c>
      <c r="D564" s="9"/>
      <c r="E564" s="9"/>
      <c r="F564" s="9"/>
      <c r="G564" s="23" t="s">
        <v>828</v>
      </c>
      <c r="H564" s="9"/>
      <c r="I564" s="23">
        <v>2005</v>
      </c>
      <c r="J564" s="9"/>
      <c r="K564" s="9"/>
      <c r="L564" s="25">
        <v>40808</v>
      </c>
      <c r="M564" s="9"/>
      <c r="N564" s="25">
        <v>41570</v>
      </c>
      <c r="O564" s="9" t="s">
        <v>3481</v>
      </c>
      <c r="P564" s="9" t="s">
        <v>3482</v>
      </c>
      <c r="Q564" s="9"/>
      <c r="R564" s="9"/>
      <c r="S564" s="9"/>
      <c r="T564" s="9"/>
      <c r="U564" s="9"/>
      <c r="V564" s="9"/>
      <c r="W564" s="9"/>
      <c r="X564" s="9"/>
      <c r="Y564" s="9"/>
      <c r="Z564" s="9"/>
      <c r="AA564" s="9"/>
      <c r="AB564" s="9"/>
      <c r="AC564" s="9"/>
      <c r="AD564" s="9"/>
      <c r="AE564" s="9" t="s">
        <v>2854</v>
      </c>
      <c r="AF564" s="9"/>
      <c r="AG564" s="9"/>
      <c r="AH564" s="9"/>
      <c r="AI564" s="9"/>
      <c r="AJ564" s="9"/>
      <c r="AK564" s="9"/>
    </row>
    <row r="565" spans="1:37" ht="75" x14ac:dyDescent="0.2">
      <c r="A565" s="7">
        <v>564</v>
      </c>
      <c r="D565" s="4"/>
      <c r="E565" s="4"/>
      <c r="F565" s="4"/>
      <c r="G565" s="23" t="s">
        <v>828</v>
      </c>
      <c r="H565" s="4"/>
      <c r="I565" s="23">
        <v>2005</v>
      </c>
      <c r="J565" s="4"/>
      <c r="K565" s="4"/>
      <c r="L565" s="4"/>
      <c r="M565" s="4"/>
      <c r="N565" s="4"/>
      <c r="O565" s="4"/>
      <c r="P565" s="4" t="s">
        <v>3483</v>
      </c>
      <c r="Q565" s="4"/>
      <c r="R565" s="4"/>
      <c r="S565" s="4" t="s">
        <v>3484</v>
      </c>
      <c r="T565" s="4" t="s">
        <v>334</v>
      </c>
      <c r="U565" s="4"/>
      <c r="V565" s="4" t="s">
        <v>3485</v>
      </c>
      <c r="W565" s="4"/>
      <c r="X565" s="4"/>
      <c r="Y565" s="4"/>
      <c r="Z565" s="4" t="s">
        <v>3486</v>
      </c>
      <c r="AA565" s="4"/>
      <c r="AB565" s="4"/>
      <c r="AC565" s="4"/>
      <c r="AD565" s="4"/>
      <c r="AE565" s="4"/>
      <c r="AF565" s="4" t="s">
        <v>3487</v>
      </c>
      <c r="AG565" s="4"/>
      <c r="AH565" s="4"/>
      <c r="AI565" s="4"/>
      <c r="AJ565" s="4" t="s">
        <v>3488</v>
      </c>
      <c r="AK565" s="4"/>
    </row>
    <row r="566" spans="1:37" ht="45" x14ac:dyDescent="0.2">
      <c r="A566" s="7">
        <v>565</v>
      </c>
      <c r="D566" s="4"/>
      <c r="E566" s="4"/>
      <c r="F566" s="4"/>
      <c r="G566" s="23" t="s">
        <v>828</v>
      </c>
      <c r="H566" s="4"/>
      <c r="I566" s="23">
        <v>2005</v>
      </c>
      <c r="J566" s="4"/>
      <c r="K566" s="4"/>
      <c r="L566" s="4"/>
      <c r="M566" s="4"/>
      <c r="N566" s="4"/>
      <c r="O566" s="4"/>
      <c r="P566" s="4" t="s">
        <v>3489</v>
      </c>
      <c r="Q566" s="4"/>
      <c r="R566" s="4"/>
      <c r="S566" s="4" t="s">
        <v>3490</v>
      </c>
      <c r="T566" s="4" t="s">
        <v>501</v>
      </c>
      <c r="U566" s="4"/>
      <c r="V566" s="4" t="s">
        <v>3491</v>
      </c>
      <c r="W566" s="4"/>
      <c r="X566" s="4"/>
      <c r="Y566" s="4"/>
      <c r="Z566" s="4" t="s">
        <v>3313</v>
      </c>
      <c r="AA566" s="4"/>
      <c r="AB566" s="4"/>
      <c r="AC566" s="4"/>
      <c r="AD566" s="4"/>
      <c r="AE566" s="4"/>
      <c r="AF566" s="4" t="s">
        <v>3492</v>
      </c>
      <c r="AG566" s="4"/>
      <c r="AH566" s="4"/>
      <c r="AI566" s="4"/>
      <c r="AJ566" s="4"/>
      <c r="AK566" s="4"/>
    </row>
    <row r="567" spans="1:37" ht="240" x14ac:dyDescent="0.2">
      <c r="A567" s="7">
        <v>566</v>
      </c>
      <c r="D567" s="4" t="s">
        <v>2991</v>
      </c>
      <c r="E567" s="4" t="s">
        <v>3493</v>
      </c>
      <c r="F567" s="4"/>
      <c r="G567" s="23" t="s">
        <v>828</v>
      </c>
      <c r="H567" s="4"/>
      <c r="I567" s="23">
        <v>2005</v>
      </c>
      <c r="J567" s="4"/>
      <c r="K567" s="4"/>
      <c r="L567" s="4"/>
      <c r="M567" s="4"/>
      <c r="N567" s="4"/>
      <c r="O567" s="4"/>
      <c r="P567" s="4" t="s">
        <v>3494</v>
      </c>
      <c r="Q567" s="4"/>
      <c r="R567" s="4"/>
      <c r="S567" s="4" t="s">
        <v>3495</v>
      </c>
      <c r="T567" s="4" t="s">
        <v>3496</v>
      </c>
      <c r="U567" s="4" t="s">
        <v>205</v>
      </c>
      <c r="V567" s="4" t="s">
        <v>3497</v>
      </c>
      <c r="W567" s="4"/>
      <c r="X567" s="4"/>
      <c r="Y567" s="4"/>
      <c r="Z567" s="4" t="s">
        <v>3498</v>
      </c>
      <c r="AA567" s="4"/>
      <c r="AB567" s="4"/>
      <c r="AC567" s="4"/>
      <c r="AD567" s="4"/>
      <c r="AE567" s="4"/>
      <c r="AF567" s="4" t="s">
        <v>3499</v>
      </c>
      <c r="AG567" s="4"/>
      <c r="AH567" s="4"/>
      <c r="AI567" s="4"/>
      <c r="AJ567" s="4" t="s">
        <v>3500</v>
      </c>
      <c r="AK567" s="4"/>
    </row>
    <row r="568" spans="1:37" ht="195" x14ac:dyDescent="0.2">
      <c r="A568" s="7">
        <v>567</v>
      </c>
      <c r="D568" s="4">
        <v>25064901</v>
      </c>
      <c r="E568" s="4" t="s">
        <v>3501</v>
      </c>
      <c r="F568" s="4"/>
      <c r="G568" s="4" t="s">
        <v>828</v>
      </c>
      <c r="H568" s="4"/>
      <c r="I568" s="4">
        <v>2005</v>
      </c>
      <c r="J568" s="4"/>
      <c r="K568" s="4"/>
      <c r="L568" s="4"/>
      <c r="M568" s="4"/>
      <c r="N568" s="4"/>
      <c r="O568" s="4"/>
      <c r="P568" s="4" t="s">
        <v>3502</v>
      </c>
      <c r="Q568" s="4"/>
      <c r="R568" s="4"/>
      <c r="S568" s="4" t="s">
        <v>3503</v>
      </c>
      <c r="T568" s="4" t="s">
        <v>228</v>
      </c>
      <c r="U568" s="4"/>
      <c r="V568" s="4" t="s">
        <v>3504</v>
      </c>
      <c r="W568" s="4"/>
      <c r="X568" s="4"/>
      <c r="Y568" s="4"/>
      <c r="Z568" s="4" t="s">
        <v>3505</v>
      </c>
      <c r="AA568" s="4"/>
      <c r="AB568" s="4"/>
      <c r="AC568" s="4"/>
      <c r="AD568" s="4"/>
      <c r="AE568" s="4"/>
      <c r="AF568" s="4" t="s">
        <v>3506</v>
      </c>
      <c r="AG568" s="4"/>
      <c r="AH568" s="4"/>
      <c r="AI568" s="4"/>
      <c r="AJ568" s="4" t="s">
        <v>3507</v>
      </c>
      <c r="AK568" s="4"/>
    </row>
    <row r="569" spans="1:37" ht="120" x14ac:dyDescent="0.2">
      <c r="A569" s="7">
        <v>568</v>
      </c>
      <c r="D569" s="4" t="s">
        <v>3508</v>
      </c>
      <c r="E569" s="4" t="s">
        <v>3509</v>
      </c>
      <c r="F569" s="4"/>
      <c r="G569" s="4" t="s">
        <v>828</v>
      </c>
      <c r="H569" s="4"/>
      <c r="I569" s="4">
        <v>2005</v>
      </c>
      <c r="J569" s="4"/>
      <c r="K569" s="4"/>
      <c r="L569" s="4"/>
      <c r="M569" s="4"/>
      <c r="N569" s="4"/>
      <c r="O569" s="4"/>
      <c r="P569" s="4" t="s">
        <v>3510</v>
      </c>
      <c r="Q569" s="4"/>
      <c r="R569" s="4"/>
      <c r="S569" s="4" t="s">
        <v>1118</v>
      </c>
      <c r="T569" s="4" t="s">
        <v>326</v>
      </c>
      <c r="U569" s="4" t="s">
        <v>111</v>
      </c>
      <c r="V569" s="4" t="s">
        <v>3511</v>
      </c>
      <c r="W569" s="4"/>
      <c r="X569" s="4"/>
      <c r="Y569" s="4"/>
      <c r="Z569" s="4" t="s">
        <v>3512</v>
      </c>
      <c r="AA569" s="4"/>
      <c r="AB569" s="4"/>
      <c r="AC569" s="4"/>
      <c r="AD569" s="4"/>
      <c r="AE569" s="4"/>
      <c r="AF569" s="4" t="s">
        <v>3513</v>
      </c>
      <c r="AG569" s="4"/>
      <c r="AH569" s="4"/>
      <c r="AI569" s="4"/>
      <c r="AJ569" s="4" t="s">
        <v>3514</v>
      </c>
      <c r="AK569" s="4"/>
    </row>
    <row r="570" spans="1:37" ht="30" x14ac:dyDescent="0.2">
      <c r="A570" s="7">
        <v>569</v>
      </c>
      <c r="B570" s="31"/>
      <c r="C570" s="31"/>
      <c r="D570" s="9"/>
      <c r="E570" s="9"/>
      <c r="F570" s="9"/>
      <c r="G570" s="9" t="s">
        <v>828</v>
      </c>
      <c r="H570" s="9"/>
      <c r="I570" s="9">
        <v>2005</v>
      </c>
      <c r="J570" s="9"/>
      <c r="K570" s="9"/>
      <c r="L570" s="9"/>
      <c r="M570" s="9"/>
      <c r="N570" s="9"/>
      <c r="O570" s="9"/>
      <c r="P570" s="9"/>
      <c r="Q570" s="9"/>
      <c r="R570" s="9"/>
      <c r="S570" s="9" t="s">
        <v>3515</v>
      </c>
      <c r="T570" s="9"/>
      <c r="U570" s="9"/>
      <c r="V570" s="9"/>
      <c r="W570" s="9"/>
      <c r="X570" s="9" t="s">
        <v>3516</v>
      </c>
      <c r="Y570" s="9" t="s">
        <v>3517</v>
      </c>
      <c r="Z570" s="9"/>
      <c r="AA570" s="9" t="s">
        <v>3518</v>
      </c>
      <c r="AB570" s="9" t="s">
        <v>3519</v>
      </c>
      <c r="AC570" s="9"/>
      <c r="AD570" s="9"/>
      <c r="AE570" s="9" t="s">
        <v>2854</v>
      </c>
      <c r="AF570" s="9"/>
      <c r="AG570" s="9" t="s">
        <v>3520</v>
      </c>
      <c r="AH570" s="9"/>
      <c r="AI570" s="9"/>
      <c r="AJ570" s="9"/>
      <c r="AK570" s="9"/>
    </row>
    <row r="571" spans="1:37" ht="30" x14ac:dyDescent="0.2">
      <c r="A571" s="7">
        <v>570</v>
      </c>
      <c r="B571" s="31"/>
      <c r="C571" s="31"/>
      <c r="D571" s="9"/>
      <c r="E571" s="9"/>
      <c r="F571" s="9"/>
      <c r="G571" s="9" t="s">
        <v>828</v>
      </c>
      <c r="H571" s="9"/>
      <c r="I571" s="9">
        <v>2005</v>
      </c>
      <c r="J571" s="9"/>
      <c r="K571" s="9"/>
      <c r="L571" s="9"/>
      <c r="M571" s="9"/>
      <c r="N571" s="9"/>
      <c r="O571" s="9"/>
      <c r="P571" s="9"/>
      <c r="Q571" s="9"/>
      <c r="R571" s="9"/>
      <c r="S571" s="9" t="s">
        <v>3521</v>
      </c>
      <c r="T571" s="9"/>
      <c r="U571" s="9"/>
      <c r="V571" s="9"/>
      <c r="W571" s="9"/>
      <c r="X571" s="9" t="s">
        <v>3522</v>
      </c>
      <c r="Y571" s="9" t="s">
        <v>3523</v>
      </c>
      <c r="Z571" s="9"/>
      <c r="AA571" s="9" t="s">
        <v>3524</v>
      </c>
      <c r="AB571" s="9" t="s">
        <v>3525</v>
      </c>
      <c r="AC571" s="9"/>
      <c r="AD571" s="9"/>
      <c r="AE571" s="9" t="s">
        <v>2854</v>
      </c>
      <c r="AF571" s="9"/>
      <c r="AG571" s="9" t="s">
        <v>3526</v>
      </c>
      <c r="AH571" s="9"/>
      <c r="AI571" s="9"/>
      <c r="AJ571" s="9"/>
      <c r="AK571" s="9"/>
    </row>
    <row r="572" spans="1:37" ht="45" x14ac:dyDescent="0.2">
      <c r="A572" s="7">
        <v>571</v>
      </c>
      <c r="B572" s="31"/>
      <c r="C572" s="26" t="s">
        <v>3527</v>
      </c>
      <c r="D572" s="9"/>
      <c r="E572" s="9"/>
      <c r="F572" s="9"/>
      <c r="G572" s="9" t="s">
        <v>828</v>
      </c>
      <c r="H572" s="9"/>
      <c r="I572" s="9">
        <v>2005</v>
      </c>
      <c r="J572" s="9"/>
      <c r="K572" s="9"/>
      <c r="L572" s="9"/>
      <c r="M572" s="9"/>
      <c r="N572" s="25">
        <v>41566</v>
      </c>
      <c r="O572" s="9"/>
      <c r="P572" s="9"/>
      <c r="Q572" s="9"/>
      <c r="R572" s="9"/>
      <c r="S572" s="9" t="s">
        <v>3528</v>
      </c>
      <c r="T572" s="9"/>
      <c r="U572" s="9"/>
      <c r="V572" s="9"/>
      <c r="W572" s="9"/>
      <c r="X572" s="9" t="s">
        <v>3529</v>
      </c>
      <c r="Y572" s="9" t="s">
        <v>3530</v>
      </c>
      <c r="Z572" s="9"/>
      <c r="AA572" s="9" t="s">
        <v>3531</v>
      </c>
      <c r="AB572" s="9" t="s">
        <v>3532</v>
      </c>
      <c r="AC572" s="9"/>
      <c r="AD572" s="9"/>
      <c r="AE572" s="9" t="s">
        <v>2854</v>
      </c>
      <c r="AF572" s="9"/>
      <c r="AG572" s="9"/>
      <c r="AH572" s="9"/>
      <c r="AI572" s="9"/>
      <c r="AJ572" s="9"/>
      <c r="AK572" s="9"/>
    </row>
    <row r="573" spans="1:37" ht="60" x14ac:dyDescent="0.2">
      <c r="A573" s="7">
        <v>572</v>
      </c>
      <c r="B573" s="31"/>
      <c r="C573" s="26" t="s">
        <v>3533</v>
      </c>
      <c r="D573" s="9" t="s">
        <v>3534</v>
      </c>
      <c r="E573" s="9"/>
      <c r="F573" s="9"/>
      <c r="G573" s="9" t="s">
        <v>828</v>
      </c>
      <c r="H573" s="9"/>
      <c r="I573" s="9">
        <v>2005</v>
      </c>
      <c r="J573" s="9"/>
      <c r="K573" s="9"/>
      <c r="L573" s="9"/>
      <c r="M573" s="9"/>
      <c r="N573" s="25">
        <v>41597</v>
      </c>
      <c r="O573" s="9"/>
      <c r="P573" s="9"/>
      <c r="Q573" s="9"/>
      <c r="R573" s="9"/>
      <c r="S573" s="9" t="s">
        <v>3535</v>
      </c>
      <c r="T573" s="9"/>
      <c r="U573" s="9"/>
      <c r="V573" s="9"/>
      <c r="W573" s="9" t="s">
        <v>3536</v>
      </c>
      <c r="X573" s="9" t="s">
        <v>3133</v>
      </c>
      <c r="Y573" s="9" t="s">
        <v>3144</v>
      </c>
      <c r="Z573" s="9"/>
      <c r="AA573" s="9" t="s">
        <v>3536</v>
      </c>
      <c r="AB573" s="9"/>
      <c r="AC573" s="9"/>
      <c r="AD573" s="9"/>
      <c r="AE573" s="9"/>
      <c r="AF573" s="9"/>
      <c r="AG573" s="9"/>
      <c r="AH573" s="9"/>
      <c r="AI573" s="9"/>
      <c r="AJ573" s="9"/>
      <c r="AK573" s="9"/>
    </row>
    <row r="574" spans="1:37" ht="60" x14ac:dyDescent="0.2">
      <c r="A574" s="7">
        <v>573</v>
      </c>
      <c r="B574" s="31"/>
      <c r="C574" s="26" t="s">
        <v>3537</v>
      </c>
      <c r="D574" s="9" t="s">
        <v>3538</v>
      </c>
      <c r="E574" s="9"/>
      <c r="F574" s="9"/>
      <c r="G574" s="9" t="s">
        <v>828</v>
      </c>
      <c r="H574" s="9"/>
      <c r="I574" s="9">
        <v>2005</v>
      </c>
      <c r="J574" s="9"/>
      <c r="K574" s="9"/>
      <c r="L574" s="9"/>
      <c r="M574" s="9"/>
      <c r="N574" s="25">
        <v>41597</v>
      </c>
      <c r="O574" s="9"/>
      <c r="P574" s="9"/>
      <c r="Q574" s="9"/>
      <c r="R574" s="9"/>
      <c r="S574" s="9" t="s">
        <v>3539</v>
      </c>
      <c r="T574" s="9"/>
      <c r="U574" s="9"/>
      <c r="V574" s="9"/>
      <c r="W574" s="9" t="s">
        <v>3536</v>
      </c>
      <c r="X574" s="9" t="s">
        <v>3133</v>
      </c>
      <c r="Y574" s="9" t="s">
        <v>3144</v>
      </c>
      <c r="Z574" s="9"/>
      <c r="AA574" s="9" t="s">
        <v>3540</v>
      </c>
      <c r="AB574" s="9"/>
      <c r="AC574" s="9"/>
      <c r="AD574" s="9"/>
      <c r="AE574" s="9"/>
      <c r="AF574" s="9"/>
      <c r="AG574" s="9"/>
      <c r="AH574" s="9"/>
      <c r="AI574" s="9"/>
      <c r="AJ574" s="9"/>
      <c r="AK574" s="9"/>
    </row>
    <row r="575" spans="1:37" ht="30" x14ac:dyDescent="0.2">
      <c r="A575" s="7">
        <v>574</v>
      </c>
      <c r="B575" s="31"/>
      <c r="C575" s="26" t="s">
        <v>3541</v>
      </c>
      <c r="D575" s="9"/>
      <c r="E575" s="9"/>
      <c r="F575" s="9"/>
      <c r="G575" s="9" t="s">
        <v>828</v>
      </c>
      <c r="H575" s="9"/>
      <c r="I575" s="9">
        <v>2006</v>
      </c>
      <c r="J575" s="9"/>
      <c r="K575" s="9"/>
      <c r="L575" s="9"/>
      <c r="M575" s="9"/>
      <c r="N575" s="25">
        <v>41597</v>
      </c>
      <c r="O575" s="9"/>
      <c r="P575" s="9" t="s">
        <v>3542</v>
      </c>
      <c r="Q575" s="9"/>
      <c r="R575" s="9"/>
      <c r="S575" s="9" t="s">
        <v>3543</v>
      </c>
      <c r="T575" s="9"/>
      <c r="U575" s="9"/>
      <c r="V575" s="9"/>
      <c r="W575" s="9"/>
      <c r="X575" s="9"/>
      <c r="Y575" s="9"/>
      <c r="Z575" s="9"/>
      <c r="AA575" s="9" t="s">
        <v>3544</v>
      </c>
      <c r="AB575" s="9" t="s">
        <v>3545</v>
      </c>
      <c r="AC575" s="9"/>
      <c r="AD575" s="9"/>
      <c r="AE575" s="9"/>
      <c r="AF575" s="9"/>
      <c r="AG575" s="9"/>
      <c r="AH575" s="9"/>
      <c r="AI575" s="9"/>
      <c r="AJ575" s="9"/>
      <c r="AK575" s="9"/>
    </row>
    <row r="576" spans="1:37" ht="75" x14ac:dyDescent="0.2">
      <c r="A576" s="7">
        <v>575</v>
      </c>
      <c r="B576" s="31"/>
      <c r="C576" s="26" t="s">
        <v>3546</v>
      </c>
      <c r="D576" s="9"/>
      <c r="E576" s="9"/>
      <c r="F576" s="9"/>
      <c r="G576" s="9" t="s">
        <v>828</v>
      </c>
      <c r="H576" s="9"/>
      <c r="I576" s="9">
        <v>2006</v>
      </c>
      <c r="J576" s="9"/>
      <c r="K576" s="9"/>
      <c r="L576" s="25">
        <v>40436</v>
      </c>
      <c r="M576" s="9"/>
      <c r="N576" s="25">
        <v>41568</v>
      </c>
      <c r="O576" s="9" t="s">
        <v>3164</v>
      </c>
      <c r="P576" s="9" t="s">
        <v>3547</v>
      </c>
      <c r="Q576" s="9"/>
      <c r="R576" s="9"/>
      <c r="S576" s="9"/>
      <c r="T576" s="9"/>
      <c r="U576" s="9"/>
      <c r="V576" s="9"/>
      <c r="W576" s="9"/>
      <c r="X576" s="9"/>
      <c r="Y576" s="9"/>
      <c r="Z576" s="38" t="s">
        <v>3548</v>
      </c>
      <c r="AA576" s="9"/>
      <c r="AB576" s="9"/>
      <c r="AC576" s="9"/>
      <c r="AD576" s="9"/>
      <c r="AE576" s="9" t="s">
        <v>2854</v>
      </c>
      <c r="AF576" s="9"/>
      <c r="AG576" s="9"/>
      <c r="AH576" s="9"/>
      <c r="AI576" s="9"/>
      <c r="AJ576" s="9"/>
      <c r="AK576" s="9"/>
    </row>
    <row r="577" spans="1:37" ht="30" x14ac:dyDescent="0.2">
      <c r="A577" s="7">
        <v>576</v>
      </c>
      <c r="B577" s="31"/>
      <c r="C577" s="31"/>
      <c r="D577" s="9"/>
      <c r="E577" s="9"/>
      <c r="F577" s="9"/>
      <c r="G577" s="9" t="s">
        <v>828</v>
      </c>
      <c r="H577" s="9"/>
      <c r="I577" s="9">
        <v>2006</v>
      </c>
      <c r="J577" s="9"/>
      <c r="K577" s="9"/>
      <c r="L577" s="9">
        <v>2006</v>
      </c>
      <c r="M577" s="9"/>
      <c r="N577" s="9"/>
      <c r="O577" s="9"/>
      <c r="P577" s="9" t="s">
        <v>3549</v>
      </c>
      <c r="Q577" s="9"/>
      <c r="R577" s="9"/>
      <c r="S577" s="9" t="s">
        <v>3550</v>
      </c>
      <c r="T577" s="9"/>
      <c r="U577" s="9"/>
      <c r="V577" s="9"/>
      <c r="W577" s="9"/>
      <c r="X577" s="9" t="s">
        <v>3551</v>
      </c>
      <c r="Y577" s="9" t="s">
        <v>3552</v>
      </c>
      <c r="Z577" s="9"/>
      <c r="AA577" s="9" t="s">
        <v>3553</v>
      </c>
      <c r="AB577" s="9" t="s">
        <v>3554</v>
      </c>
      <c r="AC577" s="9" t="s">
        <v>3555</v>
      </c>
      <c r="AD577" s="9"/>
      <c r="AE577" s="9" t="s">
        <v>2854</v>
      </c>
      <c r="AF577" s="9"/>
      <c r="AG577" s="9" t="s">
        <v>3556</v>
      </c>
      <c r="AH577" s="9"/>
      <c r="AI577" s="9"/>
      <c r="AJ577" s="9"/>
      <c r="AK577" s="9"/>
    </row>
    <row r="578" spans="1:37" ht="45" x14ac:dyDescent="0.2">
      <c r="A578" s="7">
        <v>577</v>
      </c>
      <c r="B578" s="31"/>
      <c r="C578" s="26" t="s">
        <v>3557</v>
      </c>
      <c r="D578" s="9"/>
      <c r="E578" s="9"/>
      <c r="F578" s="9"/>
      <c r="G578" s="9" t="s">
        <v>828</v>
      </c>
      <c r="H578" s="9"/>
      <c r="I578" s="9">
        <v>2006</v>
      </c>
      <c r="J578" s="9"/>
      <c r="K578" s="9"/>
      <c r="L578" s="25">
        <v>38768</v>
      </c>
      <c r="M578" s="9"/>
      <c r="N578" s="25">
        <v>39264</v>
      </c>
      <c r="O578" s="9"/>
      <c r="P578" s="9" t="s">
        <v>3558</v>
      </c>
      <c r="Q578" s="9"/>
      <c r="R578" s="9"/>
      <c r="S578" s="9"/>
      <c r="T578" s="9"/>
      <c r="U578" s="9"/>
      <c r="V578" s="9"/>
      <c r="W578" s="9" t="s">
        <v>3246</v>
      </c>
      <c r="X578" s="9" t="s">
        <v>3247</v>
      </c>
      <c r="Y578" s="9"/>
      <c r="Z578" s="9"/>
      <c r="AA578" s="9" t="s">
        <v>3559</v>
      </c>
      <c r="AB578" s="9"/>
      <c r="AC578" s="9"/>
      <c r="AD578" s="9"/>
      <c r="AE578" s="9" t="s">
        <v>2854</v>
      </c>
      <c r="AF578" s="9"/>
      <c r="AG578" s="9"/>
      <c r="AH578" s="9"/>
      <c r="AI578" s="9"/>
      <c r="AJ578" s="9"/>
      <c r="AK578" s="9"/>
    </row>
    <row r="579" spans="1:37" ht="30" x14ac:dyDescent="0.2">
      <c r="A579" s="7">
        <v>578</v>
      </c>
      <c r="B579" s="31"/>
      <c r="C579" s="31"/>
      <c r="D579" s="9"/>
      <c r="E579" s="9"/>
      <c r="F579" s="9"/>
      <c r="G579" s="9" t="s">
        <v>828</v>
      </c>
      <c r="H579" s="9"/>
      <c r="I579" s="9">
        <v>2006</v>
      </c>
      <c r="J579" s="9"/>
      <c r="K579" s="9"/>
      <c r="L579" s="9"/>
      <c r="M579" s="9"/>
      <c r="N579" s="9"/>
      <c r="O579" s="9"/>
      <c r="P579" s="9"/>
      <c r="Q579" s="9"/>
      <c r="R579" s="9"/>
      <c r="S579" s="9" t="s">
        <v>3560</v>
      </c>
      <c r="T579" s="9"/>
      <c r="U579" s="9"/>
      <c r="V579" s="9"/>
      <c r="W579" s="9" t="s">
        <v>3337</v>
      </c>
      <c r="X579" s="9" t="s">
        <v>3561</v>
      </c>
      <c r="Y579" s="9" t="s">
        <v>3157</v>
      </c>
      <c r="Z579" s="9"/>
      <c r="AA579" s="9" t="s">
        <v>3562</v>
      </c>
      <c r="AB579" s="9" t="s">
        <v>3563</v>
      </c>
      <c r="AC579" s="9" t="s">
        <v>3564</v>
      </c>
      <c r="AD579" s="9"/>
      <c r="AE579" s="9" t="s">
        <v>2854</v>
      </c>
      <c r="AF579" s="9"/>
      <c r="AG579" s="9"/>
      <c r="AH579" s="9"/>
      <c r="AI579" s="9"/>
      <c r="AJ579" s="9"/>
      <c r="AK579" s="9"/>
    </row>
    <row r="580" spans="1:37" ht="45" x14ac:dyDescent="0.2">
      <c r="A580" s="7">
        <v>579</v>
      </c>
      <c r="B580" s="31"/>
      <c r="C580" s="26" t="s">
        <v>3565</v>
      </c>
      <c r="D580" s="9"/>
      <c r="E580" s="9"/>
      <c r="F580" s="9"/>
      <c r="G580" s="9" t="s">
        <v>828</v>
      </c>
      <c r="H580" s="9"/>
      <c r="I580" s="9">
        <v>2006</v>
      </c>
      <c r="J580" s="9"/>
      <c r="K580" s="9"/>
      <c r="L580" s="9"/>
      <c r="M580" s="9"/>
      <c r="N580" s="25">
        <v>41597</v>
      </c>
      <c r="O580" s="9"/>
      <c r="P580" s="9"/>
      <c r="Q580" s="9"/>
      <c r="R580" s="9"/>
      <c r="S580" s="9" t="s">
        <v>3566</v>
      </c>
      <c r="T580" s="9" t="s">
        <v>3567</v>
      </c>
      <c r="U580" s="9"/>
      <c r="V580" s="9"/>
      <c r="W580" s="9"/>
      <c r="X580" s="9"/>
      <c r="Y580" s="9"/>
      <c r="Z580" s="9"/>
      <c r="AA580" s="9"/>
      <c r="AB580" s="9"/>
      <c r="AC580" s="9"/>
      <c r="AD580" s="9" t="s">
        <v>3568</v>
      </c>
      <c r="AE580" s="9"/>
      <c r="AF580" s="9"/>
      <c r="AG580" s="9"/>
      <c r="AH580" s="9"/>
      <c r="AI580" s="9"/>
      <c r="AJ580" s="9"/>
      <c r="AK580" s="9"/>
    </row>
    <row r="581" spans="1:37" ht="60" x14ac:dyDescent="0.2">
      <c r="A581" s="7">
        <v>580</v>
      </c>
      <c r="B581" s="31"/>
      <c r="C581" s="26" t="s">
        <v>3569</v>
      </c>
      <c r="D581" s="9"/>
      <c r="E581" s="9"/>
      <c r="F581" s="9"/>
      <c r="G581" s="9" t="s">
        <v>828</v>
      </c>
      <c r="H581" s="9"/>
      <c r="I581" s="9">
        <v>2007</v>
      </c>
      <c r="J581" s="9"/>
      <c r="K581" s="9"/>
      <c r="L581" s="25">
        <v>39401</v>
      </c>
      <c r="M581" s="9"/>
      <c r="N581" s="25">
        <v>41567</v>
      </c>
      <c r="O581" s="9" t="s">
        <v>3570</v>
      </c>
      <c r="P581" s="38" t="s">
        <v>3571</v>
      </c>
      <c r="Q581" s="9"/>
      <c r="R581" s="9"/>
      <c r="S581" s="9"/>
      <c r="T581" s="9"/>
      <c r="U581" s="9"/>
      <c r="V581" s="9"/>
      <c r="W581" s="9"/>
      <c r="X581" s="9"/>
      <c r="Y581" s="9"/>
      <c r="Z581" s="9" t="s">
        <v>3302</v>
      </c>
      <c r="AA581" s="9"/>
      <c r="AB581" s="9"/>
      <c r="AC581" s="9"/>
      <c r="AD581" s="9"/>
      <c r="AE581" s="9" t="s">
        <v>2854</v>
      </c>
      <c r="AF581" s="9"/>
      <c r="AG581" s="9"/>
      <c r="AH581" s="9"/>
      <c r="AI581" s="9"/>
      <c r="AJ581" s="9"/>
      <c r="AK581" s="9"/>
    </row>
    <row r="582" spans="1:37" ht="90" x14ac:dyDescent="0.2">
      <c r="A582" s="7">
        <v>581</v>
      </c>
      <c r="D582" s="4" t="s">
        <v>63</v>
      </c>
      <c r="E582" s="4" t="s">
        <v>3572</v>
      </c>
      <c r="F582" s="4"/>
      <c r="G582" s="4" t="s">
        <v>828</v>
      </c>
      <c r="H582" s="4"/>
      <c r="I582" s="4">
        <v>2007</v>
      </c>
      <c r="J582" s="4"/>
      <c r="K582" s="4"/>
      <c r="L582" s="4"/>
      <c r="M582" s="4"/>
      <c r="N582" s="4"/>
      <c r="O582" s="4"/>
      <c r="P582" s="4" t="s">
        <v>3573</v>
      </c>
      <c r="Q582" s="4"/>
      <c r="R582" s="4"/>
      <c r="S582" s="4" t="s">
        <v>3574</v>
      </c>
      <c r="T582" s="4" t="s">
        <v>237</v>
      </c>
      <c r="U582" s="4" t="s">
        <v>133</v>
      </c>
      <c r="V582" s="4" t="s">
        <v>3575</v>
      </c>
      <c r="W582" s="4"/>
      <c r="X582" s="4"/>
      <c r="Y582" s="4"/>
      <c r="Z582" s="4" t="s">
        <v>3576</v>
      </c>
      <c r="AA582" s="4"/>
      <c r="AB582" s="4"/>
      <c r="AC582" s="4"/>
      <c r="AD582" s="4"/>
      <c r="AE582" s="4"/>
      <c r="AF582" s="4" t="s">
        <v>3577</v>
      </c>
      <c r="AG582" s="4"/>
      <c r="AH582" s="4"/>
      <c r="AI582" s="4"/>
      <c r="AJ582" s="4" t="s">
        <v>3578</v>
      </c>
      <c r="AK582" s="4"/>
    </row>
    <row r="583" spans="1:37" ht="150" x14ac:dyDescent="0.2">
      <c r="A583" s="7">
        <v>582</v>
      </c>
      <c r="D583" s="4" t="s">
        <v>3579</v>
      </c>
      <c r="E583" s="4" t="s">
        <v>3580</v>
      </c>
      <c r="F583" s="4"/>
      <c r="G583" s="4" t="s">
        <v>828</v>
      </c>
      <c r="H583" s="4"/>
      <c r="I583" s="4">
        <v>2007</v>
      </c>
      <c r="J583" s="4"/>
      <c r="K583" s="4"/>
      <c r="L583" s="4"/>
      <c r="M583" s="4"/>
      <c r="N583" s="4"/>
      <c r="O583" s="4"/>
      <c r="P583" s="4" t="s">
        <v>3581</v>
      </c>
      <c r="Q583" s="4"/>
      <c r="R583" s="4"/>
      <c r="S583" s="4" t="s">
        <v>3582</v>
      </c>
      <c r="T583" s="4" t="s">
        <v>252</v>
      </c>
      <c r="U583" s="4" t="s">
        <v>205</v>
      </c>
      <c r="V583" s="4" t="s">
        <v>3583</v>
      </c>
      <c r="W583" s="4"/>
      <c r="X583" s="4"/>
      <c r="Y583" s="4"/>
      <c r="Z583" s="4" t="s">
        <v>3584</v>
      </c>
      <c r="AA583" s="4"/>
      <c r="AB583" s="4"/>
      <c r="AC583" s="4"/>
      <c r="AD583" s="4"/>
      <c r="AE583" s="4"/>
      <c r="AF583" s="4" t="s">
        <v>3585</v>
      </c>
      <c r="AG583" s="4"/>
      <c r="AH583" s="4"/>
      <c r="AI583" s="4"/>
      <c r="AJ583" s="4" t="s">
        <v>3586</v>
      </c>
      <c r="AK583" s="4"/>
    </row>
    <row r="584" spans="1:37" ht="150" x14ac:dyDescent="0.2">
      <c r="A584" s="7">
        <v>583</v>
      </c>
      <c r="D584" s="4" t="s">
        <v>3587</v>
      </c>
      <c r="E584" s="4" t="s">
        <v>3588</v>
      </c>
      <c r="F584" s="4"/>
      <c r="G584" s="4" t="s">
        <v>828</v>
      </c>
      <c r="H584" s="4"/>
      <c r="I584" s="4">
        <v>2007</v>
      </c>
      <c r="J584" s="4"/>
      <c r="K584" s="4"/>
      <c r="L584" s="4"/>
      <c r="M584" s="4"/>
      <c r="N584" s="4"/>
      <c r="O584" s="4"/>
      <c r="P584" s="4" t="s">
        <v>3589</v>
      </c>
      <c r="Q584" s="4"/>
      <c r="R584" s="4"/>
      <c r="S584" s="4" t="s">
        <v>3590</v>
      </c>
      <c r="T584" s="4" t="s">
        <v>3591</v>
      </c>
      <c r="U584" s="4"/>
      <c r="V584" s="4" t="s">
        <v>3592</v>
      </c>
      <c r="W584" s="4"/>
      <c r="X584" s="4"/>
      <c r="Y584" s="4"/>
      <c r="Z584" s="4" t="s">
        <v>3593</v>
      </c>
      <c r="AA584" s="4"/>
      <c r="AB584" s="4"/>
      <c r="AC584" s="4"/>
      <c r="AD584" s="4"/>
      <c r="AE584" s="4"/>
      <c r="AF584" s="4" t="s">
        <v>3594</v>
      </c>
      <c r="AG584" s="4"/>
      <c r="AH584" s="4"/>
      <c r="AI584" s="4"/>
      <c r="AJ584" s="4" t="s">
        <v>3595</v>
      </c>
      <c r="AK584" s="4"/>
    </row>
    <row r="585" spans="1:37" ht="60" x14ac:dyDescent="0.2">
      <c r="A585" s="7">
        <v>584</v>
      </c>
      <c r="B585" s="31"/>
      <c r="C585" s="26" t="s">
        <v>3596</v>
      </c>
      <c r="D585" s="9"/>
      <c r="E585" s="9"/>
      <c r="F585" s="9"/>
      <c r="G585" s="9" t="s">
        <v>828</v>
      </c>
      <c r="H585" s="9"/>
      <c r="I585" s="9">
        <v>2007</v>
      </c>
      <c r="J585" s="9"/>
      <c r="K585" s="9"/>
      <c r="L585" s="25">
        <v>39400</v>
      </c>
      <c r="M585" s="9"/>
      <c r="N585" s="25">
        <v>41567</v>
      </c>
      <c r="O585" s="9" t="s">
        <v>3570</v>
      </c>
      <c r="P585" s="24" t="s">
        <v>3597</v>
      </c>
      <c r="Q585" s="9"/>
      <c r="R585" s="9"/>
      <c r="S585" s="9"/>
      <c r="T585" s="9"/>
      <c r="U585" s="9"/>
      <c r="V585" s="9"/>
      <c r="W585" s="9"/>
      <c r="X585" s="9"/>
      <c r="Y585" s="9"/>
      <c r="Z585" s="9" t="s">
        <v>3302</v>
      </c>
      <c r="AA585" s="9"/>
      <c r="AB585" s="9"/>
      <c r="AC585" s="9"/>
      <c r="AD585" s="9"/>
      <c r="AE585" s="9" t="s">
        <v>2854</v>
      </c>
      <c r="AF585" s="9"/>
      <c r="AG585" s="9"/>
      <c r="AH585" s="9"/>
      <c r="AI585" s="9"/>
      <c r="AJ585" s="9"/>
      <c r="AK585" s="9"/>
    </row>
    <row r="586" spans="1:37" ht="45" x14ac:dyDescent="0.2">
      <c r="A586" s="7">
        <v>585</v>
      </c>
      <c r="B586" s="31"/>
      <c r="C586" s="26" t="s">
        <v>3596</v>
      </c>
      <c r="D586" s="9"/>
      <c r="E586" s="9"/>
      <c r="F586" s="9"/>
      <c r="G586" s="9" t="s">
        <v>828</v>
      </c>
      <c r="H586" s="9"/>
      <c r="I586" s="9">
        <v>2007</v>
      </c>
      <c r="J586" s="9"/>
      <c r="K586" s="9"/>
      <c r="L586" s="9"/>
      <c r="M586" s="9"/>
      <c r="N586" s="25">
        <v>41566</v>
      </c>
      <c r="O586" s="9"/>
      <c r="P586" s="24" t="s">
        <v>3597</v>
      </c>
      <c r="Q586" s="9"/>
      <c r="R586" s="9"/>
      <c r="S586" s="9"/>
      <c r="T586" s="9"/>
      <c r="U586" s="9"/>
      <c r="V586" s="9"/>
      <c r="W586" s="9"/>
      <c r="X586" s="9" t="s">
        <v>3133</v>
      </c>
      <c r="Y586" s="9" t="s">
        <v>3187</v>
      </c>
      <c r="Z586" s="9"/>
      <c r="AA586" s="9" t="s">
        <v>3302</v>
      </c>
      <c r="AB586" s="9"/>
      <c r="AC586" s="9"/>
      <c r="AD586" s="9"/>
      <c r="AE586" s="9" t="s">
        <v>2854</v>
      </c>
      <c r="AF586" s="9"/>
      <c r="AG586" s="9"/>
      <c r="AH586" s="9"/>
      <c r="AI586" s="9"/>
      <c r="AJ586" s="9"/>
      <c r="AK586" s="9"/>
    </row>
    <row r="587" spans="1:37" ht="60" x14ac:dyDescent="0.2">
      <c r="A587" s="7">
        <v>586</v>
      </c>
      <c r="B587" s="31"/>
      <c r="C587" s="26" t="s">
        <v>3598</v>
      </c>
      <c r="D587" s="9"/>
      <c r="E587" s="9"/>
      <c r="F587" s="9"/>
      <c r="G587" s="9" t="s">
        <v>828</v>
      </c>
      <c r="H587" s="9"/>
      <c r="I587" s="9">
        <v>2007</v>
      </c>
      <c r="J587" s="9"/>
      <c r="K587" s="9"/>
      <c r="L587" s="25">
        <v>39400</v>
      </c>
      <c r="M587" s="9"/>
      <c r="N587" s="25">
        <v>41567</v>
      </c>
      <c r="O587" s="9" t="s">
        <v>3570</v>
      </c>
      <c r="P587" s="39" t="s">
        <v>3599</v>
      </c>
      <c r="Q587" s="9"/>
      <c r="R587" s="9"/>
      <c r="S587" s="9"/>
      <c r="T587" s="9"/>
      <c r="U587" s="9"/>
      <c r="V587" s="9"/>
      <c r="W587" s="9"/>
      <c r="X587" s="9"/>
      <c r="Y587" s="9"/>
      <c r="Z587" s="9" t="s">
        <v>3302</v>
      </c>
      <c r="AA587" s="9"/>
      <c r="AB587" s="9"/>
      <c r="AC587" s="9"/>
      <c r="AD587" s="9"/>
      <c r="AE587" s="9" t="s">
        <v>2854</v>
      </c>
      <c r="AF587" s="9"/>
      <c r="AG587" s="9"/>
      <c r="AH587" s="9"/>
      <c r="AI587" s="9"/>
      <c r="AJ587" s="9"/>
      <c r="AK587" s="9"/>
    </row>
    <row r="588" spans="1:37" ht="60" x14ac:dyDescent="0.2">
      <c r="A588" s="7">
        <v>587</v>
      </c>
      <c r="B588" s="31"/>
      <c r="C588" s="26" t="s">
        <v>3600</v>
      </c>
      <c r="D588" s="9"/>
      <c r="E588" s="9"/>
      <c r="F588" s="9"/>
      <c r="G588" s="9" t="s">
        <v>828</v>
      </c>
      <c r="H588" s="9"/>
      <c r="I588" s="9">
        <v>2007</v>
      </c>
      <c r="J588" s="9"/>
      <c r="K588" s="9"/>
      <c r="L588" s="25">
        <v>39401</v>
      </c>
      <c r="M588" s="9"/>
      <c r="N588" s="25">
        <v>41567</v>
      </c>
      <c r="O588" s="9" t="s">
        <v>3570</v>
      </c>
      <c r="P588" s="9" t="s">
        <v>3601</v>
      </c>
      <c r="Q588" s="9"/>
      <c r="R588" s="9"/>
      <c r="S588" s="9"/>
      <c r="T588" s="9"/>
      <c r="U588" s="9"/>
      <c r="V588" s="9"/>
      <c r="W588" s="9"/>
      <c r="X588" s="9"/>
      <c r="Y588" s="9"/>
      <c r="Z588" s="9" t="s">
        <v>3302</v>
      </c>
      <c r="AA588" s="9"/>
      <c r="AB588" s="9"/>
      <c r="AC588" s="9"/>
      <c r="AD588" s="9"/>
      <c r="AE588" s="9" t="s">
        <v>2854</v>
      </c>
      <c r="AF588" s="9"/>
      <c r="AG588" s="9"/>
      <c r="AH588" s="9"/>
      <c r="AI588" s="9"/>
      <c r="AJ588" s="9"/>
      <c r="AK588" s="9"/>
    </row>
    <row r="589" spans="1:37" ht="75" x14ac:dyDescent="0.2">
      <c r="A589" s="7">
        <v>588</v>
      </c>
      <c r="D589" s="4" t="s">
        <v>3602</v>
      </c>
      <c r="E589" s="4" t="s">
        <v>3603</v>
      </c>
      <c r="F589" s="4"/>
      <c r="G589" s="4" t="s">
        <v>828</v>
      </c>
      <c r="H589" s="4"/>
      <c r="I589" s="4">
        <v>2007</v>
      </c>
      <c r="J589" s="4"/>
      <c r="K589" s="4"/>
      <c r="L589" s="4"/>
      <c r="M589" s="4"/>
      <c r="N589" s="4"/>
      <c r="O589" s="4"/>
      <c r="P589" s="4" t="s">
        <v>3604</v>
      </c>
      <c r="Q589" s="4"/>
      <c r="R589" s="4"/>
      <c r="S589" s="4" t="s">
        <v>3605</v>
      </c>
      <c r="T589" s="4" t="s">
        <v>966</v>
      </c>
      <c r="U589" s="4" t="s">
        <v>205</v>
      </c>
      <c r="V589" s="4" t="s">
        <v>3606</v>
      </c>
      <c r="W589" s="4"/>
      <c r="X589" s="4"/>
      <c r="Y589" s="4"/>
      <c r="Z589" s="4" t="s">
        <v>3607</v>
      </c>
      <c r="AA589" s="4"/>
      <c r="AB589" s="4"/>
      <c r="AC589" s="4"/>
      <c r="AD589" s="4"/>
      <c r="AE589" s="4"/>
      <c r="AF589" s="4" t="s">
        <v>3608</v>
      </c>
      <c r="AG589" s="4"/>
      <c r="AH589" s="4"/>
      <c r="AI589" s="4"/>
      <c r="AJ589" s="4" t="s">
        <v>3609</v>
      </c>
      <c r="AK589" s="4"/>
    </row>
    <row r="590" spans="1:37" ht="60" x14ac:dyDescent="0.2">
      <c r="A590" s="7">
        <v>589</v>
      </c>
      <c r="B590" s="31"/>
      <c r="C590" s="26" t="s">
        <v>3610</v>
      </c>
      <c r="D590" s="9"/>
      <c r="E590" s="9"/>
      <c r="F590" s="9"/>
      <c r="G590" s="9" t="s">
        <v>828</v>
      </c>
      <c r="H590" s="9"/>
      <c r="I590" s="9">
        <v>2007</v>
      </c>
      <c r="J590" s="9"/>
      <c r="K590" s="9"/>
      <c r="L590" s="25">
        <v>39401</v>
      </c>
      <c r="M590" s="9"/>
      <c r="N590" s="25">
        <v>41567</v>
      </c>
      <c r="O590" s="9" t="s">
        <v>3570</v>
      </c>
      <c r="P590" s="9" t="s">
        <v>3611</v>
      </c>
      <c r="Q590" s="9"/>
      <c r="R590" s="9"/>
      <c r="S590" s="9"/>
      <c r="T590" s="9"/>
      <c r="U590" s="9"/>
      <c r="V590" s="9"/>
      <c r="W590" s="9"/>
      <c r="X590" s="9"/>
      <c r="Y590" s="9"/>
      <c r="Z590" s="9" t="s">
        <v>3302</v>
      </c>
      <c r="AA590" s="9"/>
      <c r="AB590" s="9"/>
      <c r="AC590" s="9"/>
      <c r="AD590" s="9"/>
      <c r="AE590" s="9" t="s">
        <v>2854</v>
      </c>
      <c r="AF590" s="9"/>
      <c r="AG590" s="9"/>
      <c r="AH590" s="9"/>
      <c r="AI590" s="9"/>
      <c r="AJ590" s="9"/>
      <c r="AK590" s="9"/>
    </row>
    <row r="591" spans="1:37" ht="45" x14ac:dyDescent="0.2">
      <c r="A591" s="7">
        <v>590</v>
      </c>
      <c r="B591" s="31"/>
      <c r="C591" s="26" t="s">
        <v>3612</v>
      </c>
      <c r="D591" s="9"/>
      <c r="E591" s="9"/>
      <c r="F591" s="9"/>
      <c r="G591" s="9" t="s">
        <v>828</v>
      </c>
      <c r="H591" s="9"/>
      <c r="I591" s="9">
        <v>2007</v>
      </c>
      <c r="J591" s="9"/>
      <c r="K591" s="9"/>
      <c r="L591" s="9"/>
      <c r="M591" s="9"/>
      <c r="N591" s="25">
        <v>41570</v>
      </c>
      <c r="O591" s="9" t="s">
        <v>3613</v>
      </c>
      <c r="P591" s="9" t="s">
        <v>3614</v>
      </c>
      <c r="Q591" s="9"/>
      <c r="R591" s="9"/>
      <c r="S591" s="9"/>
      <c r="T591" s="9"/>
      <c r="U591" s="9"/>
      <c r="V591" s="9"/>
      <c r="W591" s="9"/>
      <c r="X591" s="9"/>
      <c r="Y591" s="9"/>
      <c r="Z591" s="9"/>
      <c r="AA591" s="9"/>
      <c r="AB591" s="9"/>
      <c r="AC591" s="9"/>
      <c r="AD591" s="9"/>
      <c r="AE591" s="9" t="s">
        <v>2854</v>
      </c>
      <c r="AF591" s="9"/>
      <c r="AG591" s="9"/>
      <c r="AH591" s="9"/>
      <c r="AI591" s="9"/>
      <c r="AJ591" s="9"/>
      <c r="AK591" s="9"/>
    </row>
    <row r="592" spans="1:37" ht="60" x14ac:dyDescent="0.2">
      <c r="A592" s="7">
        <v>591</v>
      </c>
      <c r="B592" s="31"/>
      <c r="C592" s="26" t="s">
        <v>3615</v>
      </c>
      <c r="D592" s="9"/>
      <c r="E592" s="9"/>
      <c r="F592" s="9"/>
      <c r="G592" s="9" t="s">
        <v>828</v>
      </c>
      <c r="H592" s="9"/>
      <c r="I592" s="9">
        <v>2007</v>
      </c>
      <c r="J592" s="9"/>
      <c r="K592" s="9"/>
      <c r="L592" s="25">
        <v>39400</v>
      </c>
      <c r="M592" s="9"/>
      <c r="N592" s="25">
        <v>41567</v>
      </c>
      <c r="O592" s="9" t="s">
        <v>3570</v>
      </c>
      <c r="P592" s="24" t="s">
        <v>1516</v>
      </c>
      <c r="Q592" s="9"/>
      <c r="R592" s="9"/>
      <c r="S592" s="9"/>
      <c r="T592" s="9"/>
      <c r="U592" s="9"/>
      <c r="V592" s="9"/>
      <c r="W592" s="9"/>
      <c r="X592" s="9"/>
      <c r="Y592" s="9"/>
      <c r="Z592" s="9" t="s">
        <v>3302</v>
      </c>
      <c r="AA592" s="9"/>
      <c r="AB592" s="9"/>
      <c r="AC592" s="9"/>
      <c r="AD592" s="9"/>
      <c r="AE592" s="9" t="s">
        <v>2854</v>
      </c>
      <c r="AF592" s="9"/>
      <c r="AG592" s="9"/>
      <c r="AH592" s="9"/>
      <c r="AI592" s="9"/>
      <c r="AJ592" s="9"/>
      <c r="AK592" s="9"/>
    </row>
    <row r="593" spans="1:37" ht="60" x14ac:dyDescent="0.2">
      <c r="A593" s="7">
        <v>592</v>
      </c>
      <c r="B593" s="31"/>
      <c r="C593" s="26" t="s">
        <v>3615</v>
      </c>
      <c r="D593" s="9"/>
      <c r="E593" s="9"/>
      <c r="F593" s="9"/>
      <c r="G593" s="9" t="s">
        <v>828</v>
      </c>
      <c r="H593" s="9"/>
      <c r="I593" s="9">
        <v>2007</v>
      </c>
      <c r="J593" s="9"/>
      <c r="K593" s="9"/>
      <c r="L593" s="9"/>
      <c r="M593" s="9"/>
      <c r="N593" s="25">
        <v>41570</v>
      </c>
      <c r="O593" s="9"/>
      <c r="P593" s="24" t="s">
        <v>1516</v>
      </c>
      <c r="Q593" s="9"/>
      <c r="R593" s="9"/>
      <c r="S593" s="9"/>
      <c r="T593" s="9"/>
      <c r="U593" s="9"/>
      <c r="V593" s="9"/>
      <c r="W593" s="9" t="s">
        <v>898</v>
      </c>
      <c r="X593" s="9" t="s">
        <v>3133</v>
      </c>
      <c r="Y593" s="9" t="s">
        <v>3187</v>
      </c>
      <c r="Z593" s="9"/>
      <c r="AA593" s="9" t="s">
        <v>3302</v>
      </c>
      <c r="AB593" s="9"/>
      <c r="AC593" s="9"/>
      <c r="AD593" s="9"/>
      <c r="AE593" s="9" t="s">
        <v>2854</v>
      </c>
      <c r="AF593" s="9"/>
      <c r="AG593" s="9"/>
      <c r="AH593" s="9"/>
      <c r="AI593" s="9"/>
      <c r="AJ593" s="9"/>
      <c r="AK593" s="9"/>
    </row>
    <row r="594" spans="1:37" ht="30" x14ac:dyDescent="0.2">
      <c r="A594" s="7">
        <v>593</v>
      </c>
      <c r="B594" s="31"/>
      <c r="C594" s="26" t="s">
        <v>3616</v>
      </c>
      <c r="D594" s="9"/>
      <c r="E594" s="9"/>
      <c r="F594" s="9"/>
      <c r="G594" s="9" t="s">
        <v>828</v>
      </c>
      <c r="H594" s="9"/>
      <c r="I594" s="9">
        <v>2007</v>
      </c>
      <c r="J594" s="9"/>
      <c r="K594" s="9"/>
      <c r="L594" s="25">
        <v>39385</v>
      </c>
      <c r="M594" s="9"/>
      <c r="N594" s="25">
        <v>41597</v>
      </c>
      <c r="O594" s="9"/>
      <c r="P594" s="9" t="s">
        <v>3617</v>
      </c>
      <c r="Q594" s="9"/>
      <c r="R594" s="9"/>
      <c r="S594" s="9" t="s">
        <v>3618</v>
      </c>
      <c r="T594" s="9"/>
      <c r="U594" s="9"/>
      <c r="V594" s="9"/>
      <c r="W594" s="9"/>
      <c r="X594" s="9"/>
      <c r="Y594" s="9"/>
      <c r="Z594" s="9"/>
      <c r="AA594" s="9" t="s">
        <v>3619</v>
      </c>
      <c r="AB594" s="9"/>
      <c r="AC594" s="9"/>
      <c r="AD594" s="9"/>
      <c r="AE594" s="9"/>
      <c r="AF594" s="9"/>
      <c r="AG594" s="9"/>
      <c r="AH594" s="9"/>
      <c r="AI594" s="9"/>
      <c r="AJ594" s="9"/>
      <c r="AK594" s="9"/>
    </row>
    <row r="595" spans="1:37" ht="45" x14ac:dyDescent="0.2">
      <c r="A595" s="7">
        <v>594</v>
      </c>
      <c r="B595" s="31"/>
      <c r="C595" s="26" t="s">
        <v>3620</v>
      </c>
      <c r="D595" s="9"/>
      <c r="E595" s="9"/>
      <c r="F595" s="9"/>
      <c r="G595" s="9" t="s">
        <v>828</v>
      </c>
      <c r="H595" s="9"/>
      <c r="I595" s="9">
        <v>2007</v>
      </c>
      <c r="J595" s="9"/>
      <c r="K595" s="9"/>
      <c r="L595" s="25">
        <v>39196</v>
      </c>
      <c r="M595" s="9"/>
      <c r="N595" s="25">
        <v>40095</v>
      </c>
      <c r="O595" s="9"/>
      <c r="P595" s="9" t="s">
        <v>3621</v>
      </c>
      <c r="Q595" s="9"/>
      <c r="R595" s="9"/>
      <c r="S595" s="9" t="s">
        <v>3622</v>
      </c>
      <c r="T595" s="9"/>
      <c r="U595" s="9"/>
      <c r="V595" s="9"/>
      <c r="W595" s="9"/>
      <c r="X595" s="9"/>
      <c r="Y595" s="9"/>
      <c r="Z595" s="9"/>
      <c r="AA595" s="9" t="s">
        <v>3623</v>
      </c>
      <c r="AB595" s="9" t="s">
        <v>3624</v>
      </c>
      <c r="AC595" s="9"/>
      <c r="AD595" s="9"/>
      <c r="AE595" s="9" t="s">
        <v>2854</v>
      </c>
      <c r="AF595" s="9"/>
      <c r="AG595" s="9"/>
      <c r="AH595" s="9"/>
      <c r="AI595" s="9"/>
      <c r="AJ595" s="9"/>
      <c r="AK595" s="9"/>
    </row>
    <row r="596" spans="1:37" ht="30" x14ac:dyDescent="0.2">
      <c r="A596" s="7">
        <v>595</v>
      </c>
      <c r="B596" s="31"/>
      <c r="C596" s="26" t="s">
        <v>3625</v>
      </c>
      <c r="D596" s="9"/>
      <c r="E596" s="9"/>
      <c r="F596" s="9"/>
      <c r="G596" s="9" t="s">
        <v>828</v>
      </c>
      <c r="H596" s="9"/>
      <c r="I596" s="9">
        <v>2007</v>
      </c>
      <c r="J596" s="9"/>
      <c r="K596" s="9"/>
      <c r="L596" s="25">
        <v>39380</v>
      </c>
      <c r="M596" s="9"/>
      <c r="N596" s="25">
        <v>41597</v>
      </c>
      <c r="O596" s="9"/>
      <c r="P596" s="9" t="s">
        <v>3626</v>
      </c>
      <c r="Q596" s="9"/>
      <c r="R596" s="9"/>
      <c r="S596" s="9" t="s">
        <v>3627</v>
      </c>
      <c r="T596" s="9"/>
      <c r="U596" s="9"/>
      <c r="V596" s="9"/>
      <c r="W596" s="9"/>
      <c r="X596" s="9"/>
      <c r="Y596" s="9"/>
      <c r="Z596" s="9"/>
      <c r="AA596" s="9" t="s">
        <v>3628</v>
      </c>
      <c r="AB596" s="9"/>
      <c r="AC596" s="9"/>
      <c r="AD596" s="9"/>
      <c r="AE596" s="9"/>
      <c r="AF596" s="9"/>
      <c r="AG596" s="9"/>
      <c r="AH596" s="9"/>
      <c r="AI596" s="9"/>
      <c r="AJ596" s="9"/>
      <c r="AK596" s="9"/>
    </row>
    <row r="597" spans="1:37" ht="45" x14ac:dyDescent="0.2">
      <c r="A597" s="7">
        <v>596</v>
      </c>
      <c r="B597" s="31"/>
      <c r="C597" s="26" t="s">
        <v>3629</v>
      </c>
      <c r="D597" s="9"/>
      <c r="E597" s="9"/>
      <c r="F597" s="9"/>
      <c r="G597" s="9" t="s">
        <v>828</v>
      </c>
      <c r="H597" s="9"/>
      <c r="I597" s="9">
        <v>2007</v>
      </c>
      <c r="J597" s="9"/>
      <c r="K597" s="9"/>
      <c r="L597" s="9"/>
      <c r="M597" s="9"/>
      <c r="N597" s="25">
        <v>41567</v>
      </c>
      <c r="O597" s="9" t="s">
        <v>3613</v>
      </c>
      <c r="P597" s="9" t="s">
        <v>3630</v>
      </c>
      <c r="Q597" s="9"/>
      <c r="R597" s="9"/>
      <c r="S597" s="9"/>
      <c r="T597" s="9"/>
      <c r="U597" s="9"/>
      <c r="V597" s="9"/>
      <c r="W597" s="9"/>
      <c r="X597" s="9"/>
      <c r="Y597" s="9"/>
      <c r="Z597" s="9"/>
      <c r="AA597" s="9"/>
      <c r="AB597" s="9"/>
      <c r="AC597" s="9"/>
      <c r="AD597" s="9"/>
      <c r="AE597" s="9" t="s">
        <v>2854</v>
      </c>
      <c r="AF597" s="9"/>
      <c r="AG597" s="9"/>
      <c r="AH597" s="9"/>
      <c r="AI597" s="9"/>
      <c r="AJ597" s="9"/>
      <c r="AK597" s="9"/>
    </row>
    <row r="598" spans="1:37" ht="45" x14ac:dyDescent="0.2">
      <c r="A598" s="7">
        <v>597</v>
      </c>
      <c r="B598" s="31"/>
      <c r="C598" s="26" t="s">
        <v>3631</v>
      </c>
      <c r="D598" s="9"/>
      <c r="E598" s="9"/>
      <c r="F598" s="9"/>
      <c r="G598" s="9" t="s">
        <v>828</v>
      </c>
      <c r="H598" s="9"/>
      <c r="I598" s="9">
        <v>2007</v>
      </c>
      <c r="J598" s="9"/>
      <c r="K598" s="9"/>
      <c r="L598" s="25">
        <v>39265</v>
      </c>
      <c r="M598" s="9"/>
      <c r="N598" s="25">
        <v>41357</v>
      </c>
      <c r="O598" s="9"/>
      <c r="P598" s="9" t="s">
        <v>3632</v>
      </c>
      <c r="Q598" s="9"/>
      <c r="R598" s="9"/>
      <c r="S598" s="9" t="s">
        <v>3633</v>
      </c>
      <c r="T598" s="9"/>
      <c r="U598" s="9"/>
      <c r="V598" s="9"/>
      <c r="W598" s="9"/>
      <c r="X598" s="9"/>
      <c r="Y598" s="9"/>
      <c r="Z598" s="9"/>
      <c r="AA598" s="9" t="s">
        <v>3634</v>
      </c>
      <c r="AB598" s="9"/>
      <c r="AC598" s="9"/>
      <c r="AD598" s="9"/>
      <c r="AE598" s="9" t="s">
        <v>2854</v>
      </c>
      <c r="AF598" s="9"/>
      <c r="AG598" s="9"/>
      <c r="AH598" s="9"/>
      <c r="AI598" s="9"/>
      <c r="AJ598" s="9"/>
      <c r="AK598" s="9"/>
    </row>
    <row r="599" spans="1:37" ht="120" x14ac:dyDescent="0.2">
      <c r="A599" s="7">
        <v>598</v>
      </c>
      <c r="D599" s="4" t="s">
        <v>3434</v>
      </c>
      <c r="E599" s="4" t="s">
        <v>3635</v>
      </c>
      <c r="F599" s="4"/>
      <c r="G599" s="4" t="s">
        <v>828</v>
      </c>
      <c r="H599" s="4"/>
      <c r="I599" s="4">
        <v>2007</v>
      </c>
      <c r="J599" s="4"/>
      <c r="K599" s="4"/>
      <c r="L599" s="4"/>
      <c r="M599" s="4"/>
      <c r="N599" s="4"/>
      <c r="O599" s="4"/>
      <c r="P599" s="4" t="s">
        <v>3636</v>
      </c>
      <c r="Q599" s="4"/>
      <c r="R599" s="4" t="s">
        <v>3637</v>
      </c>
      <c r="S599" s="4"/>
      <c r="T599" s="4"/>
      <c r="U599" s="4"/>
      <c r="V599" s="4"/>
      <c r="W599" s="4"/>
      <c r="X599" s="4"/>
      <c r="Y599" s="4"/>
      <c r="Z599" s="4" t="s">
        <v>3638</v>
      </c>
      <c r="AA599" s="4"/>
      <c r="AB599" s="4"/>
      <c r="AC599" s="4"/>
      <c r="AD599" s="4"/>
      <c r="AE599" s="4"/>
      <c r="AF599" s="4" t="s">
        <v>3639</v>
      </c>
      <c r="AG599" s="4"/>
      <c r="AH599" s="4"/>
      <c r="AI599" s="4"/>
      <c r="AJ599" s="4" t="s">
        <v>3640</v>
      </c>
      <c r="AK599" s="4"/>
    </row>
    <row r="600" spans="1:37" ht="105" x14ac:dyDescent="0.2">
      <c r="A600" s="7">
        <v>599</v>
      </c>
      <c r="B600" s="31"/>
      <c r="C600" s="40" t="s">
        <v>3641</v>
      </c>
      <c r="D600" s="9"/>
      <c r="E600" s="9"/>
      <c r="F600" s="9"/>
      <c r="G600" s="9" t="s">
        <v>828</v>
      </c>
      <c r="H600" s="9"/>
      <c r="I600" s="9">
        <v>2007</v>
      </c>
      <c r="J600" s="9"/>
      <c r="K600" s="9"/>
      <c r="L600" s="9"/>
      <c r="M600" s="9"/>
      <c r="N600" s="25">
        <v>41597</v>
      </c>
      <c r="O600" s="9"/>
      <c r="P600" s="9" t="s">
        <v>13980</v>
      </c>
      <c r="Q600" s="9"/>
      <c r="R600" s="9"/>
      <c r="S600" s="9"/>
      <c r="T600" s="9"/>
      <c r="U600" s="9"/>
      <c r="V600" s="9"/>
      <c r="W600" s="9"/>
      <c r="X600" s="9" t="s">
        <v>3529</v>
      </c>
      <c r="Y600" s="9" t="s">
        <v>3530</v>
      </c>
      <c r="Z600" s="9"/>
      <c r="AA600" s="9" t="s">
        <v>3531</v>
      </c>
      <c r="AB600" s="9" t="s">
        <v>3532</v>
      </c>
      <c r="AC600" s="9"/>
      <c r="AD600" s="9"/>
      <c r="AE600" s="9" t="s">
        <v>2854</v>
      </c>
      <c r="AF600" s="9"/>
      <c r="AG600" s="9" t="s">
        <v>3642</v>
      </c>
      <c r="AH600" s="9"/>
      <c r="AI600" s="9"/>
      <c r="AJ600" s="9" t="s">
        <v>13981</v>
      </c>
      <c r="AK600" s="9"/>
    </row>
    <row r="601" spans="1:37" ht="30" x14ac:dyDescent="0.2">
      <c r="A601" s="7">
        <v>600</v>
      </c>
      <c r="B601" s="31"/>
      <c r="C601" s="31"/>
      <c r="D601" s="9"/>
      <c r="E601" s="9"/>
      <c r="F601" s="9"/>
      <c r="G601" s="9" t="s">
        <v>828</v>
      </c>
      <c r="H601" s="9"/>
      <c r="I601" s="9">
        <v>2007</v>
      </c>
      <c r="J601" s="9"/>
      <c r="K601" s="9"/>
      <c r="L601" s="9"/>
      <c r="M601" s="9"/>
      <c r="N601" s="9"/>
      <c r="O601" s="9"/>
      <c r="P601" s="9" t="s">
        <v>3643</v>
      </c>
      <c r="Q601" s="9"/>
      <c r="R601" s="9"/>
      <c r="S601" s="9"/>
      <c r="T601" s="9"/>
      <c r="U601" s="9"/>
      <c r="V601" s="9"/>
      <c r="W601" s="9" t="s">
        <v>3644</v>
      </c>
      <c r="X601" s="9" t="s">
        <v>3645</v>
      </c>
      <c r="Y601" s="9" t="s">
        <v>3646</v>
      </c>
      <c r="Z601" s="9"/>
      <c r="AA601" s="9" t="s">
        <v>3647</v>
      </c>
      <c r="AB601" s="9"/>
      <c r="AC601" s="9"/>
      <c r="AD601" s="9"/>
      <c r="AE601" s="9" t="s">
        <v>2854</v>
      </c>
      <c r="AF601" s="9"/>
      <c r="AG601" s="9"/>
      <c r="AH601" s="9"/>
      <c r="AI601" s="9"/>
      <c r="AJ601" s="9"/>
      <c r="AK601" s="9"/>
    </row>
    <row r="602" spans="1:37" ht="45" x14ac:dyDescent="0.2">
      <c r="A602" s="7">
        <v>601</v>
      </c>
      <c r="B602" s="31"/>
      <c r="C602" s="26" t="s">
        <v>3648</v>
      </c>
      <c r="D602" s="9" t="s">
        <v>3649</v>
      </c>
      <c r="E602" s="9"/>
      <c r="F602" s="9"/>
      <c r="G602" s="9" t="s">
        <v>828</v>
      </c>
      <c r="H602" s="9"/>
      <c r="I602" s="9">
        <v>2007</v>
      </c>
      <c r="J602" s="9"/>
      <c r="K602" s="9"/>
      <c r="L602" s="9"/>
      <c r="M602" s="9"/>
      <c r="N602" s="25">
        <v>41597</v>
      </c>
      <c r="O602" s="9"/>
      <c r="P602" s="9" t="s">
        <v>3650</v>
      </c>
      <c r="Q602" s="9"/>
      <c r="R602" s="9"/>
      <c r="S602" s="9"/>
      <c r="T602" s="9"/>
      <c r="U602" s="9"/>
      <c r="V602" s="9"/>
      <c r="W602" s="9" t="s">
        <v>3343</v>
      </c>
      <c r="X602" s="9" t="s">
        <v>3344</v>
      </c>
      <c r="Y602" s="9" t="s">
        <v>3345</v>
      </c>
      <c r="Z602" s="9"/>
      <c r="AA602" s="9" t="s">
        <v>3651</v>
      </c>
      <c r="AB602" s="9"/>
      <c r="AC602" s="9"/>
      <c r="AD602" s="9"/>
      <c r="AE602" s="9"/>
      <c r="AF602" s="9"/>
      <c r="AG602" s="9"/>
      <c r="AH602" s="9"/>
      <c r="AI602" s="9"/>
      <c r="AJ602" s="9"/>
      <c r="AK602" s="9"/>
    </row>
    <row r="603" spans="1:37" ht="45" x14ac:dyDescent="0.2">
      <c r="A603" s="7">
        <v>602</v>
      </c>
      <c r="B603" s="31"/>
      <c r="C603" s="26" t="s">
        <v>3652</v>
      </c>
      <c r="D603" s="9" t="s">
        <v>3653</v>
      </c>
      <c r="E603" s="9"/>
      <c r="F603" s="9"/>
      <c r="G603" s="9" t="s">
        <v>828</v>
      </c>
      <c r="H603" s="9"/>
      <c r="I603" s="9">
        <v>2007</v>
      </c>
      <c r="J603" s="9"/>
      <c r="K603" s="9"/>
      <c r="L603" s="9"/>
      <c r="M603" s="9"/>
      <c r="N603" s="25">
        <v>41597</v>
      </c>
      <c r="O603" s="9"/>
      <c r="P603" s="9" t="s">
        <v>3654</v>
      </c>
      <c r="Q603" s="9"/>
      <c r="R603" s="9"/>
      <c r="S603" s="9"/>
      <c r="T603" s="9"/>
      <c r="U603" s="9"/>
      <c r="V603" s="9"/>
      <c r="W603" s="9" t="s">
        <v>3343</v>
      </c>
      <c r="X603" s="9" t="s">
        <v>3344</v>
      </c>
      <c r="Y603" s="9" t="s">
        <v>3345</v>
      </c>
      <c r="Z603" s="9"/>
      <c r="AA603" s="9" t="s">
        <v>3651</v>
      </c>
      <c r="AB603" s="9"/>
      <c r="AC603" s="9"/>
      <c r="AD603" s="9"/>
      <c r="AE603" s="9"/>
      <c r="AF603" s="9"/>
      <c r="AG603" s="9"/>
      <c r="AH603" s="9"/>
      <c r="AI603" s="9"/>
      <c r="AJ603" s="9"/>
      <c r="AK603" s="9"/>
    </row>
    <row r="604" spans="1:37" ht="90" x14ac:dyDescent="0.2">
      <c r="A604" s="7">
        <v>603</v>
      </c>
      <c r="B604" s="31"/>
      <c r="C604" s="26" t="s">
        <v>3655</v>
      </c>
      <c r="D604" s="9" t="s">
        <v>3656</v>
      </c>
      <c r="E604" s="9"/>
      <c r="F604" s="9"/>
      <c r="G604" s="9" t="s">
        <v>828</v>
      </c>
      <c r="H604" s="9"/>
      <c r="I604" s="9">
        <v>2007</v>
      </c>
      <c r="J604" s="9"/>
      <c r="K604" s="9"/>
      <c r="L604" s="9"/>
      <c r="M604" s="9"/>
      <c r="N604" s="25">
        <v>41597</v>
      </c>
      <c r="O604" s="9"/>
      <c r="P604" s="9" t="s">
        <v>3657</v>
      </c>
      <c r="Q604" s="9"/>
      <c r="R604" s="9"/>
      <c r="S604" s="9"/>
      <c r="T604" s="9"/>
      <c r="U604" s="9"/>
      <c r="V604" s="9"/>
      <c r="W604" s="9" t="s">
        <v>3658</v>
      </c>
      <c r="X604" s="9" t="s">
        <v>3344</v>
      </c>
      <c r="Y604" s="9" t="s">
        <v>3345</v>
      </c>
      <c r="Z604" s="9"/>
      <c r="AA604" s="9" t="s">
        <v>3659</v>
      </c>
      <c r="AB604" s="9"/>
      <c r="AC604" s="9"/>
      <c r="AD604" s="9"/>
      <c r="AE604" s="9"/>
      <c r="AF604" s="9"/>
      <c r="AG604" s="9"/>
      <c r="AH604" s="9"/>
      <c r="AI604" s="9"/>
      <c r="AJ604" s="9"/>
      <c r="AK604" s="9"/>
    </row>
    <row r="605" spans="1:37" ht="30" x14ac:dyDescent="0.2">
      <c r="A605" s="7">
        <v>604</v>
      </c>
      <c r="B605" s="31"/>
      <c r="C605" s="26" t="s">
        <v>3660</v>
      </c>
      <c r="D605" s="9" t="s">
        <v>3661</v>
      </c>
      <c r="E605" s="9"/>
      <c r="F605" s="9"/>
      <c r="G605" s="9" t="s">
        <v>828</v>
      </c>
      <c r="H605" s="9"/>
      <c r="I605" s="9">
        <v>2007</v>
      </c>
      <c r="J605" s="9"/>
      <c r="K605" s="9"/>
      <c r="L605" s="9"/>
      <c r="M605" s="9"/>
      <c r="N605" s="25">
        <v>41597</v>
      </c>
      <c r="O605" s="9"/>
      <c r="P605" s="9" t="s">
        <v>3662</v>
      </c>
      <c r="Q605" s="9"/>
      <c r="R605" s="9"/>
      <c r="S605" s="9"/>
      <c r="T605" s="9"/>
      <c r="U605" s="9"/>
      <c r="V605" s="9"/>
      <c r="W605" s="9" t="s">
        <v>3651</v>
      </c>
      <c r="X605" s="9" t="s">
        <v>3344</v>
      </c>
      <c r="Y605" s="9" t="s">
        <v>3345</v>
      </c>
      <c r="Z605" s="9"/>
      <c r="AA605" s="9" t="s">
        <v>3344</v>
      </c>
      <c r="AB605" s="9"/>
      <c r="AC605" s="9"/>
      <c r="AD605" s="9"/>
      <c r="AE605" s="9"/>
      <c r="AF605" s="9"/>
      <c r="AG605" s="9"/>
      <c r="AH605" s="9"/>
      <c r="AI605" s="9"/>
      <c r="AJ605" s="9"/>
      <c r="AK605" s="9"/>
    </row>
    <row r="606" spans="1:37" ht="45" x14ac:dyDescent="0.2">
      <c r="A606" s="7">
        <v>605</v>
      </c>
      <c r="B606" s="31"/>
      <c r="C606" s="26" t="s">
        <v>3663</v>
      </c>
      <c r="D606" s="9" t="s">
        <v>3664</v>
      </c>
      <c r="E606" s="9"/>
      <c r="F606" s="9"/>
      <c r="G606" s="9" t="s">
        <v>828</v>
      </c>
      <c r="H606" s="9"/>
      <c r="I606" s="9">
        <v>2007</v>
      </c>
      <c r="J606" s="9"/>
      <c r="K606" s="9"/>
      <c r="L606" s="9"/>
      <c r="M606" s="9"/>
      <c r="N606" s="25">
        <v>41597</v>
      </c>
      <c r="O606" s="9"/>
      <c r="P606" s="9" t="s">
        <v>3665</v>
      </c>
      <c r="Q606" s="9"/>
      <c r="R606" s="9"/>
      <c r="S606" s="9"/>
      <c r="T606" s="9"/>
      <c r="U606" s="9"/>
      <c r="V606" s="9"/>
      <c r="W606" s="9" t="s">
        <v>3666</v>
      </c>
      <c r="X606" s="9" t="s">
        <v>3667</v>
      </c>
      <c r="Y606" s="9" t="s">
        <v>3317</v>
      </c>
      <c r="Z606" s="9"/>
      <c r="AA606" s="9" t="s">
        <v>3668</v>
      </c>
      <c r="AB606" s="9" t="s">
        <v>3669</v>
      </c>
      <c r="AC606" s="9"/>
      <c r="AD606" s="9"/>
      <c r="AE606" s="9"/>
      <c r="AF606" s="9"/>
      <c r="AG606" s="9"/>
      <c r="AH606" s="9"/>
      <c r="AI606" s="9"/>
      <c r="AJ606" s="9"/>
      <c r="AK606" s="9"/>
    </row>
    <row r="607" spans="1:37" ht="45" x14ac:dyDescent="0.2">
      <c r="A607" s="7">
        <v>606</v>
      </c>
      <c r="B607" s="31"/>
      <c r="C607" s="26" t="s">
        <v>3670</v>
      </c>
      <c r="D607" s="9" t="s">
        <v>3671</v>
      </c>
      <c r="E607" s="9"/>
      <c r="F607" s="9"/>
      <c r="G607" s="9" t="s">
        <v>828</v>
      </c>
      <c r="H607" s="9"/>
      <c r="I607" s="9">
        <v>2007</v>
      </c>
      <c r="J607" s="9"/>
      <c r="K607" s="9"/>
      <c r="L607" s="9"/>
      <c r="M607" s="9"/>
      <c r="N607" s="25">
        <v>41597</v>
      </c>
      <c r="O607" s="9"/>
      <c r="P607" s="9" t="s">
        <v>3672</v>
      </c>
      <c r="Q607" s="9"/>
      <c r="R607" s="9"/>
      <c r="S607" s="9"/>
      <c r="T607" s="9"/>
      <c r="U607" s="9"/>
      <c r="V607" s="9"/>
      <c r="W607" s="9"/>
      <c r="X607" s="9" t="s">
        <v>3673</v>
      </c>
      <c r="Y607" s="9" t="s">
        <v>3345</v>
      </c>
      <c r="Z607" s="9"/>
      <c r="AA607" s="9" t="s">
        <v>3674</v>
      </c>
      <c r="AB607" s="9" t="s">
        <v>3675</v>
      </c>
      <c r="AC607" s="9" t="s">
        <v>3676</v>
      </c>
      <c r="AD607" s="9"/>
      <c r="AE607" s="9"/>
      <c r="AF607" s="9"/>
      <c r="AG607" s="9"/>
      <c r="AH607" s="9"/>
      <c r="AI607" s="9"/>
      <c r="AJ607" s="9"/>
      <c r="AK607" s="9"/>
    </row>
    <row r="608" spans="1:37" ht="30" x14ac:dyDescent="0.2">
      <c r="A608" s="7">
        <v>607</v>
      </c>
      <c r="B608" s="31"/>
      <c r="C608" s="26" t="s">
        <v>3677</v>
      </c>
      <c r="D608" s="9"/>
      <c r="E608" s="9"/>
      <c r="F608" s="9"/>
      <c r="G608" s="9" t="s">
        <v>828</v>
      </c>
      <c r="H608" s="9"/>
      <c r="I608" s="9">
        <v>2007</v>
      </c>
      <c r="J608" s="9"/>
      <c r="K608" s="9"/>
      <c r="L608" s="9"/>
      <c r="M608" s="9"/>
      <c r="N608" s="25">
        <v>41597</v>
      </c>
      <c r="O608" s="9"/>
      <c r="P608" s="9" t="s">
        <v>3678</v>
      </c>
      <c r="Q608" s="9"/>
      <c r="R608" s="9"/>
      <c r="S608" s="9"/>
      <c r="T608" s="9"/>
      <c r="U608" s="9"/>
      <c r="V608" s="9"/>
      <c r="W608" s="9" t="s">
        <v>3679</v>
      </c>
      <c r="X608" s="9" t="s">
        <v>3351</v>
      </c>
      <c r="Y608" s="9" t="s">
        <v>3680</v>
      </c>
      <c r="Z608" s="9"/>
      <c r="AA608" s="9" t="s">
        <v>3681</v>
      </c>
      <c r="AB608" s="9"/>
      <c r="AC608" s="9"/>
      <c r="AD608" s="9"/>
      <c r="AE608" s="9"/>
      <c r="AF608" s="9"/>
      <c r="AG608" s="9"/>
      <c r="AH608" s="9"/>
      <c r="AI608" s="9"/>
      <c r="AJ608" s="9"/>
      <c r="AK608" s="9"/>
    </row>
    <row r="609" spans="1:37" ht="60" x14ac:dyDescent="0.2">
      <c r="A609" s="7">
        <v>608</v>
      </c>
      <c r="B609" s="31"/>
      <c r="C609" s="26" t="s">
        <v>3682</v>
      </c>
      <c r="D609" s="9" t="s">
        <v>3683</v>
      </c>
      <c r="E609" s="9"/>
      <c r="F609" s="9"/>
      <c r="G609" s="9" t="s">
        <v>828</v>
      </c>
      <c r="H609" s="9"/>
      <c r="I609" s="9">
        <v>2007</v>
      </c>
      <c r="J609" s="9"/>
      <c r="K609" s="9"/>
      <c r="L609" s="9"/>
      <c r="M609" s="9"/>
      <c r="N609" s="25">
        <v>41597</v>
      </c>
      <c r="O609" s="9"/>
      <c r="P609" s="9" t="s">
        <v>3684</v>
      </c>
      <c r="Q609" s="9"/>
      <c r="R609" s="9"/>
      <c r="S609" s="9"/>
      <c r="T609" s="9"/>
      <c r="U609" s="9"/>
      <c r="V609" s="9"/>
      <c r="W609" s="9"/>
      <c r="X609" s="9" t="s">
        <v>3685</v>
      </c>
      <c r="Y609" s="9" t="s">
        <v>3157</v>
      </c>
      <c r="Z609" s="9"/>
      <c r="AA609" s="9" t="s">
        <v>3686</v>
      </c>
      <c r="AB609" s="9"/>
      <c r="AC609" s="9"/>
      <c r="AD609" s="9"/>
      <c r="AE609" s="9"/>
      <c r="AF609" s="9"/>
      <c r="AG609" s="9"/>
      <c r="AH609" s="9"/>
      <c r="AI609" s="9"/>
      <c r="AJ609" s="9"/>
      <c r="AK609" s="9"/>
    </row>
    <row r="610" spans="1:37" ht="30" x14ac:dyDescent="0.2">
      <c r="A610" s="7">
        <v>609</v>
      </c>
      <c r="B610" s="31"/>
      <c r="C610" s="26" t="s">
        <v>3687</v>
      </c>
      <c r="D610" s="9"/>
      <c r="E610" s="9"/>
      <c r="F610" s="9"/>
      <c r="G610" s="9" t="s">
        <v>828</v>
      </c>
      <c r="H610" s="9"/>
      <c r="I610" s="9">
        <v>2008</v>
      </c>
      <c r="J610" s="9"/>
      <c r="K610" s="9"/>
      <c r="L610" s="9"/>
      <c r="M610" s="9"/>
      <c r="N610" s="25">
        <v>41597</v>
      </c>
      <c r="O610" s="9"/>
      <c r="P610" s="9" t="s">
        <v>3688</v>
      </c>
      <c r="Q610" s="9"/>
      <c r="R610" s="9"/>
      <c r="S610" s="35" t="s">
        <v>3689</v>
      </c>
      <c r="T610" s="9"/>
      <c r="U610" s="9"/>
      <c r="V610" s="9"/>
      <c r="W610" s="9"/>
      <c r="X610" s="9"/>
      <c r="Y610" s="9"/>
      <c r="Z610" s="9"/>
      <c r="AA610" s="9" t="s">
        <v>3690</v>
      </c>
      <c r="AB610" s="9"/>
      <c r="AC610" s="9"/>
      <c r="AD610" s="9"/>
      <c r="AE610" s="9"/>
      <c r="AF610" s="9"/>
      <c r="AG610" s="9"/>
      <c r="AH610" s="9"/>
      <c r="AI610" s="9"/>
      <c r="AJ610" s="9"/>
      <c r="AK610" s="9"/>
    </row>
    <row r="611" spans="1:37" ht="30" x14ac:dyDescent="0.2">
      <c r="A611" s="7">
        <v>610</v>
      </c>
      <c r="B611" s="31"/>
      <c r="C611" s="26" t="s">
        <v>3691</v>
      </c>
      <c r="D611" s="9"/>
      <c r="E611" s="9"/>
      <c r="F611" s="9"/>
      <c r="G611" s="9" t="s">
        <v>828</v>
      </c>
      <c r="H611" s="9"/>
      <c r="I611" s="9">
        <v>2008</v>
      </c>
      <c r="J611" s="9"/>
      <c r="K611" s="9"/>
      <c r="L611" s="25">
        <v>39782</v>
      </c>
      <c r="M611" s="9"/>
      <c r="N611" s="25">
        <v>41597</v>
      </c>
      <c r="O611" s="9"/>
      <c r="P611" s="9" t="s">
        <v>3692</v>
      </c>
      <c r="Q611" s="9"/>
      <c r="R611" s="9"/>
      <c r="S611" s="9" t="s">
        <v>3693</v>
      </c>
      <c r="T611" s="9"/>
      <c r="U611" s="9"/>
      <c r="V611" s="9"/>
      <c r="W611" s="9"/>
      <c r="X611" s="9"/>
      <c r="Y611" s="9"/>
      <c r="Z611" s="9"/>
      <c r="AA611" s="9" t="s">
        <v>3694</v>
      </c>
      <c r="AB611" s="9"/>
      <c r="AC611" s="9"/>
      <c r="AD611" s="9"/>
      <c r="AE611" s="9"/>
      <c r="AF611" s="9"/>
      <c r="AG611" s="9"/>
      <c r="AH611" s="9"/>
      <c r="AI611" s="9"/>
      <c r="AJ611" s="9"/>
      <c r="AK611" s="9"/>
    </row>
    <row r="612" spans="1:37" ht="30" x14ac:dyDescent="0.2">
      <c r="A612" s="7">
        <v>611</v>
      </c>
      <c r="B612" s="31"/>
      <c r="C612" s="26" t="s">
        <v>3695</v>
      </c>
      <c r="D612" s="9"/>
      <c r="E612" s="9"/>
      <c r="F612" s="9"/>
      <c r="G612" s="9" t="s">
        <v>828</v>
      </c>
      <c r="H612" s="9"/>
      <c r="I612" s="9">
        <v>2008</v>
      </c>
      <c r="J612" s="9"/>
      <c r="K612" s="9"/>
      <c r="L612" s="25">
        <v>39610</v>
      </c>
      <c r="M612" s="9"/>
      <c r="N612" s="25">
        <v>41597</v>
      </c>
      <c r="O612" s="9"/>
      <c r="P612" s="9" t="s">
        <v>3696</v>
      </c>
      <c r="Q612" s="9"/>
      <c r="R612" s="9"/>
      <c r="S612" s="9"/>
      <c r="T612" s="9"/>
      <c r="U612" s="9"/>
      <c r="V612" s="9"/>
      <c r="W612" s="9"/>
      <c r="X612" s="9" t="s">
        <v>3697</v>
      </c>
      <c r="Y612" s="9" t="s">
        <v>3157</v>
      </c>
      <c r="Z612" s="9"/>
      <c r="AA612" s="9" t="s">
        <v>3697</v>
      </c>
      <c r="AB612" s="9"/>
      <c r="AC612" s="9"/>
      <c r="AD612" s="9"/>
      <c r="AE612" s="9" t="s">
        <v>2854</v>
      </c>
      <c r="AF612" s="9"/>
      <c r="AG612" s="9"/>
      <c r="AH612" s="9"/>
      <c r="AI612" s="9"/>
      <c r="AJ612" s="9"/>
      <c r="AK612" s="9"/>
    </row>
    <row r="613" spans="1:37" ht="135" x14ac:dyDescent="0.2">
      <c r="A613" s="7">
        <v>612</v>
      </c>
      <c r="D613" s="4" t="s">
        <v>3698</v>
      </c>
      <c r="E613" s="4" t="s">
        <v>3699</v>
      </c>
      <c r="F613" s="4"/>
      <c r="G613" s="4" t="s">
        <v>828</v>
      </c>
      <c r="H613" s="4"/>
      <c r="I613" s="4">
        <v>2008</v>
      </c>
      <c r="J613" s="4"/>
      <c r="K613" s="4"/>
      <c r="L613" s="4"/>
      <c r="M613" s="4"/>
      <c r="N613" s="4"/>
      <c r="O613" s="4"/>
      <c r="P613" s="4" t="s">
        <v>3700</v>
      </c>
      <c r="Q613" s="4"/>
      <c r="R613" s="4"/>
      <c r="S613" s="4" t="s">
        <v>3701</v>
      </c>
      <c r="T613" s="4" t="s">
        <v>229</v>
      </c>
      <c r="U613" s="4"/>
      <c r="V613" s="4" t="s">
        <v>3702</v>
      </c>
      <c r="W613" s="4"/>
      <c r="X613" s="4"/>
      <c r="Y613" s="4"/>
      <c r="Z613" s="4" t="s">
        <v>3703</v>
      </c>
      <c r="AA613" s="4"/>
      <c r="AB613" s="4"/>
      <c r="AC613" s="4"/>
      <c r="AD613" s="4"/>
      <c r="AE613" s="4"/>
      <c r="AF613" s="4" t="s">
        <v>3704</v>
      </c>
      <c r="AG613" s="4"/>
      <c r="AH613" s="4"/>
      <c r="AI613" s="4"/>
      <c r="AJ613" s="4" t="s">
        <v>3705</v>
      </c>
      <c r="AK613" s="4"/>
    </row>
    <row r="614" spans="1:37" ht="105" x14ac:dyDescent="0.2">
      <c r="A614" s="7">
        <v>613</v>
      </c>
      <c r="D614" s="4" t="s">
        <v>3706</v>
      </c>
      <c r="E614" s="4" t="s">
        <v>3707</v>
      </c>
      <c r="F614" s="4"/>
      <c r="G614" s="4" t="s">
        <v>828</v>
      </c>
      <c r="H614" s="4"/>
      <c r="I614" s="4">
        <v>2008</v>
      </c>
      <c r="J614" s="4"/>
      <c r="K614" s="4"/>
      <c r="L614" s="4"/>
      <c r="M614" s="4"/>
      <c r="N614" s="4"/>
      <c r="O614" s="4"/>
      <c r="P614" s="4" t="s">
        <v>3708</v>
      </c>
      <c r="Q614" s="4"/>
      <c r="R614" s="4"/>
      <c r="S614" s="4" t="s">
        <v>124</v>
      </c>
      <c r="T614" s="4" t="s">
        <v>2715</v>
      </c>
      <c r="U614" s="4" t="s">
        <v>607</v>
      </c>
      <c r="V614" s="4" t="s">
        <v>3709</v>
      </c>
      <c r="W614" s="4"/>
      <c r="X614" s="4"/>
      <c r="Y614" s="4"/>
      <c r="Z614" s="4" t="s">
        <v>3710</v>
      </c>
      <c r="AA614" s="4"/>
      <c r="AB614" s="4"/>
      <c r="AC614" s="4"/>
      <c r="AD614" s="4"/>
      <c r="AE614" s="4"/>
      <c r="AF614" s="4" t="s">
        <v>3711</v>
      </c>
      <c r="AG614" s="4"/>
      <c r="AH614" s="4"/>
      <c r="AI614" s="4"/>
      <c r="AJ614" s="4" t="s">
        <v>3712</v>
      </c>
      <c r="AK614" s="4"/>
    </row>
    <row r="615" spans="1:37" ht="120" x14ac:dyDescent="0.2">
      <c r="A615" s="7">
        <v>614</v>
      </c>
      <c r="D615" s="4" t="s">
        <v>3713</v>
      </c>
      <c r="E615" s="4" t="s">
        <v>3714</v>
      </c>
      <c r="F615" s="4"/>
      <c r="G615" s="4" t="s">
        <v>828</v>
      </c>
      <c r="H615" s="4"/>
      <c r="I615" s="4">
        <v>2008</v>
      </c>
      <c r="J615" s="4"/>
      <c r="K615" s="4"/>
      <c r="L615" s="4"/>
      <c r="M615" s="4"/>
      <c r="N615" s="4"/>
      <c r="O615" s="4"/>
      <c r="P615" s="4" t="s">
        <v>3715</v>
      </c>
      <c r="Q615" s="4"/>
      <c r="R615" s="4" t="s">
        <v>3716</v>
      </c>
      <c r="S615" s="4"/>
      <c r="T615" s="4"/>
      <c r="U615" s="4"/>
      <c r="V615" s="4" t="s">
        <v>3717</v>
      </c>
      <c r="W615" s="4"/>
      <c r="X615" s="4"/>
      <c r="Y615" s="4"/>
      <c r="Z615" s="4" t="s">
        <v>3718</v>
      </c>
      <c r="AA615" s="4"/>
      <c r="AB615" s="4"/>
      <c r="AC615" s="4"/>
      <c r="AD615" s="4"/>
      <c r="AE615" s="4"/>
      <c r="AF615" s="4" t="s">
        <v>3719</v>
      </c>
      <c r="AG615" s="4"/>
      <c r="AH615" s="4"/>
      <c r="AI615" s="4"/>
      <c r="AJ615" s="4" t="s">
        <v>3720</v>
      </c>
      <c r="AK615" s="4"/>
    </row>
    <row r="616" spans="1:37" ht="180" x14ac:dyDescent="0.2">
      <c r="A616" s="7">
        <v>615</v>
      </c>
      <c r="D616" s="4" t="s">
        <v>3721</v>
      </c>
      <c r="E616" s="4" t="s">
        <v>3722</v>
      </c>
      <c r="F616" s="4"/>
      <c r="G616" s="4" t="s">
        <v>828</v>
      </c>
      <c r="H616" s="4"/>
      <c r="I616" s="4">
        <v>2008</v>
      </c>
      <c r="J616" s="4"/>
      <c r="K616" s="4"/>
      <c r="L616" s="4"/>
      <c r="M616" s="4"/>
      <c r="N616" s="4"/>
      <c r="O616" s="4"/>
      <c r="P616" s="4" t="s">
        <v>3723</v>
      </c>
      <c r="Q616" s="4"/>
      <c r="R616" s="4"/>
      <c r="S616" s="4" t="s">
        <v>2523</v>
      </c>
      <c r="T616" s="4" t="s">
        <v>966</v>
      </c>
      <c r="U616" s="4" t="s">
        <v>111</v>
      </c>
      <c r="V616" s="4" t="s">
        <v>3724</v>
      </c>
      <c r="W616" s="4"/>
      <c r="X616" s="4"/>
      <c r="Y616" s="4"/>
      <c r="Z616" s="4" t="s">
        <v>3725</v>
      </c>
      <c r="AA616" s="4"/>
      <c r="AB616" s="4"/>
      <c r="AC616" s="4"/>
      <c r="AD616" s="4"/>
      <c r="AE616" s="4"/>
      <c r="AF616" s="4" t="s">
        <v>3726</v>
      </c>
      <c r="AG616" s="4"/>
      <c r="AH616" s="4"/>
      <c r="AI616" s="4"/>
      <c r="AJ616" s="4" t="s">
        <v>3727</v>
      </c>
      <c r="AK616" s="4"/>
    </row>
    <row r="617" spans="1:37" ht="30" x14ac:dyDescent="0.2">
      <c r="A617" s="7">
        <v>616</v>
      </c>
      <c r="B617" s="31"/>
      <c r="C617" s="26" t="s">
        <v>3728</v>
      </c>
      <c r="D617" s="9"/>
      <c r="E617" s="9"/>
      <c r="F617" s="9"/>
      <c r="G617" s="9" t="s">
        <v>828</v>
      </c>
      <c r="H617" s="9"/>
      <c r="I617" s="9">
        <v>2008</v>
      </c>
      <c r="J617" s="9"/>
      <c r="K617" s="9"/>
      <c r="L617" s="9" t="s">
        <v>3729</v>
      </c>
      <c r="M617" s="9"/>
      <c r="N617" s="25">
        <v>41597</v>
      </c>
      <c r="O617" s="9"/>
      <c r="P617" s="9" t="s">
        <v>3730</v>
      </c>
      <c r="Q617" s="9"/>
      <c r="R617" s="9"/>
      <c r="S617" s="9" t="s">
        <v>3731</v>
      </c>
      <c r="T617" s="9"/>
      <c r="U617" s="9"/>
      <c r="V617" s="9"/>
      <c r="W617" s="9"/>
      <c r="X617" s="9"/>
      <c r="Y617" s="9"/>
      <c r="Z617" s="9"/>
      <c r="AA617" s="9" t="s">
        <v>3732</v>
      </c>
      <c r="AB617" s="9"/>
      <c r="AC617" s="9"/>
      <c r="AD617" s="9"/>
      <c r="AE617" s="9"/>
      <c r="AF617" s="9"/>
      <c r="AG617" s="9"/>
      <c r="AH617" s="9"/>
      <c r="AI617" s="9"/>
      <c r="AJ617" s="9"/>
      <c r="AK617" s="9"/>
    </row>
    <row r="618" spans="1:37" ht="30" x14ac:dyDescent="0.2">
      <c r="A618" s="7">
        <v>617</v>
      </c>
      <c r="B618" s="31"/>
      <c r="C618" s="26" t="s">
        <v>3733</v>
      </c>
      <c r="D618" s="9"/>
      <c r="E618" s="9"/>
      <c r="F618" s="9"/>
      <c r="G618" s="9" t="s">
        <v>828</v>
      </c>
      <c r="H618" s="9"/>
      <c r="I618" s="9">
        <v>2008</v>
      </c>
      <c r="J618" s="9"/>
      <c r="K618" s="9"/>
      <c r="L618" s="9"/>
      <c r="M618" s="9"/>
      <c r="N618" s="25">
        <v>41597</v>
      </c>
      <c r="O618" s="9"/>
      <c r="P618" s="9" t="s">
        <v>3734</v>
      </c>
      <c r="Q618" s="9"/>
      <c r="R618" s="9"/>
      <c r="S618" s="9" t="s">
        <v>3697</v>
      </c>
      <c r="T618" s="9"/>
      <c r="U618" s="9"/>
      <c r="V618" s="9"/>
      <c r="W618" s="9"/>
      <c r="X618" s="9"/>
      <c r="Y618" s="9"/>
      <c r="Z618" s="9"/>
      <c r="AA618" s="9" t="s">
        <v>3735</v>
      </c>
      <c r="AB618" s="9"/>
      <c r="AC618" s="9"/>
      <c r="AD618" s="9"/>
      <c r="AE618" s="9"/>
      <c r="AF618" s="9"/>
      <c r="AG618" s="9"/>
      <c r="AH618" s="9"/>
      <c r="AI618" s="9"/>
      <c r="AJ618" s="9"/>
      <c r="AK618" s="9"/>
    </row>
    <row r="619" spans="1:37" ht="30" x14ac:dyDescent="0.2">
      <c r="A619" s="7">
        <v>618</v>
      </c>
      <c r="B619" s="31"/>
      <c r="C619" s="26" t="s">
        <v>3736</v>
      </c>
      <c r="D619" s="9"/>
      <c r="E619" s="9"/>
      <c r="F619" s="9"/>
      <c r="G619" s="9" t="s">
        <v>828</v>
      </c>
      <c r="H619" s="9"/>
      <c r="I619" s="9">
        <v>2008</v>
      </c>
      <c r="J619" s="9"/>
      <c r="K619" s="9"/>
      <c r="L619" s="25">
        <v>39513</v>
      </c>
      <c r="M619" s="9"/>
      <c r="N619" s="25">
        <v>41597</v>
      </c>
      <c r="O619" s="9"/>
      <c r="P619" s="9" t="s">
        <v>3737</v>
      </c>
      <c r="Q619" s="9"/>
      <c r="R619" s="9"/>
      <c r="S619" s="9" t="s">
        <v>3738</v>
      </c>
      <c r="T619" s="9"/>
      <c r="U619" s="9"/>
      <c r="V619" s="9"/>
      <c r="W619" s="9"/>
      <c r="X619" s="9"/>
      <c r="Y619" s="9"/>
      <c r="Z619" s="9"/>
      <c r="AA619" s="9" t="s">
        <v>3739</v>
      </c>
      <c r="AB619" s="9"/>
      <c r="AC619" s="9"/>
      <c r="AD619" s="9"/>
      <c r="AE619" s="9"/>
      <c r="AF619" s="9"/>
      <c r="AG619" s="9"/>
      <c r="AH619" s="9"/>
      <c r="AI619" s="9"/>
      <c r="AJ619" s="9"/>
      <c r="AK619" s="9"/>
    </row>
    <row r="620" spans="1:37" ht="30" x14ac:dyDescent="0.2">
      <c r="A620" s="7">
        <v>619</v>
      </c>
      <c r="B620" s="31"/>
      <c r="C620" s="26" t="s">
        <v>3740</v>
      </c>
      <c r="D620" s="9"/>
      <c r="E620" s="9"/>
      <c r="F620" s="9" t="s">
        <v>3182</v>
      </c>
      <c r="G620" s="9" t="s">
        <v>828</v>
      </c>
      <c r="H620" s="9"/>
      <c r="I620" s="9">
        <v>2008</v>
      </c>
      <c r="J620" s="9"/>
      <c r="K620" s="9"/>
      <c r="L620" s="9"/>
      <c r="M620" s="9"/>
      <c r="N620" s="25">
        <v>41590</v>
      </c>
      <c r="O620" s="9" t="s">
        <v>3741</v>
      </c>
      <c r="P620" s="9" t="s">
        <v>3742</v>
      </c>
      <c r="Q620" s="9"/>
      <c r="R620" s="9"/>
      <c r="S620" s="9"/>
      <c r="T620" s="9"/>
      <c r="U620" s="9"/>
      <c r="V620" s="9"/>
      <c r="W620" s="9"/>
      <c r="X620" s="9"/>
      <c r="Y620" s="9"/>
      <c r="Z620" s="9" t="s">
        <v>3743</v>
      </c>
      <c r="AA620" s="9"/>
      <c r="AB620" s="9"/>
      <c r="AC620" s="9"/>
      <c r="AD620" s="9"/>
      <c r="AE620" s="9" t="s">
        <v>2854</v>
      </c>
      <c r="AF620" s="9"/>
      <c r="AG620" s="9"/>
      <c r="AH620" s="9"/>
      <c r="AI620" s="9"/>
      <c r="AJ620" s="9"/>
      <c r="AK620" s="9"/>
    </row>
    <row r="621" spans="1:37" ht="30" x14ac:dyDescent="0.2">
      <c r="A621" s="7">
        <v>620</v>
      </c>
      <c r="B621" s="31"/>
      <c r="C621" s="26" t="s">
        <v>3744</v>
      </c>
      <c r="D621" s="9"/>
      <c r="E621" s="9"/>
      <c r="F621" s="9"/>
      <c r="G621" s="9" t="s">
        <v>828</v>
      </c>
      <c r="H621" s="9"/>
      <c r="I621" s="9">
        <v>2008</v>
      </c>
      <c r="J621" s="9"/>
      <c r="K621" s="9"/>
      <c r="L621" s="25">
        <v>39745</v>
      </c>
      <c r="M621" s="9"/>
      <c r="N621" s="25">
        <v>41597</v>
      </c>
      <c r="O621" s="9"/>
      <c r="P621" s="9" t="s">
        <v>3745</v>
      </c>
      <c r="Q621" s="9"/>
      <c r="R621" s="9"/>
      <c r="S621" s="9" t="s">
        <v>3746</v>
      </c>
      <c r="T621" s="9"/>
      <c r="U621" s="9"/>
      <c r="V621" s="9"/>
      <c r="W621" s="9"/>
      <c r="X621" s="9"/>
      <c r="Y621" s="9"/>
      <c r="Z621" s="9"/>
      <c r="AA621" s="9" t="s">
        <v>3747</v>
      </c>
      <c r="AB621" s="9"/>
      <c r="AC621" s="9"/>
      <c r="AD621" s="9"/>
      <c r="AE621" s="9"/>
      <c r="AF621" s="9"/>
      <c r="AG621" s="9"/>
      <c r="AH621" s="9"/>
      <c r="AI621" s="9"/>
      <c r="AJ621" s="9"/>
      <c r="AK621" s="9"/>
    </row>
    <row r="622" spans="1:37" ht="30" x14ac:dyDescent="0.2">
      <c r="A622" s="7">
        <v>621</v>
      </c>
      <c r="B622" s="31"/>
      <c r="C622" s="26" t="s">
        <v>3748</v>
      </c>
      <c r="D622" s="9"/>
      <c r="E622" s="9"/>
      <c r="F622" s="9"/>
      <c r="G622" s="9" t="s">
        <v>828</v>
      </c>
      <c r="H622" s="9"/>
      <c r="I622" s="9">
        <v>2008</v>
      </c>
      <c r="J622" s="9"/>
      <c r="K622" s="9"/>
      <c r="L622" s="9"/>
      <c r="M622" s="9"/>
      <c r="N622" s="25">
        <v>41567</v>
      </c>
      <c r="O622" s="9" t="s">
        <v>3749</v>
      </c>
      <c r="P622" s="9" t="s">
        <v>3750</v>
      </c>
      <c r="Q622" s="9"/>
      <c r="R622" s="9"/>
      <c r="S622" s="9"/>
      <c r="T622" s="9"/>
      <c r="U622" s="9"/>
      <c r="V622" s="9"/>
      <c r="W622" s="9"/>
      <c r="X622" s="9"/>
      <c r="Y622" s="9"/>
      <c r="Z622" s="9" t="s">
        <v>3749</v>
      </c>
      <c r="AA622" s="9"/>
      <c r="AB622" s="9"/>
      <c r="AC622" s="9"/>
      <c r="AD622" s="9"/>
      <c r="AE622" s="9" t="s">
        <v>2854</v>
      </c>
      <c r="AF622" s="9"/>
      <c r="AG622" s="9"/>
      <c r="AH622" s="9"/>
      <c r="AI622" s="9"/>
      <c r="AJ622" s="9"/>
      <c r="AK622" s="9"/>
    </row>
    <row r="623" spans="1:37" ht="60" x14ac:dyDescent="0.2">
      <c r="A623" s="7">
        <v>622</v>
      </c>
      <c r="B623" s="31"/>
      <c r="C623" s="26" t="s">
        <v>3751</v>
      </c>
      <c r="D623" s="9" t="s">
        <v>3752</v>
      </c>
      <c r="E623" s="9"/>
      <c r="F623" s="9"/>
      <c r="G623" s="9" t="s">
        <v>828</v>
      </c>
      <c r="H623" s="9"/>
      <c r="I623" s="9">
        <v>2008</v>
      </c>
      <c r="J623" s="9"/>
      <c r="K623" s="9"/>
      <c r="L623" s="9"/>
      <c r="M623" s="9"/>
      <c r="N623" s="25">
        <v>41597</v>
      </c>
      <c r="O623" s="9"/>
      <c r="P623" s="9" t="s">
        <v>3753</v>
      </c>
      <c r="Q623" s="9"/>
      <c r="R623" s="9"/>
      <c r="S623" s="9"/>
      <c r="T623" s="9"/>
      <c r="U623" s="9"/>
      <c r="V623" s="9"/>
      <c r="W623" s="9" t="s">
        <v>3754</v>
      </c>
      <c r="X623" s="9" t="s">
        <v>3344</v>
      </c>
      <c r="Y623" s="9" t="s">
        <v>3345</v>
      </c>
      <c r="Z623" s="9"/>
      <c r="AA623" s="9" t="s">
        <v>3346</v>
      </c>
      <c r="AB623" s="9"/>
      <c r="AC623" s="9"/>
      <c r="AD623" s="9"/>
      <c r="AE623" s="9"/>
      <c r="AF623" s="9"/>
      <c r="AG623" s="9"/>
      <c r="AH623" s="9"/>
      <c r="AI623" s="9"/>
      <c r="AJ623" s="9"/>
      <c r="AK623" s="9"/>
    </row>
    <row r="624" spans="1:37" ht="45" x14ac:dyDescent="0.2">
      <c r="A624" s="7">
        <v>623</v>
      </c>
      <c r="B624" s="31"/>
      <c r="C624" s="26" t="s">
        <v>3755</v>
      </c>
      <c r="D624" s="9" t="s">
        <v>3756</v>
      </c>
      <c r="E624" s="9"/>
      <c r="F624" s="9"/>
      <c r="G624" s="9" t="s">
        <v>828</v>
      </c>
      <c r="H624" s="9"/>
      <c r="I624" s="9">
        <v>2008</v>
      </c>
      <c r="J624" s="9"/>
      <c r="K624" s="9"/>
      <c r="L624" s="9"/>
      <c r="M624" s="9"/>
      <c r="N624" s="25">
        <v>41597</v>
      </c>
      <c r="O624" s="9"/>
      <c r="P624" s="9" t="s">
        <v>3757</v>
      </c>
      <c r="Q624" s="9"/>
      <c r="R624" s="9"/>
      <c r="S624" s="9"/>
      <c r="T624" s="9"/>
      <c r="U624" s="9"/>
      <c r="V624" s="9"/>
      <c r="W624" s="9" t="s">
        <v>3758</v>
      </c>
      <c r="X624" s="9" t="s">
        <v>3133</v>
      </c>
      <c r="Y624" s="9" t="s">
        <v>3144</v>
      </c>
      <c r="Z624" s="9"/>
      <c r="AA624" s="9" t="s">
        <v>3758</v>
      </c>
      <c r="AB624" s="9"/>
      <c r="AC624" s="9"/>
      <c r="AD624" s="9"/>
      <c r="AE624" s="9"/>
      <c r="AF624" s="9"/>
      <c r="AG624" s="9"/>
      <c r="AH624" s="9"/>
      <c r="AI624" s="9"/>
      <c r="AJ624" s="9"/>
      <c r="AK624" s="9"/>
    </row>
    <row r="625" spans="1:37" ht="30" x14ac:dyDescent="0.2">
      <c r="A625" s="7">
        <v>624</v>
      </c>
      <c r="B625" s="31"/>
      <c r="C625" s="26" t="s">
        <v>3759</v>
      </c>
      <c r="D625" s="9" t="s">
        <v>3760</v>
      </c>
      <c r="E625" s="9"/>
      <c r="F625" s="9"/>
      <c r="G625" s="9" t="s">
        <v>828</v>
      </c>
      <c r="H625" s="9"/>
      <c r="I625" s="9">
        <v>2008</v>
      </c>
      <c r="J625" s="9"/>
      <c r="K625" s="9"/>
      <c r="L625" s="9"/>
      <c r="M625" s="9"/>
      <c r="N625" s="25">
        <v>41597</v>
      </c>
      <c r="O625" s="9"/>
      <c r="P625" s="9" t="s">
        <v>3761</v>
      </c>
      <c r="Q625" s="9"/>
      <c r="R625" s="9"/>
      <c r="S625" s="9"/>
      <c r="T625" s="9"/>
      <c r="U625" s="9"/>
      <c r="V625" s="9"/>
      <c r="W625" s="9"/>
      <c r="X625" s="9" t="s">
        <v>3762</v>
      </c>
      <c r="Y625" s="9" t="s">
        <v>3317</v>
      </c>
      <c r="Z625" s="9"/>
      <c r="AA625" s="9" t="s">
        <v>3763</v>
      </c>
      <c r="AB625" s="9" t="s">
        <v>3762</v>
      </c>
      <c r="AC625" s="9"/>
      <c r="AD625" s="9"/>
      <c r="AE625" s="9"/>
      <c r="AF625" s="9"/>
      <c r="AG625" s="9"/>
      <c r="AH625" s="9"/>
      <c r="AI625" s="9"/>
      <c r="AJ625" s="9"/>
      <c r="AK625" s="9"/>
    </row>
    <row r="626" spans="1:37" ht="30" x14ac:dyDescent="0.2">
      <c r="A626" s="7">
        <v>625</v>
      </c>
      <c r="B626" s="31"/>
      <c r="C626" s="31"/>
      <c r="D626" s="9"/>
      <c r="E626" s="9"/>
      <c r="F626" s="9"/>
      <c r="G626" s="9" t="s">
        <v>828</v>
      </c>
      <c r="H626" s="9"/>
      <c r="I626" s="9">
        <v>2008</v>
      </c>
      <c r="J626" s="9"/>
      <c r="K626" s="9"/>
      <c r="L626" s="9"/>
      <c r="M626" s="9"/>
      <c r="N626" s="9"/>
      <c r="O626" s="9"/>
      <c r="P626" s="9" t="s">
        <v>3764</v>
      </c>
      <c r="Q626" s="9"/>
      <c r="R626" s="9"/>
      <c r="S626" s="9"/>
      <c r="T626" s="9"/>
      <c r="U626" s="9"/>
      <c r="V626" s="9"/>
      <c r="W626" s="9"/>
      <c r="X626" s="9" t="s">
        <v>3765</v>
      </c>
      <c r="Y626" s="9" t="s">
        <v>3766</v>
      </c>
      <c r="Z626" s="9"/>
      <c r="AA626" s="9" t="s">
        <v>3767</v>
      </c>
      <c r="AB626" s="9"/>
      <c r="AC626" s="9"/>
      <c r="AD626" s="9"/>
      <c r="AE626" s="9"/>
      <c r="AF626" s="9"/>
      <c r="AG626" s="9"/>
      <c r="AH626" s="9"/>
      <c r="AI626" s="9"/>
      <c r="AJ626" s="9"/>
      <c r="AK626" s="9"/>
    </row>
    <row r="627" spans="1:37" ht="45" x14ac:dyDescent="0.2">
      <c r="A627" s="7">
        <v>626</v>
      </c>
      <c r="B627" s="31"/>
      <c r="C627" s="26" t="s">
        <v>3755</v>
      </c>
      <c r="D627" s="9" t="s">
        <v>3756</v>
      </c>
      <c r="E627" s="9"/>
      <c r="F627" s="9"/>
      <c r="G627" s="9" t="s">
        <v>828</v>
      </c>
      <c r="H627" s="9"/>
      <c r="I627" s="9">
        <v>2008</v>
      </c>
      <c r="J627" s="9"/>
      <c r="K627" s="9"/>
      <c r="L627" s="9"/>
      <c r="M627" s="9"/>
      <c r="N627" s="25">
        <v>41597</v>
      </c>
      <c r="O627" s="9"/>
      <c r="P627" s="9" t="s">
        <v>3757</v>
      </c>
      <c r="Q627" s="9"/>
      <c r="R627" s="9"/>
      <c r="S627" s="9"/>
      <c r="T627" s="9"/>
      <c r="U627" s="9"/>
      <c r="V627" s="9"/>
      <c r="W627" s="9" t="s">
        <v>3758</v>
      </c>
      <c r="X627" s="9" t="s">
        <v>3133</v>
      </c>
      <c r="Y627" s="9" t="s">
        <v>3144</v>
      </c>
      <c r="Z627" s="9"/>
      <c r="AA627" s="9" t="s">
        <v>3758</v>
      </c>
      <c r="AB627" s="9"/>
      <c r="AC627" s="9"/>
      <c r="AD627" s="9"/>
      <c r="AE627" s="9"/>
      <c r="AF627" s="9"/>
      <c r="AG627" s="9"/>
      <c r="AH627" s="9"/>
      <c r="AI627" s="9"/>
      <c r="AJ627" s="9"/>
      <c r="AK627" s="9"/>
    </row>
    <row r="628" spans="1:37" ht="30" x14ac:dyDescent="0.2">
      <c r="A628" s="7">
        <v>627</v>
      </c>
      <c r="B628" s="31"/>
      <c r="C628" s="31"/>
      <c r="D628" s="9"/>
      <c r="E628" s="9"/>
      <c r="F628" s="9"/>
      <c r="G628" s="9" t="s">
        <v>828</v>
      </c>
      <c r="H628" s="9"/>
      <c r="I628" s="9">
        <v>2008</v>
      </c>
      <c r="J628" s="9"/>
      <c r="K628" s="9"/>
      <c r="L628" s="9"/>
      <c r="M628" s="9"/>
      <c r="N628" s="9"/>
      <c r="O628" s="9"/>
      <c r="P628" s="9" t="s">
        <v>3768</v>
      </c>
      <c r="Q628" s="9"/>
      <c r="R628" s="9"/>
      <c r="S628" s="9"/>
      <c r="T628" s="9"/>
      <c r="U628" s="9"/>
      <c r="V628" s="9"/>
      <c r="W628" s="9"/>
      <c r="X628" s="9"/>
      <c r="Y628" s="9"/>
      <c r="Z628" s="9"/>
      <c r="AA628" s="9" t="s">
        <v>3769</v>
      </c>
      <c r="AB628" s="9"/>
      <c r="AC628" s="9"/>
      <c r="AD628" s="9"/>
      <c r="AE628" s="9"/>
      <c r="AF628" s="9"/>
      <c r="AG628" s="9"/>
      <c r="AH628" s="9"/>
      <c r="AI628" s="9" t="s">
        <v>3319</v>
      </c>
      <c r="AJ628" s="9"/>
      <c r="AK628" s="9"/>
    </row>
    <row r="629" spans="1:37" ht="105" x14ac:dyDescent="0.2">
      <c r="A629" s="7">
        <v>628</v>
      </c>
      <c r="D629" s="4" t="s">
        <v>63</v>
      </c>
      <c r="E629" s="4" t="s">
        <v>3770</v>
      </c>
      <c r="F629" s="4"/>
      <c r="G629" s="4" t="s">
        <v>828</v>
      </c>
      <c r="H629" s="4"/>
      <c r="I629" s="4">
        <v>2009</v>
      </c>
      <c r="J629" s="4"/>
      <c r="K629" s="4"/>
      <c r="L629" s="4"/>
      <c r="M629" s="4"/>
      <c r="N629" s="4"/>
      <c r="O629" s="4"/>
      <c r="P629" s="4" t="s">
        <v>3771</v>
      </c>
      <c r="Q629" s="4"/>
      <c r="R629" s="4"/>
      <c r="S629" s="4" t="s">
        <v>3772</v>
      </c>
      <c r="T629" s="4" t="s">
        <v>501</v>
      </c>
      <c r="U629" s="4" t="s">
        <v>133</v>
      </c>
      <c r="V629" s="4" t="s">
        <v>3773</v>
      </c>
      <c r="W629" s="4"/>
      <c r="X629" s="4"/>
      <c r="Y629" s="4"/>
      <c r="Z629" s="4" t="s">
        <v>3774</v>
      </c>
      <c r="AA629" s="4"/>
      <c r="AB629" s="4"/>
      <c r="AC629" s="4"/>
      <c r="AD629" s="4"/>
      <c r="AE629" s="4"/>
      <c r="AF629" s="4" t="s">
        <v>3775</v>
      </c>
      <c r="AG629" s="4"/>
      <c r="AH629" s="4"/>
      <c r="AI629" s="4"/>
      <c r="AJ629" s="4" t="s">
        <v>3776</v>
      </c>
      <c r="AK629" s="4"/>
    </row>
    <row r="630" spans="1:37" ht="45" x14ac:dyDescent="0.2">
      <c r="A630" s="7">
        <v>629</v>
      </c>
      <c r="B630" s="31"/>
      <c r="C630" s="26" t="s">
        <v>3777</v>
      </c>
      <c r="D630" s="9"/>
      <c r="E630" s="9"/>
      <c r="F630" s="9"/>
      <c r="G630" s="9" t="s">
        <v>828</v>
      </c>
      <c r="H630" s="9"/>
      <c r="I630" s="9">
        <v>2009</v>
      </c>
      <c r="J630" s="9"/>
      <c r="K630" s="9"/>
      <c r="L630" s="9"/>
      <c r="M630" s="9"/>
      <c r="N630" s="25">
        <v>41597</v>
      </c>
      <c r="O630" s="9"/>
      <c r="P630" s="9" t="s">
        <v>3778</v>
      </c>
      <c r="Q630" s="9"/>
      <c r="R630" s="9"/>
      <c r="S630" s="9" t="s">
        <v>3779</v>
      </c>
      <c r="T630" s="9" t="s">
        <v>360</v>
      </c>
      <c r="U630" s="9" t="s">
        <v>205</v>
      </c>
      <c r="V630" s="9"/>
      <c r="W630" s="9"/>
      <c r="X630" s="9"/>
      <c r="Y630" s="9"/>
      <c r="Z630" s="9"/>
      <c r="AA630" s="9" t="s">
        <v>3780</v>
      </c>
      <c r="AB630" s="9"/>
      <c r="AC630" s="9"/>
      <c r="AD630" s="9"/>
      <c r="AE630" s="9"/>
      <c r="AF630" s="9"/>
      <c r="AG630" s="9"/>
      <c r="AH630" s="9"/>
      <c r="AI630" s="9"/>
      <c r="AJ630" s="9"/>
      <c r="AK630" s="9"/>
    </row>
    <row r="631" spans="1:37" ht="30" x14ac:dyDescent="0.2">
      <c r="A631" s="7">
        <v>630</v>
      </c>
      <c r="B631" s="31"/>
      <c r="C631" s="26" t="s">
        <v>3781</v>
      </c>
      <c r="D631" s="9"/>
      <c r="E631" s="9"/>
      <c r="F631" s="9"/>
      <c r="G631" s="9" t="s">
        <v>828</v>
      </c>
      <c r="H631" s="9"/>
      <c r="I631" s="9">
        <v>2009</v>
      </c>
      <c r="J631" s="9"/>
      <c r="K631" s="9"/>
      <c r="L631" s="9"/>
      <c r="M631" s="9"/>
      <c r="N631" s="25">
        <v>41622</v>
      </c>
      <c r="O631" s="9"/>
      <c r="P631" s="9" t="s">
        <v>3782</v>
      </c>
      <c r="Q631" s="9"/>
      <c r="R631" s="9"/>
      <c r="S631" s="9"/>
      <c r="T631" s="9"/>
      <c r="U631" s="9"/>
      <c r="V631" s="9"/>
      <c r="W631" s="9"/>
      <c r="X631" s="9" t="s">
        <v>3209</v>
      </c>
      <c r="Y631" s="9" t="s">
        <v>3783</v>
      </c>
      <c r="Z631" s="9"/>
      <c r="AA631" s="9" t="s">
        <v>3784</v>
      </c>
      <c r="AB631" s="9"/>
      <c r="AC631" s="9"/>
      <c r="AD631" s="9"/>
      <c r="AE631" s="9" t="s">
        <v>2854</v>
      </c>
      <c r="AF631" s="9"/>
      <c r="AG631" s="9"/>
      <c r="AH631" s="9"/>
      <c r="AI631" s="9"/>
      <c r="AJ631" s="9"/>
      <c r="AK631" s="9"/>
    </row>
    <row r="632" spans="1:37" ht="30" x14ac:dyDescent="0.2">
      <c r="A632" s="7">
        <v>631</v>
      </c>
      <c r="B632" s="31"/>
      <c r="C632" s="26" t="s">
        <v>3785</v>
      </c>
      <c r="D632" s="9"/>
      <c r="E632" s="9"/>
      <c r="F632" s="9"/>
      <c r="G632" s="9" t="s">
        <v>828</v>
      </c>
      <c r="H632" s="9"/>
      <c r="I632" s="9">
        <v>2009</v>
      </c>
      <c r="J632" s="9"/>
      <c r="K632" s="9"/>
      <c r="L632" s="9"/>
      <c r="M632" s="9"/>
      <c r="N632" s="25">
        <v>41597</v>
      </c>
      <c r="O632" s="9"/>
      <c r="P632" s="9" t="s">
        <v>3786</v>
      </c>
      <c r="Q632" s="9"/>
      <c r="R632" s="9"/>
      <c r="S632" s="9" t="s">
        <v>3787</v>
      </c>
      <c r="T632" s="9"/>
      <c r="U632" s="9"/>
      <c r="V632" s="9"/>
      <c r="W632" s="9"/>
      <c r="X632" s="9"/>
      <c r="Y632" s="9"/>
      <c r="Z632" s="9"/>
      <c r="AA632" s="9" t="s">
        <v>3788</v>
      </c>
      <c r="AB632" s="9"/>
      <c r="AC632" s="9"/>
      <c r="AD632" s="9"/>
      <c r="AE632" s="9"/>
      <c r="AF632" s="9"/>
      <c r="AG632" s="9"/>
      <c r="AH632" s="9"/>
      <c r="AI632" s="9"/>
      <c r="AJ632" s="9"/>
      <c r="AK632" s="9"/>
    </row>
    <row r="633" spans="1:37" ht="120" x14ac:dyDescent="0.2">
      <c r="A633" s="7">
        <v>632</v>
      </c>
      <c r="D633" s="4" t="s">
        <v>3789</v>
      </c>
      <c r="E633" s="4" t="s">
        <v>3790</v>
      </c>
      <c r="F633" s="4"/>
      <c r="G633" s="4" t="s">
        <v>828</v>
      </c>
      <c r="H633" s="4"/>
      <c r="I633" s="4">
        <v>2009</v>
      </c>
      <c r="J633" s="4"/>
      <c r="K633" s="4"/>
      <c r="L633" s="4"/>
      <c r="M633" s="4"/>
      <c r="N633" s="4"/>
      <c r="O633" s="4"/>
      <c r="P633" s="4" t="s">
        <v>3791</v>
      </c>
      <c r="Q633" s="4"/>
      <c r="R633" s="4"/>
      <c r="S633" s="10" t="s">
        <v>3792</v>
      </c>
      <c r="T633" s="4" t="s">
        <v>1597</v>
      </c>
      <c r="U633" s="4" t="s">
        <v>133</v>
      </c>
      <c r="V633" s="4" t="s">
        <v>3793</v>
      </c>
      <c r="W633" s="4"/>
      <c r="X633" s="4"/>
      <c r="Y633" s="4"/>
      <c r="Z633" s="4" t="s">
        <v>3794</v>
      </c>
      <c r="AA633" s="4"/>
      <c r="AB633" s="4"/>
      <c r="AC633" s="4"/>
      <c r="AD633" s="4"/>
      <c r="AE633" s="4"/>
      <c r="AF633" s="4" t="s">
        <v>3795</v>
      </c>
      <c r="AG633" s="4"/>
      <c r="AH633" s="4"/>
      <c r="AI633" s="4"/>
      <c r="AJ633" s="4" t="s">
        <v>3796</v>
      </c>
      <c r="AK633" s="4"/>
    </row>
    <row r="634" spans="1:37" ht="165" x14ac:dyDescent="0.2">
      <c r="A634" s="7">
        <v>633</v>
      </c>
      <c r="D634" s="4" t="s">
        <v>3797</v>
      </c>
      <c r="E634" s="4" t="s">
        <v>3798</v>
      </c>
      <c r="F634" s="4"/>
      <c r="G634" s="4" t="s">
        <v>828</v>
      </c>
      <c r="H634" s="4"/>
      <c r="I634" s="4">
        <v>2009</v>
      </c>
      <c r="J634" s="4"/>
      <c r="K634" s="4"/>
      <c r="L634" s="4"/>
      <c r="M634" s="4"/>
      <c r="N634" s="4"/>
      <c r="O634" s="4"/>
      <c r="P634" s="4" t="s">
        <v>3799</v>
      </c>
      <c r="Q634" s="4"/>
      <c r="R634" s="4"/>
      <c r="S634" s="4" t="s">
        <v>3800</v>
      </c>
      <c r="T634" s="4" t="s">
        <v>3801</v>
      </c>
      <c r="U634" s="4"/>
      <c r="V634" s="4" t="s">
        <v>3802</v>
      </c>
      <c r="W634" s="4"/>
      <c r="X634" s="4"/>
      <c r="Y634" s="4"/>
      <c r="Z634" s="4" t="s">
        <v>3803</v>
      </c>
      <c r="AA634" s="4"/>
      <c r="AB634" s="4"/>
      <c r="AC634" s="4"/>
      <c r="AD634" s="4"/>
      <c r="AE634" s="4"/>
      <c r="AF634" s="4" t="s">
        <v>3804</v>
      </c>
      <c r="AG634" s="4"/>
      <c r="AH634" s="4"/>
      <c r="AI634" s="4"/>
      <c r="AJ634" s="4" t="s">
        <v>3805</v>
      </c>
      <c r="AK634" s="4"/>
    </row>
    <row r="635" spans="1:37" ht="60" x14ac:dyDescent="0.2">
      <c r="A635" s="7">
        <v>634</v>
      </c>
      <c r="B635" s="31"/>
      <c r="C635" s="26" t="s">
        <v>3806</v>
      </c>
      <c r="D635" s="9"/>
      <c r="E635" s="9"/>
      <c r="F635" s="9"/>
      <c r="G635" s="9" t="s">
        <v>828</v>
      </c>
      <c r="H635" s="9"/>
      <c r="I635" s="9">
        <v>2009</v>
      </c>
      <c r="J635" s="9"/>
      <c r="K635" s="9"/>
      <c r="L635" s="9"/>
      <c r="M635" s="9"/>
      <c r="N635" s="25">
        <v>41597</v>
      </c>
      <c r="O635" s="9"/>
      <c r="P635" s="9" t="s">
        <v>3807</v>
      </c>
      <c r="Q635" s="9"/>
      <c r="R635" s="9"/>
      <c r="S635" s="9"/>
      <c r="T635" s="9"/>
      <c r="U635" s="9"/>
      <c r="V635" s="9"/>
      <c r="W635" s="9"/>
      <c r="X635" s="9" t="s">
        <v>3808</v>
      </c>
      <c r="Y635" s="9" t="s">
        <v>3345</v>
      </c>
      <c r="Z635" s="9"/>
      <c r="AA635" s="9" t="s">
        <v>3809</v>
      </c>
      <c r="AB635" s="9"/>
      <c r="AC635" s="9"/>
      <c r="AD635" s="9"/>
      <c r="AE635" s="9"/>
      <c r="AF635" s="9"/>
      <c r="AG635" s="9"/>
      <c r="AH635" s="9"/>
      <c r="AI635" s="9"/>
      <c r="AJ635" s="9"/>
      <c r="AK635" s="9"/>
    </row>
    <row r="636" spans="1:37" ht="45" x14ac:dyDescent="0.2">
      <c r="A636" s="7">
        <v>635</v>
      </c>
      <c r="B636" s="31"/>
      <c r="C636" s="26" t="s">
        <v>3810</v>
      </c>
      <c r="D636" s="9"/>
      <c r="E636" s="9"/>
      <c r="F636" s="9"/>
      <c r="G636" s="9" t="s">
        <v>828</v>
      </c>
      <c r="H636" s="9"/>
      <c r="I636" s="9">
        <v>2009</v>
      </c>
      <c r="J636" s="9"/>
      <c r="K636" s="9"/>
      <c r="L636" s="9"/>
      <c r="M636" s="9"/>
      <c r="N636" s="25">
        <v>41597</v>
      </c>
      <c r="O636" s="9"/>
      <c r="P636" s="9" t="s">
        <v>3811</v>
      </c>
      <c r="Q636" s="9"/>
      <c r="R636" s="9"/>
      <c r="S636" s="9"/>
      <c r="T636" s="9"/>
      <c r="U636" s="9"/>
      <c r="V636" s="9"/>
      <c r="W636" s="9"/>
      <c r="X636" s="9" t="s">
        <v>3812</v>
      </c>
      <c r="Y636" s="9" t="s">
        <v>3157</v>
      </c>
      <c r="Z636" s="9"/>
      <c r="AA636" s="9" t="s">
        <v>3812</v>
      </c>
      <c r="AB636" s="9"/>
      <c r="AC636" s="9"/>
      <c r="AD636" s="9"/>
      <c r="AE636" s="9"/>
      <c r="AF636" s="9"/>
      <c r="AG636" s="9"/>
      <c r="AH636" s="9"/>
      <c r="AI636" s="9"/>
      <c r="AJ636" s="9"/>
      <c r="AK636" s="9"/>
    </row>
    <row r="637" spans="1:37" ht="105" x14ac:dyDescent="0.2">
      <c r="A637" s="7">
        <v>636</v>
      </c>
      <c r="D637" s="4" t="s">
        <v>3813</v>
      </c>
      <c r="E637" s="4" t="s">
        <v>3814</v>
      </c>
      <c r="F637" s="4"/>
      <c r="G637" s="4" t="s">
        <v>828</v>
      </c>
      <c r="H637" s="4"/>
      <c r="I637" s="4">
        <v>2009</v>
      </c>
      <c r="J637" s="4"/>
      <c r="K637" s="4"/>
      <c r="L637" s="4"/>
      <c r="M637" s="4"/>
      <c r="N637" s="4"/>
      <c r="O637" s="4"/>
      <c r="P637" s="4" t="s">
        <v>3815</v>
      </c>
      <c r="Q637" s="4"/>
      <c r="R637" s="4" t="s">
        <v>386</v>
      </c>
      <c r="S637" s="4"/>
      <c r="T637" s="4"/>
      <c r="U637" s="4"/>
      <c r="V637" s="4" t="s">
        <v>3816</v>
      </c>
      <c r="W637" s="4"/>
      <c r="X637" s="4"/>
      <c r="Y637" s="4"/>
      <c r="Z637" s="4" t="s">
        <v>3817</v>
      </c>
      <c r="AA637" s="4"/>
      <c r="AB637" s="4"/>
      <c r="AC637" s="4"/>
      <c r="AD637" s="4"/>
      <c r="AE637" s="4"/>
      <c r="AF637" s="4" t="s">
        <v>3818</v>
      </c>
      <c r="AG637" s="4"/>
      <c r="AH637" s="4"/>
      <c r="AI637" s="4"/>
      <c r="AJ637" s="4" t="s">
        <v>3819</v>
      </c>
      <c r="AK637" s="4"/>
    </row>
    <row r="638" spans="1:37" ht="285" x14ac:dyDescent="0.2">
      <c r="A638" s="7">
        <v>637</v>
      </c>
      <c r="D638" s="4" t="s">
        <v>3434</v>
      </c>
      <c r="E638" s="4" t="s">
        <v>3820</v>
      </c>
      <c r="F638" s="4"/>
      <c r="G638" s="4" t="s">
        <v>828</v>
      </c>
      <c r="H638" s="4"/>
      <c r="I638" s="4">
        <v>2009</v>
      </c>
      <c r="J638" s="4"/>
      <c r="K638" s="4"/>
      <c r="L638" s="4"/>
      <c r="M638" s="4"/>
      <c r="N638" s="4"/>
      <c r="O638" s="4"/>
      <c r="P638" s="4" t="s">
        <v>3821</v>
      </c>
      <c r="Q638" s="4"/>
      <c r="R638" s="4" t="s">
        <v>3822</v>
      </c>
      <c r="S638" s="4"/>
      <c r="T638" s="4"/>
      <c r="U638" s="4"/>
      <c r="V638" s="4" t="s">
        <v>3823</v>
      </c>
      <c r="W638" s="4"/>
      <c r="X638" s="4"/>
      <c r="Y638" s="4"/>
      <c r="Z638" s="4" t="s">
        <v>3824</v>
      </c>
      <c r="AA638" s="4"/>
      <c r="AB638" s="4"/>
      <c r="AC638" s="4"/>
      <c r="AD638" s="4"/>
      <c r="AE638" s="4"/>
      <c r="AF638" s="4" t="s">
        <v>3825</v>
      </c>
      <c r="AG638" s="4"/>
      <c r="AH638" s="4"/>
      <c r="AI638" s="4"/>
      <c r="AJ638" s="4" t="s">
        <v>3826</v>
      </c>
      <c r="AK638" s="4"/>
    </row>
    <row r="639" spans="1:37" ht="90" x14ac:dyDescent="0.2">
      <c r="A639" s="7">
        <v>638</v>
      </c>
      <c r="D639" s="4" t="s">
        <v>3827</v>
      </c>
      <c r="E639" s="4" t="s">
        <v>3828</v>
      </c>
      <c r="F639" s="4"/>
      <c r="G639" s="4" t="s">
        <v>828</v>
      </c>
      <c r="H639" s="4"/>
      <c r="I639" s="4">
        <v>2009</v>
      </c>
      <c r="J639" s="4"/>
      <c r="K639" s="4"/>
      <c r="L639" s="4"/>
      <c r="M639" s="4"/>
      <c r="N639" s="4"/>
      <c r="O639" s="4"/>
      <c r="P639" s="4" t="s">
        <v>3829</v>
      </c>
      <c r="Q639" s="4"/>
      <c r="R639" s="4"/>
      <c r="S639" s="4" t="s">
        <v>3830</v>
      </c>
      <c r="T639" s="4" t="s">
        <v>69</v>
      </c>
      <c r="U639" s="4" t="s">
        <v>133</v>
      </c>
      <c r="V639" s="4" t="s">
        <v>3831</v>
      </c>
      <c r="W639" s="4"/>
      <c r="X639" s="4"/>
      <c r="Y639" s="4"/>
      <c r="Z639" s="4" t="s">
        <v>3832</v>
      </c>
      <c r="AA639" s="4"/>
      <c r="AB639" s="4"/>
      <c r="AC639" s="4"/>
      <c r="AD639" s="4"/>
      <c r="AE639" s="4"/>
      <c r="AF639" s="4" t="s">
        <v>3833</v>
      </c>
      <c r="AG639" s="4"/>
      <c r="AH639" s="4"/>
      <c r="AI639" s="4"/>
      <c r="AJ639" s="4" t="s">
        <v>3834</v>
      </c>
      <c r="AK639" s="4"/>
    </row>
    <row r="640" spans="1:37" ht="330" x14ac:dyDescent="0.2">
      <c r="A640" s="7">
        <v>639</v>
      </c>
      <c r="D640" s="4">
        <v>43986184</v>
      </c>
      <c r="E640" s="4" t="s">
        <v>3835</v>
      </c>
      <c r="F640" s="4"/>
      <c r="G640" s="4" t="s">
        <v>828</v>
      </c>
      <c r="H640" s="4"/>
      <c r="I640" s="4">
        <v>2009</v>
      </c>
      <c r="J640" s="4"/>
      <c r="K640" s="4"/>
      <c r="L640" s="4"/>
      <c r="M640" s="4"/>
      <c r="N640" s="4"/>
      <c r="O640" s="4"/>
      <c r="P640" s="4" t="s">
        <v>3836</v>
      </c>
      <c r="Q640" s="4"/>
      <c r="R640" s="4"/>
      <c r="S640" s="4" t="s">
        <v>3837</v>
      </c>
      <c r="T640" s="4" t="s">
        <v>3838</v>
      </c>
      <c r="U640" s="4" t="s">
        <v>205</v>
      </c>
      <c r="V640" s="4" t="s">
        <v>3839</v>
      </c>
      <c r="W640" s="4"/>
      <c r="X640" s="4"/>
      <c r="Y640" s="4"/>
      <c r="Z640" s="4" t="s">
        <v>3840</v>
      </c>
      <c r="AA640" s="4"/>
      <c r="AB640" s="4"/>
      <c r="AC640" s="4"/>
      <c r="AD640" s="4"/>
      <c r="AE640" s="4"/>
      <c r="AF640" s="4" t="s">
        <v>3841</v>
      </c>
      <c r="AG640" s="4"/>
      <c r="AH640" s="4"/>
      <c r="AI640" s="4"/>
      <c r="AJ640" s="4" t="s">
        <v>3842</v>
      </c>
      <c r="AK640" s="4"/>
    </row>
    <row r="641" spans="1:37" ht="30" x14ac:dyDescent="0.2">
      <c r="A641" s="7">
        <v>640</v>
      </c>
      <c r="B641" s="31"/>
      <c r="C641" s="26" t="s">
        <v>3843</v>
      </c>
      <c r="D641" s="9"/>
      <c r="E641" s="9"/>
      <c r="F641" s="9"/>
      <c r="G641" s="9" t="s">
        <v>828</v>
      </c>
      <c r="H641" s="9"/>
      <c r="I641" s="9">
        <v>2009</v>
      </c>
      <c r="J641" s="9"/>
      <c r="K641" s="9"/>
      <c r="L641" s="25">
        <v>39821</v>
      </c>
      <c r="M641" s="9"/>
      <c r="N641" s="25">
        <v>41597</v>
      </c>
      <c r="O641" s="9"/>
      <c r="P641" s="9" t="s">
        <v>3844</v>
      </c>
      <c r="Q641" s="9"/>
      <c r="R641" s="9"/>
      <c r="S641" s="9" t="s">
        <v>3845</v>
      </c>
      <c r="T641" s="9"/>
      <c r="U641" s="9"/>
      <c r="V641" s="9"/>
      <c r="W641" s="9"/>
      <c r="X641" s="9"/>
      <c r="Y641" s="9"/>
      <c r="Z641" s="9"/>
      <c r="AA641" s="9" t="s">
        <v>3846</v>
      </c>
      <c r="AB641" s="9"/>
      <c r="AC641" s="9"/>
      <c r="AD641" s="9"/>
      <c r="AE641" s="9"/>
      <c r="AF641" s="9"/>
      <c r="AG641" s="9"/>
      <c r="AH641" s="9"/>
      <c r="AI641" s="9"/>
      <c r="AJ641" s="9"/>
      <c r="AK641" s="9"/>
    </row>
    <row r="642" spans="1:37" ht="60" x14ac:dyDescent="0.2">
      <c r="A642" s="7">
        <v>641</v>
      </c>
      <c r="B642" s="31"/>
      <c r="C642" s="26" t="s">
        <v>3847</v>
      </c>
      <c r="D642" s="9" t="s">
        <v>3848</v>
      </c>
      <c r="E642" s="9"/>
      <c r="F642" s="9"/>
      <c r="G642" s="9" t="s">
        <v>828</v>
      </c>
      <c r="H642" s="9"/>
      <c r="I642" s="9">
        <v>2009</v>
      </c>
      <c r="J642" s="9"/>
      <c r="K642" s="9"/>
      <c r="L642" s="9"/>
      <c r="M642" s="9"/>
      <c r="N642" s="25">
        <v>41597</v>
      </c>
      <c r="O642" s="9"/>
      <c r="P642" s="9" t="s">
        <v>3849</v>
      </c>
      <c r="Q642" s="9"/>
      <c r="R642" s="9"/>
      <c r="S642" s="9" t="s">
        <v>3850</v>
      </c>
      <c r="T642" s="9"/>
      <c r="U642" s="9"/>
      <c r="V642" s="9"/>
      <c r="W642" s="9"/>
      <c r="X642" s="9"/>
      <c r="Y642" s="9"/>
      <c r="Z642" s="9"/>
      <c r="AA642" s="9" t="s">
        <v>3851</v>
      </c>
      <c r="AB642" s="9" t="s">
        <v>3852</v>
      </c>
      <c r="AC642" s="9" t="s">
        <v>3853</v>
      </c>
      <c r="AD642" s="9"/>
      <c r="AE642" s="9"/>
      <c r="AF642" s="9"/>
      <c r="AG642" s="9"/>
      <c r="AH642" s="9"/>
      <c r="AI642" s="9"/>
      <c r="AJ642" s="9"/>
      <c r="AK642" s="9"/>
    </row>
    <row r="643" spans="1:37" ht="45" x14ac:dyDescent="0.2">
      <c r="A643" s="7">
        <v>642</v>
      </c>
      <c r="B643" s="31"/>
      <c r="C643" s="26" t="s">
        <v>3854</v>
      </c>
      <c r="D643" s="9" t="s">
        <v>3855</v>
      </c>
      <c r="E643" s="9"/>
      <c r="F643" s="9"/>
      <c r="G643" s="9" t="s">
        <v>828</v>
      </c>
      <c r="H643" s="9"/>
      <c r="I643" s="9">
        <v>2009</v>
      </c>
      <c r="J643" s="9"/>
      <c r="K643" s="9"/>
      <c r="L643" s="9" t="s">
        <v>3856</v>
      </c>
      <c r="M643" s="9"/>
      <c r="N643" s="25">
        <v>41582</v>
      </c>
      <c r="O643" s="9"/>
      <c r="P643" s="9" t="s">
        <v>3857</v>
      </c>
      <c r="Q643" s="9"/>
      <c r="R643" s="9"/>
      <c r="S643" s="9" t="s">
        <v>3858</v>
      </c>
      <c r="T643" s="9" t="s">
        <v>3859</v>
      </c>
      <c r="U643" s="9"/>
      <c r="V643" s="9"/>
      <c r="W643" s="9"/>
      <c r="X643" s="9" t="s">
        <v>3860</v>
      </c>
      <c r="Y643" s="9" t="s">
        <v>3157</v>
      </c>
      <c r="Z643" s="9"/>
      <c r="AA643" s="9" t="s">
        <v>3861</v>
      </c>
      <c r="AB643" s="9"/>
      <c r="AC643" s="9"/>
      <c r="AD643" s="9"/>
      <c r="AE643" s="9" t="s">
        <v>2854</v>
      </c>
      <c r="AF643" s="9"/>
      <c r="AG643" s="9"/>
      <c r="AH643" s="9"/>
      <c r="AI643" s="9"/>
      <c r="AJ643" s="9"/>
      <c r="AK643" s="9"/>
    </row>
    <row r="644" spans="1:37" ht="45" x14ac:dyDescent="0.2">
      <c r="A644" s="7">
        <v>643</v>
      </c>
      <c r="D644" s="4" t="s">
        <v>3862</v>
      </c>
      <c r="E644" s="4" t="s">
        <v>3863</v>
      </c>
      <c r="F644" s="4"/>
      <c r="G644" s="4" t="s">
        <v>828</v>
      </c>
      <c r="H644" s="4"/>
      <c r="I644" s="4">
        <v>2009</v>
      </c>
      <c r="J644" s="4"/>
      <c r="K644" s="4"/>
      <c r="L644" s="4"/>
      <c r="M644" s="4"/>
      <c r="N644" s="4"/>
      <c r="O644" s="4"/>
      <c r="P644" s="4" t="s">
        <v>3864</v>
      </c>
      <c r="Q644" s="4"/>
      <c r="R644" s="4"/>
      <c r="S644" s="4" t="s">
        <v>1359</v>
      </c>
      <c r="T644" s="4" t="s">
        <v>550</v>
      </c>
      <c r="U644" s="4" t="s">
        <v>133</v>
      </c>
      <c r="V644" s="4" t="s">
        <v>3865</v>
      </c>
      <c r="W644" s="4"/>
      <c r="X644" s="4"/>
      <c r="Y644" s="4"/>
      <c r="Z644" s="4" t="s">
        <v>3866</v>
      </c>
      <c r="AA644" s="4"/>
      <c r="AB644" s="4"/>
      <c r="AC644" s="4"/>
      <c r="AD644" s="4"/>
      <c r="AE644" s="4"/>
      <c r="AF644" s="4" t="s">
        <v>3867</v>
      </c>
      <c r="AG644" s="4"/>
      <c r="AH644" s="4"/>
      <c r="AI644" s="4"/>
      <c r="AJ644" s="4" t="s">
        <v>3868</v>
      </c>
      <c r="AK644" s="4"/>
    </row>
    <row r="645" spans="1:37" ht="30" x14ac:dyDescent="0.2">
      <c r="A645" s="7">
        <v>644</v>
      </c>
      <c r="B645" s="31"/>
      <c r="C645" s="26" t="s">
        <v>3869</v>
      </c>
      <c r="D645" s="9"/>
      <c r="E645" s="9"/>
      <c r="F645" s="9"/>
      <c r="G645" s="9" t="s">
        <v>828</v>
      </c>
      <c r="H645" s="9"/>
      <c r="I645" s="9">
        <v>2009</v>
      </c>
      <c r="J645" s="9"/>
      <c r="K645" s="9"/>
      <c r="L645" s="9"/>
      <c r="M645" s="9"/>
      <c r="N645" s="25">
        <v>41597</v>
      </c>
      <c r="O645" s="9"/>
      <c r="P645" s="9" t="s">
        <v>3870</v>
      </c>
      <c r="Q645" s="9"/>
      <c r="R645" s="9"/>
      <c r="S645" s="9"/>
      <c r="T645" s="9"/>
      <c r="U645" s="9"/>
      <c r="V645" s="9"/>
      <c r="W645" s="9"/>
      <c r="X645" s="9" t="s">
        <v>3812</v>
      </c>
      <c r="Y645" s="9" t="s">
        <v>3157</v>
      </c>
      <c r="Z645" s="9"/>
      <c r="AA645" s="9" t="s">
        <v>3812</v>
      </c>
      <c r="AB645" s="9"/>
      <c r="AC645" s="9"/>
      <c r="AD645" s="9"/>
      <c r="AE645" s="9"/>
      <c r="AF645" s="9"/>
      <c r="AG645" s="9"/>
      <c r="AH645" s="9"/>
      <c r="AI645" s="9"/>
      <c r="AJ645" s="9"/>
      <c r="AK645" s="9"/>
    </row>
    <row r="646" spans="1:37" ht="90" x14ac:dyDescent="0.2">
      <c r="A646" s="7">
        <v>645</v>
      </c>
      <c r="B646" s="31"/>
      <c r="C646" s="26" t="s">
        <v>3871</v>
      </c>
      <c r="D646" s="9" t="s">
        <v>3872</v>
      </c>
      <c r="E646" s="9"/>
      <c r="F646" s="9"/>
      <c r="G646" s="9" t="s">
        <v>828</v>
      </c>
      <c r="H646" s="9"/>
      <c r="I646" s="9">
        <v>2009</v>
      </c>
      <c r="J646" s="9"/>
      <c r="K646" s="9"/>
      <c r="L646" s="9"/>
      <c r="M646" s="9"/>
      <c r="N646" s="25">
        <v>41604</v>
      </c>
      <c r="O646" s="9"/>
      <c r="P646" s="9" t="s">
        <v>3873</v>
      </c>
      <c r="Q646" s="9"/>
      <c r="R646" s="9"/>
      <c r="S646" s="9"/>
      <c r="T646" s="9"/>
      <c r="U646" s="9"/>
      <c r="V646" s="9"/>
      <c r="W646" s="9" t="s">
        <v>3874</v>
      </c>
      <c r="X646" s="9" t="s">
        <v>3156</v>
      </c>
      <c r="Y646" s="9" t="s">
        <v>3875</v>
      </c>
      <c r="Z646" s="9"/>
      <c r="AA646" s="9" t="s">
        <v>3876</v>
      </c>
      <c r="AB646" s="9"/>
      <c r="AC646" s="9"/>
      <c r="AD646" s="9"/>
      <c r="AE646" s="9" t="s">
        <v>2854</v>
      </c>
      <c r="AF646" s="9"/>
      <c r="AG646" s="9"/>
      <c r="AH646" s="9"/>
      <c r="AI646" s="9"/>
      <c r="AJ646" s="9"/>
      <c r="AK646" s="9"/>
    </row>
    <row r="647" spans="1:37" ht="30" x14ac:dyDescent="0.2">
      <c r="A647" s="7">
        <v>646</v>
      </c>
      <c r="B647" s="31"/>
      <c r="C647" s="26" t="s">
        <v>3877</v>
      </c>
      <c r="D647" s="9"/>
      <c r="E647" s="9"/>
      <c r="F647" s="9"/>
      <c r="G647" s="9" t="s">
        <v>828</v>
      </c>
      <c r="H647" s="9"/>
      <c r="I647" s="9">
        <v>2009</v>
      </c>
      <c r="J647" s="9"/>
      <c r="K647" s="9"/>
      <c r="L647" s="25">
        <v>40140</v>
      </c>
      <c r="M647" s="9"/>
      <c r="N647" s="25">
        <v>41570</v>
      </c>
      <c r="O647" s="9" t="s">
        <v>3878</v>
      </c>
      <c r="P647" s="9" t="s">
        <v>3879</v>
      </c>
      <c r="Q647" s="9"/>
      <c r="R647" s="9"/>
      <c r="S647" s="9"/>
      <c r="T647" s="9"/>
      <c r="U647" s="9"/>
      <c r="V647" s="9"/>
      <c r="W647" s="9"/>
      <c r="X647" s="9"/>
      <c r="Y647" s="9"/>
      <c r="Z647" s="9" t="s">
        <v>3880</v>
      </c>
      <c r="AA647" s="9"/>
      <c r="AB647" s="9"/>
      <c r="AC647" s="9"/>
      <c r="AD647" s="9"/>
      <c r="AE647" s="9" t="s">
        <v>2854</v>
      </c>
      <c r="AF647" s="9"/>
      <c r="AG647" s="9"/>
      <c r="AH647" s="9"/>
      <c r="AI647" s="9"/>
      <c r="AJ647" s="9"/>
      <c r="AK647" s="9"/>
    </row>
    <row r="648" spans="1:37" ht="45" x14ac:dyDescent="0.2">
      <c r="A648" s="7">
        <v>647</v>
      </c>
      <c r="B648" s="31"/>
      <c r="C648" s="26" t="s">
        <v>3881</v>
      </c>
      <c r="D648" s="9"/>
      <c r="E648" s="9"/>
      <c r="F648" s="9"/>
      <c r="G648" s="9" t="s">
        <v>828</v>
      </c>
      <c r="H648" s="9"/>
      <c r="I648" s="9">
        <v>2009</v>
      </c>
      <c r="J648" s="9"/>
      <c r="K648" s="9"/>
      <c r="L648" s="25">
        <v>40130</v>
      </c>
      <c r="M648" s="9"/>
      <c r="N648" s="25">
        <v>41652</v>
      </c>
      <c r="O648" s="9"/>
      <c r="P648" s="9" t="s">
        <v>3882</v>
      </c>
      <c r="Q648" s="9"/>
      <c r="R648" s="9"/>
      <c r="S648" s="9" t="s">
        <v>3622</v>
      </c>
      <c r="T648" s="9"/>
      <c r="U648" s="9"/>
      <c r="V648" s="9"/>
      <c r="W648" s="9"/>
      <c r="X648" s="9"/>
      <c r="Y648" s="9"/>
      <c r="Z648" s="9"/>
      <c r="AA648" s="9" t="s">
        <v>3883</v>
      </c>
      <c r="AB648" s="9"/>
      <c r="AC648" s="9"/>
      <c r="AD648" s="9"/>
      <c r="AE648" s="9" t="s">
        <v>2854</v>
      </c>
      <c r="AF648" s="9"/>
      <c r="AG648" s="9"/>
      <c r="AH648" s="9"/>
      <c r="AI648" s="9"/>
      <c r="AJ648" s="9"/>
      <c r="AK648" s="9"/>
    </row>
    <row r="649" spans="1:37" ht="30" x14ac:dyDescent="0.2">
      <c r="A649" s="7">
        <v>648</v>
      </c>
      <c r="B649" s="31"/>
      <c r="C649" s="26" t="s">
        <v>3884</v>
      </c>
      <c r="D649" s="9"/>
      <c r="E649" s="9"/>
      <c r="F649" s="9"/>
      <c r="G649" s="9" t="s">
        <v>828</v>
      </c>
      <c r="H649" s="9"/>
      <c r="I649" s="9">
        <v>2009</v>
      </c>
      <c r="J649" s="9"/>
      <c r="K649" s="9"/>
      <c r="L649" s="9"/>
      <c r="M649" s="9"/>
      <c r="N649" s="25">
        <v>41566</v>
      </c>
      <c r="O649" s="9"/>
      <c r="P649" s="9" t="s">
        <v>3885</v>
      </c>
      <c r="Q649" s="9"/>
      <c r="R649" s="9"/>
      <c r="S649" s="9"/>
      <c r="T649" s="9"/>
      <c r="U649" s="9"/>
      <c r="V649" s="9"/>
      <c r="W649" s="9"/>
      <c r="X649" s="9" t="s">
        <v>3886</v>
      </c>
      <c r="Y649" s="9" t="s">
        <v>3210</v>
      </c>
      <c r="Z649" s="9"/>
      <c r="AA649" s="9" t="s">
        <v>3887</v>
      </c>
      <c r="AB649" s="9"/>
      <c r="AC649" s="9"/>
      <c r="AD649" s="9"/>
      <c r="AE649" s="9" t="s">
        <v>2854</v>
      </c>
      <c r="AF649" s="9"/>
      <c r="AG649" s="9" t="s">
        <v>3888</v>
      </c>
      <c r="AH649" s="9"/>
      <c r="AI649" s="9"/>
      <c r="AJ649" s="9"/>
      <c r="AK649" s="9"/>
    </row>
    <row r="650" spans="1:37" ht="30" x14ac:dyDescent="0.2">
      <c r="A650" s="7">
        <v>649</v>
      </c>
      <c r="B650" s="31"/>
      <c r="C650" s="31"/>
      <c r="D650" s="9"/>
      <c r="E650" s="9"/>
      <c r="F650" s="9"/>
      <c r="G650" s="9" t="s">
        <v>828</v>
      </c>
      <c r="H650" s="9"/>
      <c r="I650" s="9">
        <v>2009</v>
      </c>
      <c r="J650" s="9"/>
      <c r="K650" s="9"/>
      <c r="L650" s="9"/>
      <c r="M650" s="9"/>
      <c r="N650" s="9"/>
      <c r="O650" s="9"/>
      <c r="P650" s="9" t="s">
        <v>3889</v>
      </c>
      <c r="Q650" s="9"/>
      <c r="R650" s="9"/>
      <c r="S650" s="9"/>
      <c r="T650" s="9"/>
      <c r="U650" s="9"/>
      <c r="V650" s="9"/>
      <c r="W650" s="9"/>
      <c r="X650" s="9" t="s">
        <v>3890</v>
      </c>
      <c r="Y650" s="9" t="s">
        <v>3157</v>
      </c>
      <c r="Z650" s="9"/>
      <c r="AA650" s="9" t="s">
        <v>3891</v>
      </c>
      <c r="AB650" s="9" t="s">
        <v>3892</v>
      </c>
      <c r="AC650" s="9" t="s">
        <v>3893</v>
      </c>
      <c r="AD650" s="9"/>
      <c r="AE650" s="9" t="s">
        <v>2854</v>
      </c>
      <c r="AF650" s="9"/>
      <c r="AG650" s="9"/>
      <c r="AH650" s="9"/>
      <c r="AI650" s="9"/>
      <c r="AJ650" s="9"/>
      <c r="AK650" s="9"/>
    </row>
    <row r="651" spans="1:37" ht="30" x14ac:dyDescent="0.2">
      <c r="A651" s="7">
        <v>650</v>
      </c>
      <c r="B651" s="31"/>
      <c r="C651" s="26" t="s">
        <v>3894</v>
      </c>
      <c r="D651" s="9" t="s">
        <v>3895</v>
      </c>
      <c r="E651" s="9"/>
      <c r="F651" s="9"/>
      <c r="G651" s="9" t="s">
        <v>828</v>
      </c>
      <c r="H651" s="9"/>
      <c r="I651" s="9">
        <v>2009</v>
      </c>
      <c r="J651" s="9"/>
      <c r="K651" s="9"/>
      <c r="L651" s="9"/>
      <c r="M651" s="9"/>
      <c r="N651" s="25">
        <v>41597</v>
      </c>
      <c r="O651" s="9"/>
      <c r="P651" s="9" t="s">
        <v>3896</v>
      </c>
      <c r="Q651" s="9"/>
      <c r="R651" s="9"/>
      <c r="S651" s="9"/>
      <c r="T651" s="9"/>
      <c r="U651" s="9"/>
      <c r="V651" s="9"/>
      <c r="W651" s="9" t="s">
        <v>3651</v>
      </c>
      <c r="X651" s="9" t="s">
        <v>3344</v>
      </c>
      <c r="Y651" s="9" t="s">
        <v>3345</v>
      </c>
      <c r="Z651" s="9"/>
      <c r="AA651" s="9" t="s">
        <v>3651</v>
      </c>
      <c r="AB651" s="9"/>
      <c r="AC651" s="9"/>
      <c r="AD651" s="9"/>
      <c r="AE651" s="9"/>
      <c r="AF651" s="9"/>
      <c r="AG651" s="9"/>
      <c r="AH651" s="9"/>
      <c r="AI651" s="9"/>
      <c r="AJ651" s="9"/>
      <c r="AK651" s="9"/>
    </row>
    <row r="652" spans="1:37" ht="60" x14ac:dyDescent="0.2">
      <c r="A652" s="7">
        <v>651</v>
      </c>
      <c r="B652" s="31"/>
      <c r="C652" s="26" t="s">
        <v>3897</v>
      </c>
      <c r="D652" s="9" t="s">
        <v>3898</v>
      </c>
      <c r="E652" s="9"/>
      <c r="F652" s="9"/>
      <c r="G652" s="9" t="s">
        <v>828</v>
      </c>
      <c r="H652" s="9"/>
      <c r="I652" s="9">
        <v>2009</v>
      </c>
      <c r="J652" s="9"/>
      <c r="K652" s="9"/>
      <c r="L652" s="9"/>
      <c r="M652" s="9"/>
      <c r="N652" s="25">
        <v>41597</v>
      </c>
      <c r="O652" s="9"/>
      <c r="P652" s="9" t="s">
        <v>3899</v>
      </c>
      <c r="Q652" s="9"/>
      <c r="R652" s="9"/>
      <c r="S652" s="9"/>
      <c r="T652" s="9"/>
      <c r="U652" s="9"/>
      <c r="V652" s="9"/>
      <c r="W652" s="9" t="s">
        <v>3536</v>
      </c>
      <c r="X652" s="9" t="s">
        <v>3133</v>
      </c>
      <c r="Y652" s="9" t="s">
        <v>3144</v>
      </c>
      <c r="Z652" s="9"/>
      <c r="AA652" s="9" t="s">
        <v>3900</v>
      </c>
      <c r="AB652" s="9"/>
      <c r="AC652" s="9"/>
      <c r="AD652" s="9"/>
      <c r="AE652" s="9"/>
      <c r="AF652" s="9"/>
      <c r="AG652" s="9"/>
      <c r="AH652" s="9"/>
      <c r="AI652" s="9"/>
      <c r="AJ652" s="9"/>
      <c r="AK652" s="9"/>
    </row>
    <row r="653" spans="1:37" ht="60" x14ac:dyDescent="0.2">
      <c r="A653" s="7">
        <v>652</v>
      </c>
      <c r="B653" s="31"/>
      <c r="C653" s="26" t="s">
        <v>3901</v>
      </c>
      <c r="D653" s="9" t="s">
        <v>3902</v>
      </c>
      <c r="E653" s="9"/>
      <c r="F653" s="9"/>
      <c r="G653" s="9" t="s">
        <v>828</v>
      </c>
      <c r="H653" s="9"/>
      <c r="I653" s="9">
        <v>2009</v>
      </c>
      <c r="J653" s="9"/>
      <c r="K653" s="9"/>
      <c r="L653" s="9"/>
      <c r="M653" s="9"/>
      <c r="N653" s="25">
        <v>41597</v>
      </c>
      <c r="O653" s="9"/>
      <c r="P653" s="9" t="s">
        <v>3903</v>
      </c>
      <c r="Q653" s="9"/>
      <c r="R653" s="9"/>
      <c r="S653" s="9"/>
      <c r="T653" s="9"/>
      <c r="U653" s="9"/>
      <c r="V653" s="9"/>
      <c r="W653" s="9"/>
      <c r="X653" s="9" t="s">
        <v>3904</v>
      </c>
      <c r="Y653" s="9" t="s">
        <v>3345</v>
      </c>
      <c r="Z653" s="9"/>
      <c r="AA653" s="9" t="s">
        <v>3905</v>
      </c>
      <c r="AB653" s="9"/>
      <c r="AC653" s="9"/>
      <c r="AD653" s="9"/>
      <c r="AE653" s="9"/>
      <c r="AF653" s="9"/>
      <c r="AG653" s="9"/>
      <c r="AH653" s="9"/>
      <c r="AI653" s="9"/>
      <c r="AJ653" s="9"/>
      <c r="AK653" s="9"/>
    </row>
    <row r="654" spans="1:37" ht="60" x14ac:dyDescent="0.2">
      <c r="A654" s="7">
        <v>653</v>
      </c>
      <c r="D654" s="4" t="s">
        <v>63</v>
      </c>
      <c r="E654" s="4" t="s">
        <v>3906</v>
      </c>
      <c r="F654" s="4"/>
      <c r="G654" s="4" t="s">
        <v>828</v>
      </c>
      <c r="H654" s="4"/>
      <c r="I654" s="4">
        <v>2010</v>
      </c>
      <c r="J654" s="4"/>
      <c r="K654" s="4"/>
      <c r="L654" s="4"/>
      <c r="M654" s="4"/>
      <c r="N654" s="4"/>
      <c r="O654" s="4"/>
      <c r="P654" s="4" t="s">
        <v>3907</v>
      </c>
      <c r="Q654" s="4"/>
      <c r="R654" s="4"/>
      <c r="S654" s="4" t="s">
        <v>3574</v>
      </c>
      <c r="T654" s="4" t="s">
        <v>252</v>
      </c>
      <c r="U654" s="4" t="s">
        <v>133</v>
      </c>
      <c r="V654" s="4" t="s">
        <v>133</v>
      </c>
      <c r="W654" s="4"/>
      <c r="X654" s="4"/>
      <c r="Y654" s="4"/>
      <c r="Z654" s="4" t="s">
        <v>3908</v>
      </c>
      <c r="AA654" s="4"/>
      <c r="AB654" s="4"/>
      <c r="AC654" s="4"/>
      <c r="AD654" s="4"/>
      <c r="AE654" s="4"/>
      <c r="AF654" s="4" t="s">
        <v>3577</v>
      </c>
      <c r="AG654" s="4"/>
      <c r="AH654" s="4"/>
      <c r="AI654" s="4"/>
      <c r="AJ654" s="4" t="s">
        <v>3909</v>
      </c>
      <c r="AK654" s="4"/>
    </row>
    <row r="655" spans="1:37" ht="60" x14ac:dyDescent="0.2">
      <c r="A655" s="7">
        <v>654</v>
      </c>
      <c r="B655" s="31"/>
      <c r="C655" s="26" t="s">
        <v>3910</v>
      </c>
      <c r="D655" s="9"/>
      <c r="E655" s="9"/>
      <c r="F655" s="9"/>
      <c r="G655" s="9" t="s">
        <v>828</v>
      </c>
      <c r="H655" s="9"/>
      <c r="I655" s="9">
        <v>2010</v>
      </c>
      <c r="J655" s="9"/>
      <c r="K655" s="9"/>
      <c r="L655" s="25">
        <v>40394</v>
      </c>
      <c r="M655" s="9"/>
      <c r="N655" s="25">
        <v>41597</v>
      </c>
      <c r="O655" s="9"/>
      <c r="P655" s="9" t="s">
        <v>3911</v>
      </c>
      <c r="Q655" s="9"/>
      <c r="R655" s="9"/>
      <c r="S655" s="9" t="s">
        <v>3912</v>
      </c>
      <c r="T655" s="9"/>
      <c r="U655" s="9"/>
      <c r="V655" s="9"/>
      <c r="W655" s="9"/>
      <c r="X655" s="9"/>
      <c r="Y655" s="9"/>
      <c r="Z655" s="9"/>
      <c r="AA655" s="9" t="s">
        <v>3913</v>
      </c>
      <c r="AB655" s="9"/>
      <c r="AC655" s="9"/>
      <c r="AD655" s="9"/>
      <c r="AE655" s="9"/>
      <c r="AF655" s="9"/>
      <c r="AG655" s="9"/>
      <c r="AH655" s="9"/>
      <c r="AI655" s="9"/>
      <c r="AJ655" s="9"/>
      <c r="AK655" s="9"/>
    </row>
    <row r="656" spans="1:37" ht="75" x14ac:dyDescent="0.2">
      <c r="A656" s="7">
        <v>655</v>
      </c>
      <c r="B656" s="31"/>
      <c r="C656" s="26" t="s">
        <v>3914</v>
      </c>
      <c r="D656" s="9"/>
      <c r="E656" s="9"/>
      <c r="F656" s="9"/>
      <c r="G656" s="9" t="s">
        <v>828</v>
      </c>
      <c r="H656" s="9"/>
      <c r="I656" s="9">
        <v>2010</v>
      </c>
      <c r="J656" s="9"/>
      <c r="K656" s="9"/>
      <c r="L656" s="25">
        <v>40436</v>
      </c>
      <c r="M656" s="9"/>
      <c r="N656" s="25">
        <v>41570</v>
      </c>
      <c r="O656" s="9" t="s">
        <v>3164</v>
      </c>
      <c r="P656" s="9" t="s">
        <v>3915</v>
      </c>
      <c r="Q656" s="9"/>
      <c r="R656" s="9"/>
      <c r="S656" s="9"/>
      <c r="T656" s="9"/>
      <c r="U656" s="9"/>
      <c r="V656" s="9"/>
      <c r="W656" s="9"/>
      <c r="X656" s="9"/>
      <c r="Y656" s="9"/>
      <c r="Z656" s="9"/>
      <c r="AA656" s="9"/>
      <c r="AB656" s="9"/>
      <c r="AC656" s="9"/>
      <c r="AD656" s="9"/>
      <c r="AE656" s="9" t="s">
        <v>2854</v>
      </c>
      <c r="AF656" s="9"/>
      <c r="AG656" s="9"/>
      <c r="AH656" s="9"/>
      <c r="AI656" s="9"/>
      <c r="AJ656" s="9"/>
      <c r="AK656" s="9"/>
    </row>
    <row r="657" spans="1:37" ht="60" x14ac:dyDescent="0.2">
      <c r="A657" s="7">
        <v>656</v>
      </c>
      <c r="B657" s="31"/>
      <c r="C657" s="26" t="s">
        <v>3916</v>
      </c>
      <c r="D657" s="9" t="s">
        <v>3917</v>
      </c>
      <c r="E657" s="9"/>
      <c r="F657" s="9"/>
      <c r="G657" s="9" t="s">
        <v>828</v>
      </c>
      <c r="H657" s="9"/>
      <c r="I657" s="9">
        <v>2010</v>
      </c>
      <c r="J657" s="9"/>
      <c r="K657" s="9"/>
      <c r="L657" s="9"/>
      <c r="M657" s="9"/>
      <c r="N657" s="25">
        <v>41597</v>
      </c>
      <c r="O657" s="9"/>
      <c r="P657" s="9" t="s">
        <v>3918</v>
      </c>
      <c r="Q657" s="9"/>
      <c r="R657" s="9"/>
      <c r="S657" s="9" t="s">
        <v>3919</v>
      </c>
      <c r="T657" s="9"/>
      <c r="U657" s="9"/>
      <c r="V657" s="9"/>
      <c r="W657" s="9" t="s">
        <v>3920</v>
      </c>
      <c r="X657" s="9" t="s">
        <v>3921</v>
      </c>
      <c r="Y657" s="9" t="s">
        <v>3922</v>
      </c>
      <c r="Z657" s="9"/>
      <c r="AA657" s="9" t="s">
        <v>3923</v>
      </c>
      <c r="AB657" s="9"/>
      <c r="AC657" s="9"/>
      <c r="AD657" s="9"/>
      <c r="AE657" s="9"/>
      <c r="AF657" s="9"/>
      <c r="AG657" s="9"/>
      <c r="AH657" s="9"/>
      <c r="AI657" s="9"/>
      <c r="AJ657" s="9"/>
      <c r="AK657" s="9"/>
    </row>
    <row r="658" spans="1:37" ht="135" x14ac:dyDescent="0.2">
      <c r="A658" s="7">
        <v>657</v>
      </c>
      <c r="D658" s="4" t="s">
        <v>2991</v>
      </c>
      <c r="E658" s="4" t="s">
        <v>3924</v>
      </c>
      <c r="F658" s="4"/>
      <c r="G658" s="4" t="s">
        <v>828</v>
      </c>
      <c r="H658" s="4"/>
      <c r="I658" s="4">
        <v>2010</v>
      </c>
      <c r="J658" s="4"/>
      <c r="K658" s="4"/>
      <c r="L658" s="4"/>
      <c r="M658" s="4"/>
      <c r="N658" s="4"/>
      <c r="O658" s="4"/>
      <c r="P658" s="4" t="s">
        <v>3925</v>
      </c>
      <c r="Q658" s="4"/>
      <c r="R658" s="4"/>
      <c r="S658" s="4" t="s">
        <v>3926</v>
      </c>
      <c r="T658" s="4" t="s">
        <v>173</v>
      </c>
      <c r="U658" s="4" t="s">
        <v>133</v>
      </c>
      <c r="V658" s="4" t="s">
        <v>3927</v>
      </c>
      <c r="W658" s="4"/>
      <c r="X658" s="4"/>
      <c r="Y658" s="4"/>
      <c r="Z658" s="4" t="s">
        <v>3928</v>
      </c>
      <c r="AA658" s="4"/>
      <c r="AB658" s="4"/>
      <c r="AC658" s="4"/>
      <c r="AD658" s="4"/>
      <c r="AE658" s="4"/>
      <c r="AF658" s="4" t="s">
        <v>3929</v>
      </c>
      <c r="AG658" s="4"/>
      <c r="AH658" s="4"/>
      <c r="AI658" s="4"/>
      <c r="AJ658" s="4" t="s">
        <v>3930</v>
      </c>
      <c r="AK658" s="4"/>
    </row>
    <row r="659" spans="1:37" ht="30" x14ac:dyDescent="0.2">
      <c r="A659" s="7">
        <v>658</v>
      </c>
      <c r="B659" s="31"/>
      <c r="C659" s="26" t="s">
        <v>3931</v>
      </c>
      <c r="D659" s="9" t="s">
        <v>3932</v>
      </c>
      <c r="E659" s="9"/>
      <c r="F659" s="9"/>
      <c r="G659" s="9" t="s">
        <v>828</v>
      </c>
      <c r="H659" s="9"/>
      <c r="I659" s="9">
        <v>2010</v>
      </c>
      <c r="J659" s="9"/>
      <c r="K659" s="9"/>
      <c r="L659" s="9"/>
      <c r="M659" s="9"/>
      <c r="N659" s="25">
        <v>41597</v>
      </c>
      <c r="O659" s="9"/>
      <c r="P659" s="9" t="s">
        <v>3933</v>
      </c>
      <c r="Q659" s="9"/>
      <c r="R659" s="9"/>
      <c r="S659" s="9"/>
      <c r="T659" s="9"/>
      <c r="U659" s="9"/>
      <c r="V659" s="9"/>
      <c r="W659" s="9"/>
      <c r="X659" s="9" t="s">
        <v>3762</v>
      </c>
      <c r="Y659" s="9" t="s">
        <v>3317</v>
      </c>
      <c r="Z659" s="9"/>
      <c r="AA659" s="9" t="s">
        <v>3934</v>
      </c>
      <c r="AB659" s="9" t="s">
        <v>3935</v>
      </c>
      <c r="AC659" s="9"/>
      <c r="AD659" s="9"/>
      <c r="AE659" s="9"/>
      <c r="AF659" s="9"/>
      <c r="AG659" s="9"/>
      <c r="AH659" s="9"/>
      <c r="AI659" s="9"/>
      <c r="AJ659" s="9"/>
      <c r="AK659" s="9"/>
    </row>
    <row r="660" spans="1:37" ht="90" x14ac:dyDescent="0.2">
      <c r="A660" s="7">
        <v>659</v>
      </c>
      <c r="D660" s="4" t="s">
        <v>3936</v>
      </c>
      <c r="E660" s="4" t="s">
        <v>3937</v>
      </c>
      <c r="F660" s="4"/>
      <c r="G660" s="4" t="s">
        <v>828</v>
      </c>
      <c r="H660" s="4"/>
      <c r="I660" s="4">
        <v>2010</v>
      </c>
      <c r="J660" s="4"/>
      <c r="K660" s="4"/>
      <c r="L660" s="4"/>
      <c r="M660" s="4"/>
      <c r="N660" s="4"/>
      <c r="O660" s="4"/>
      <c r="P660" s="4" t="s">
        <v>3938</v>
      </c>
      <c r="Q660" s="4"/>
      <c r="R660" s="4"/>
      <c r="S660" s="4" t="s">
        <v>3574</v>
      </c>
      <c r="T660" s="4" t="s">
        <v>252</v>
      </c>
      <c r="U660" s="4" t="s">
        <v>133</v>
      </c>
      <c r="V660" s="4" t="s">
        <v>3939</v>
      </c>
      <c r="W660" s="4"/>
      <c r="X660" s="4"/>
      <c r="Y660" s="4"/>
      <c r="Z660" s="4" t="s">
        <v>3940</v>
      </c>
      <c r="AA660" s="4"/>
      <c r="AB660" s="4"/>
      <c r="AC660" s="4"/>
      <c r="AD660" s="4"/>
      <c r="AE660" s="4"/>
      <c r="AF660" s="4" t="s">
        <v>3577</v>
      </c>
      <c r="AG660" s="4"/>
      <c r="AH660" s="4"/>
      <c r="AI660" s="4"/>
      <c r="AJ660" s="4" t="s">
        <v>3941</v>
      </c>
      <c r="AK660" s="4"/>
    </row>
    <row r="661" spans="1:37" ht="90" x14ac:dyDescent="0.2">
      <c r="A661" s="7">
        <v>660</v>
      </c>
      <c r="D661" s="4" t="s">
        <v>3942</v>
      </c>
      <c r="E661" s="4" t="s">
        <v>3943</v>
      </c>
      <c r="F661" s="4"/>
      <c r="G661" s="4" t="s">
        <v>828</v>
      </c>
      <c r="H661" s="4"/>
      <c r="I661" s="4">
        <v>2010</v>
      </c>
      <c r="J661" s="4"/>
      <c r="K661" s="4"/>
      <c r="L661" s="4"/>
      <c r="M661" s="4"/>
      <c r="N661" s="4"/>
      <c r="O661" s="4"/>
      <c r="P661" s="4" t="s">
        <v>3944</v>
      </c>
      <c r="Q661" s="4"/>
      <c r="R661" s="4"/>
      <c r="S661" s="4" t="s">
        <v>1567</v>
      </c>
      <c r="T661" s="4" t="s">
        <v>275</v>
      </c>
      <c r="U661" s="4" t="s">
        <v>111</v>
      </c>
      <c r="V661" s="4" t="s">
        <v>3945</v>
      </c>
      <c r="W661" s="4"/>
      <c r="X661" s="4"/>
      <c r="Y661" s="4"/>
      <c r="Z661" s="4" t="s">
        <v>3946</v>
      </c>
      <c r="AA661" s="4"/>
      <c r="AB661" s="4"/>
      <c r="AC661" s="4"/>
      <c r="AD661" s="4"/>
      <c r="AE661" s="4"/>
      <c r="AF661" s="4" t="s">
        <v>3947</v>
      </c>
      <c r="AG661" s="4"/>
      <c r="AH661" s="4"/>
      <c r="AI661" s="4"/>
      <c r="AJ661" s="4" t="s">
        <v>3948</v>
      </c>
      <c r="AK661" s="4"/>
    </row>
    <row r="662" spans="1:37" ht="195" x14ac:dyDescent="0.2">
      <c r="A662" s="7">
        <v>661</v>
      </c>
      <c r="D662" s="4" t="s">
        <v>384</v>
      </c>
      <c r="E662" s="4" t="s">
        <v>3949</v>
      </c>
      <c r="F662" s="4"/>
      <c r="G662" s="4" t="s">
        <v>828</v>
      </c>
      <c r="H662" s="4"/>
      <c r="I662" s="4">
        <v>2010</v>
      </c>
      <c r="J662" s="4"/>
      <c r="K662" s="4"/>
      <c r="L662" s="4"/>
      <c r="M662" s="4"/>
      <c r="N662" s="4"/>
      <c r="O662" s="4"/>
      <c r="P662" s="4" t="s">
        <v>3950</v>
      </c>
      <c r="Q662" s="4"/>
      <c r="R662" s="4"/>
      <c r="S662" s="4" t="s">
        <v>3951</v>
      </c>
      <c r="T662" s="4" t="s">
        <v>3952</v>
      </c>
      <c r="U662" s="4"/>
      <c r="V662" s="4" t="s">
        <v>3953</v>
      </c>
      <c r="W662" s="4"/>
      <c r="X662" s="4"/>
      <c r="Y662" s="4"/>
      <c r="Z662" s="4" t="s">
        <v>3954</v>
      </c>
      <c r="AA662" s="4"/>
      <c r="AB662" s="4"/>
      <c r="AC662" s="4"/>
      <c r="AD662" s="4"/>
      <c r="AE662" s="4"/>
      <c r="AF662" s="4" t="s">
        <v>3955</v>
      </c>
      <c r="AG662" s="4"/>
      <c r="AH662" s="4"/>
      <c r="AI662" s="4"/>
      <c r="AJ662" s="4" t="s">
        <v>3956</v>
      </c>
      <c r="AK662" s="4"/>
    </row>
    <row r="663" spans="1:37" ht="255" x14ac:dyDescent="0.2">
      <c r="A663" s="7">
        <v>662</v>
      </c>
      <c r="D663" s="4"/>
      <c r="E663" s="4"/>
      <c r="F663" s="4"/>
      <c r="G663" s="4" t="s">
        <v>828</v>
      </c>
      <c r="H663" s="4"/>
      <c r="I663" s="4">
        <v>2010</v>
      </c>
      <c r="J663" s="4"/>
      <c r="K663" s="4"/>
      <c r="L663" s="4"/>
      <c r="M663" s="4"/>
      <c r="N663" s="4"/>
      <c r="O663" s="4"/>
      <c r="P663" s="4" t="s">
        <v>3957</v>
      </c>
      <c r="Q663" s="4"/>
      <c r="R663" s="4" t="s">
        <v>386</v>
      </c>
      <c r="S663" s="4"/>
      <c r="T663" s="4"/>
      <c r="U663" s="4"/>
      <c r="V663" s="4" t="s">
        <v>3958</v>
      </c>
      <c r="W663" s="4"/>
      <c r="X663" s="4"/>
      <c r="Y663" s="4"/>
      <c r="Z663" s="4" t="s">
        <v>3959</v>
      </c>
      <c r="AA663" s="4"/>
      <c r="AB663" s="4"/>
      <c r="AC663" s="4"/>
      <c r="AD663" s="4"/>
      <c r="AE663" s="4"/>
      <c r="AF663" s="4" t="s">
        <v>3960</v>
      </c>
      <c r="AG663" s="4"/>
      <c r="AH663" s="4"/>
      <c r="AI663" s="4"/>
      <c r="AJ663" s="4" t="s">
        <v>3961</v>
      </c>
      <c r="AK663" s="4"/>
    </row>
    <row r="664" spans="1:37" ht="30" x14ac:dyDescent="0.2">
      <c r="A664" s="7">
        <v>663</v>
      </c>
      <c r="B664" s="31"/>
      <c r="C664" s="26" t="s">
        <v>3962</v>
      </c>
      <c r="D664" s="9"/>
      <c r="E664" s="9"/>
      <c r="F664" s="9"/>
      <c r="G664" s="9" t="s">
        <v>828</v>
      </c>
      <c r="H664" s="9"/>
      <c r="I664" s="9">
        <v>2010</v>
      </c>
      <c r="J664" s="9"/>
      <c r="K664" s="9"/>
      <c r="L664" s="9"/>
      <c r="M664" s="9"/>
      <c r="N664" s="25">
        <v>41597</v>
      </c>
      <c r="O664" s="9"/>
      <c r="P664" s="9" t="s">
        <v>3963</v>
      </c>
      <c r="Q664" s="9"/>
      <c r="R664" s="9"/>
      <c r="S664" s="9" t="s">
        <v>3964</v>
      </c>
      <c r="T664" s="9"/>
      <c r="U664" s="9"/>
      <c r="V664" s="9"/>
      <c r="W664" s="9"/>
      <c r="X664" s="9"/>
      <c r="Y664" s="9"/>
      <c r="Z664" s="9"/>
      <c r="AA664" s="9" t="s">
        <v>3965</v>
      </c>
      <c r="AB664" s="9"/>
      <c r="AC664" s="9"/>
      <c r="AD664" s="9"/>
      <c r="AE664" s="9"/>
      <c r="AF664" s="9"/>
      <c r="AG664" s="9"/>
      <c r="AH664" s="9"/>
      <c r="AI664" s="9"/>
      <c r="AJ664" s="9"/>
      <c r="AK664" s="9"/>
    </row>
    <row r="665" spans="1:37" ht="30" x14ac:dyDescent="0.2">
      <c r="A665" s="7">
        <v>664</v>
      </c>
      <c r="B665" s="31"/>
      <c r="C665" s="26" t="s">
        <v>3966</v>
      </c>
      <c r="D665" s="9"/>
      <c r="E665" s="9"/>
      <c r="F665" s="9"/>
      <c r="G665" s="9" t="s">
        <v>828</v>
      </c>
      <c r="H665" s="9"/>
      <c r="I665" s="9">
        <v>2010</v>
      </c>
      <c r="J665" s="9"/>
      <c r="K665" s="9"/>
      <c r="L665" s="25">
        <v>38524</v>
      </c>
      <c r="M665" s="9"/>
      <c r="N665" s="25">
        <v>41570</v>
      </c>
      <c r="O665" s="9" t="s">
        <v>3474</v>
      </c>
      <c r="P665" s="9" t="s">
        <v>3967</v>
      </c>
      <c r="Q665" s="9"/>
      <c r="R665" s="9"/>
      <c r="S665" s="9"/>
      <c r="T665" s="9"/>
      <c r="U665" s="9"/>
      <c r="V665" s="9"/>
      <c r="W665" s="9"/>
      <c r="X665" s="9"/>
      <c r="Y665" s="9"/>
      <c r="Z665" s="9"/>
      <c r="AA665" s="9"/>
      <c r="AB665" s="9"/>
      <c r="AC665" s="9"/>
      <c r="AD665" s="9"/>
      <c r="AE665" s="9" t="s">
        <v>2854</v>
      </c>
      <c r="AF665" s="9"/>
      <c r="AG665" s="9"/>
      <c r="AH665" s="9"/>
      <c r="AI665" s="9"/>
      <c r="AJ665" s="9"/>
      <c r="AK665" s="9"/>
    </row>
    <row r="666" spans="1:37" ht="60" x14ac:dyDescent="0.2">
      <c r="A666" s="7">
        <v>665</v>
      </c>
      <c r="B666" s="31"/>
      <c r="C666" s="26" t="s">
        <v>3968</v>
      </c>
      <c r="D666" s="9"/>
      <c r="E666" s="9"/>
      <c r="F666" s="9"/>
      <c r="G666" s="9" t="s">
        <v>828</v>
      </c>
      <c r="H666" s="9"/>
      <c r="I666" s="9">
        <v>2010</v>
      </c>
      <c r="J666" s="9"/>
      <c r="K666" s="9"/>
      <c r="L666" s="9"/>
      <c r="M666" s="25">
        <v>40359</v>
      </c>
      <c r="N666" s="25">
        <v>41566</v>
      </c>
      <c r="O666" s="9"/>
      <c r="P666" s="9" t="s">
        <v>3969</v>
      </c>
      <c r="Q666" s="9"/>
      <c r="R666" s="9"/>
      <c r="S666" s="9"/>
      <c r="T666" s="9"/>
      <c r="U666" s="9"/>
      <c r="V666" s="9"/>
      <c r="W666" s="9"/>
      <c r="X666" s="9" t="s">
        <v>3970</v>
      </c>
      <c r="Y666" s="9" t="s">
        <v>3187</v>
      </c>
      <c r="Z666" s="9"/>
      <c r="AA666" s="9" t="s">
        <v>3971</v>
      </c>
      <c r="AB666" s="9"/>
      <c r="AC666" s="9"/>
      <c r="AD666" s="9"/>
      <c r="AE666" s="9" t="s">
        <v>2854</v>
      </c>
      <c r="AF666" s="9"/>
      <c r="AG666" s="9"/>
      <c r="AH666" s="9"/>
      <c r="AI666" s="9"/>
      <c r="AJ666" s="9"/>
      <c r="AK666" s="9"/>
    </row>
    <row r="667" spans="1:37" ht="30" x14ac:dyDescent="0.2">
      <c r="A667" s="7">
        <v>666</v>
      </c>
      <c r="B667" s="31"/>
      <c r="C667" s="26" t="s">
        <v>3972</v>
      </c>
      <c r="D667" s="9"/>
      <c r="E667" s="9"/>
      <c r="F667" s="9"/>
      <c r="G667" s="9" t="s">
        <v>828</v>
      </c>
      <c r="H667" s="9"/>
      <c r="I667" s="9">
        <v>2010</v>
      </c>
      <c r="J667" s="9"/>
      <c r="K667" s="9"/>
      <c r="L667" s="9"/>
      <c r="M667" s="9"/>
      <c r="N667" s="25">
        <v>41597</v>
      </c>
      <c r="O667" s="9"/>
      <c r="P667" s="9" t="s">
        <v>3973</v>
      </c>
      <c r="Q667" s="9"/>
      <c r="R667" s="9"/>
      <c r="S667" s="9"/>
      <c r="T667" s="9"/>
      <c r="U667" s="9"/>
      <c r="V667" s="9"/>
      <c r="W667" s="9"/>
      <c r="X667" s="9"/>
      <c r="Y667" s="9"/>
      <c r="Z667" s="9"/>
      <c r="AA667" s="9" t="s">
        <v>3974</v>
      </c>
      <c r="AB667" s="9"/>
      <c r="AC667" s="9"/>
      <c r="AD667" s="9"/>
      <c r="AE667" s="9"/>
      <c r="AF667" s="9"/>
      <c r="AG667" s="9"/>
      <c r="AH667" s="9"/>
      <c r="AI667" s="9"/>
      <c r="AJ667" s="9"/>
      <c r="AK667" s="9"/>
    </row>
    <row r="668" spans="1:37" ht="30" x14ac:dyDescent="0.2">
      <c r="A668" s="7">
        <v>667</v>
      </c>
      <c r="B668" s="31"/>
      <c r="C668" s="26" t="s">
        <v>3975</v>
      </c>
      <c r="D668" s="9" t="s">
        <v>3976</v>
      </c>
      <c r="E668" s="9"/>
      <c r="F668" s="9"/>
      <c r="G668" s="9" t="s">
        <v>828</v>
      </c>
      <c r="H668" s="9"/>
      <c r="I668" s="9">
        <v>2010</v>
      </c>
      <c r="J668" s="9"/>
      <c r="K668" s="9"/>
      <c r="L668" s="9"/>
      <c r="M668" s="9"/>
      <c r="N668" s="25">
        <v>41597</v>
      </c>
      <c r="O668" s="9"/>
      <c r="P668" s="9" t="s">
        <v>3977</v>
      </c>
      <c r="Q668" s="9"/>
      <c r="R668" s="9"/>
      <c r="S668" s="9" t="s">
        <v>3896</v>
      </c>
      <c r="T668" s="9"/>
      <c r="U668" s="9"/>
      <c r="V668" s="9"/>
      <c r="W668" s="9" t="s">
        <v>3651</v>
      </c>
      <c r="X668" s="9" t="s">
        <v>3344</v>
      </c>
      <c r="Y668" s="9" t="s">
        <v>3345</v>
      </c>
      <c r="Z668" s="9"/>
      <c r="AA668" s="9" t="s">
        <v>3651</v>
      </c>
      <c r="AB668" s="9"/>
      <c r="AC668" s="9"/>
      <c r="AD668" s="9"/>
      <c r="AE668" s="9"/>
      <c r="AF668" s="9"/>
      <c r="AG668" s="9"/>
      <c r="AH668" s="9"/>
      <c r="AI668" s="9"/>
      <c r="AJ668" s="9"/>
      <c r="AK668" s="9"/>
    </row>
    <row r="669" spans="1:37" ht="120" x14ac:dyDescent="0.2">
      <c r="A669" s="7">
        <v>668</v>
      </c>
      <c r="D669" s="4" t="s">
        <v>2991</v>
      </c>
      <c r="E669" s="4" t="s">
        <v>3978</v>
      </c>
      <c r="F669" s="4"/>
      <c r="G669" s="4" t="s">
        <v>828</v>
      </c>
      <c r="H669" s="4"/>
      <c r="I669" s="4">
        <v>2010</v>
      </c>
      <c r="J669" s="4"/>
      <c r="K669" s="4"/>
      <c r="L669" s="4"/>
      <c r="M669" s="4"/>
      <c r="N669" s="4"/>
      <c r="O669" s="4"/>
      <c r="P669" s="4" t="s">
        <v>3979</v>
      </c>
      <c r="Q669" s="4"/>
      <c r="R669" s="4"/>
      <c r="S669" s="4" t="s">
        <v>3980</v>
      </c>
      <c r="T669" s="4" t="s">
        <v>643</v>
      </c>
      <c r="U669" s="4" t="s">
        <v>624</v>
      </c>
      <c r="V669" s="4" t="s">
        <v>3981</v>
      </c>
      <c r="W669" s="4"/>
      <c r="X669" s="4"/>
      <c r="Y669" s="4"/>
      <c r="Z669" s="4" t="s">
        <v>3803</v>
      </c>
      <c r="AA669" s="4"/>
      <c r="AB669" s="4"/>
      <c r="AC669" s="4"/>
      <c r="AD669" s="4"/>
      <c r="AE669" s="4"/>
      <c r="AF669" s="4" t="s">
        <v>3982</v>
      </c>
      <c r="AG669" s="4"/>
      <c r="AH669" s="4"/>
      <c r="AI669" s="4"/>
      <c r="AJ669" s="4" t="s">
        <v>3983</v>
      </c>
      <c r="AK669" s="4"/>
    </row>
    <row r="670" spans="1:37" ht="150" x14ac:dyDescent="0.2">
      <c r="A670" s="7">
        <v>669</v>
      </c>
      <c r="D670" s="4" t="s">
        <v>3434</v>
      </c>
      <c r="E670" s="4" t="s">
        <v>3984</v>
      </c>
      <c r="F670" s="4"/>
      <c r="G670" s="4" t="s">
        <v>828</v>
      </c>
      <c r="H670" s="4"/>
      <c r="I670" s="4">
        <v>2010</v>
      </c>
      <c r="J670" s="4"/>
      <c r="K670" s="4"/>
      <c r="L670" s="4"/>
      <c r="M670" s="4"/>
      <c r="N670" s="4"/>
      <c r="O670" s="4"/>
      <c r="P670" s="4" t="s">
        <v>3985</v>
      </c>
      <c r="Q670" s="4"/>
      <c r="R670" s="4" t="s">
        <v>3986</v>
      </c>
      <c r="S670" s="4"/>
      <c r="T670" s="4"/>
      <c r="U670" s="4"/>
      <c r="V670" s="4" t="s">
        <v>3987</v>
      </c>
      <c r="W670" s="4"/>
      <c r="X670" s="4"/>
      <c r="Y670" s="4"/>
      <c r="Z670" s="4" t="s">
        <v>3988</v>
      </c>
      <c r="AA670" s="4"/>
      <c r="AB670" s="4"/>
      <c r="AC670" s="4"/>
      <c r="AD670" s="4"/>
      <c r="AE670" s="4"/>
      <c r="AF670" s="4" t="s">
        <v>3989</v>
      </c>
      <c r="AG670" s="4"/>
      <c r="AH670" s="4"/>
      <c r="AI670" s="4"/>
      <c r="AJ670" s="4" t="s">
        <v>3990</v>
      </c>
      <c r="AK670" s="4"/>
    </row>
    <row r="671" spans="1:37" ht="105" x14ac:dyDescent="0.2">
      <c r="A671" s="7">
        <v>670</v>
      </c>
      <c r="D671" s="4" t="s">
        <v>3991</v>
      </c>
      <c r="E671" s="4" t="s">
        <v>3992</v>
      </c>
      <c r="F671" s="4"/>
      <c r="G671" s="4" t="s">
        <v>828</v>
      </c>
      <c r="H671" s="4"/>
      <c r="I671" s="4">
        <v>2010</v>
      </c>
      <c r="J671" s="4"/>
      <c r="K671" s="4"/>
      <c r="L671" s="4"/>
      <c r="M671" s="4"/>
      <c r="N671" s="4"/>
      <c r="O671" s="4"/>
      <c r="P671" s="4" t="s">
        <v>3993</v>
      </c>
      <c r="Q671" s="4"/>
      <c r="R671" s="4"/>
      <c r="S671" s="4" t="s">
        <v>3994</v>
      </c>
      <c r="T671" s="4" t="s">
        <v>165</v>
      </c>
      <c r="U671" s="4" t="s">
        <v>79</v>
      </c>
      <c r="V671" s="4" t="s">
        <v>3995</v>
      </c>
      <c r="W671" s="4"/>
      <c r="X671" s="4"/>
      <c r="Y671" s="4"/>
      <c r="Z671" s="4" t="s">
        <v>3996</v>
      </c>
      <c r="AA671" s="4"/>
      <c r="AB671" s="4"/>
      <c r="AC671" s="4"/>
      <c r="AD671" s="4"/>
      <c r="AE671" s="4"/>
      <c r="AF671" s="4" t="s">
        <v>3997</v>
      </c>
      <c r="AG671" s="4"/>
      <c r="AH671" s="4"/>
      <c r="AI671" s="4"/>
      <c r="AJ671" s="4" t="s">
        <v>3998</v>
      </c>
      <c r="AK671" s="4"/>
    </row>
    <row r="672" spans="1:37" ht="150" x14ac:dyDescent="0.2">
      <c r="A672" s="7">
        <v>671</v>
      </c>
      <c r="D672" s="4" t="s">
        <v>3999</v>
      </c>
      <c r="E672" s="4" t="s">
        <v>4000</v>
      </c>
      <c r="F672" s="4"/>
      <c r="G672" s="4" t="s">
        <v>828</v>
      </c>
      <c r="H672" s="4"/>
      <c r="I672" s="4">
        <v>2010</v>
      </c>
      <c r="J672" s="4"/>
      <c r="K672" s="4"/>
      <c r="L672" s="4"/>
      <c r="M672" s="4"/>
      <c r="N672" s="4"/>
      <c r="O672" s="4"/>
      <c r="P672" s="4" t="s">
        <v>4001</v>
      </c>
      <c r="Q672" s="4"/>
      <c r="R672" s="4"/>
      <c r="S672" s="4" t="s">
        <v>4002</v>
      </c>
      <c r="T672" s="4" t="s">
        <v>974</v>
      </c>
      <c r="U672" s="4" t="s">
        <v>133</v>
      </c>
      <c r="V672" s="4" t="s">
        <v>4003</v>
      </c>
      <c r="W672" s="4"/>
      <c r="X672" s="4"/>
      <c r="Y672" s="4"/>
      <c r="Z672" s="4" t="s">
        <v>4004</v>
      </c>
      <c r="AA672" s="4"/>
      <c r="AB672" s="4"/>
      <c r="AC672" s="4"/>
      <c r="AD672" s="4"/>
      <c r="AE672" s="4"/>
      <c r="AF672" s="4" t="s">
        <v>4005</v>
      </c>
      <c r="AG672" s="4"/>
      <c r="AH672" s="4"/>
      <c r="AI672" s="4"/>
      <c r="AJ672" s="4" t="s">
        <v>4006</v>
      </c>
      <c r="AK672" s="4"/>
    </row>
    <row r="673" spans="1:37" ht="75" x14ac:dyDescent="0.2">
      <c r="A673" s="7">
        <v>672</v>
      </c>
      <c r="B673" s="31"/>
      <c r="C673" s="26" t="s">
        <v>4007</v>
      </c>
      <c r="D673" s="9"/>
      <c r="E673" s="9"/>
      <c r="F673" s="9"/>
      <c r="G673" s="9" t="s">
        <v>828</v>
      </c>
      <c r="H673" s="9"/>
      <c r="I673" s="9">
        <v>2010</v>
      </c>
      <c r="J673" s="9"/>
      <c r="K673" s="9"/>
      <c r="L673" s="25">
        <v>40436</v>
      </c>
      <c r="M673" s="9"/>
      <c r="N673" s="25">
        <v>41570</v>
      </c>
      <c r="O673" s="9" t="s">
        <v>3164</v>
      </c>
      <c r="P673" s="9" t="s">
        <v>4008</v>
      </c>
      <c r="Q673" s="9"/>
      <c r="R673" s="9"/>
      <c r="S673" s="9"/>
      <c r="T673" s="9"/>
      <c r="U673" s="9"/>
      <c r="V673" s="9"/>
      <c r="W673" s="9"/>
      <c r="X673" s="9"/>
      <c r="Y673" s="9"/>
      <c r="Z673" s="9"/>
      <c r="AA673" s="9"/>
      <c r="AB673" s="9"/>
      <c r="AC673" s="9"/>
      <c r="AD673" s="9"/>
      <c r="AE673" s="9" t="s">
        <v>2854</v>
      </c>
      <c r="AF673" s="9"/>
      <c r="AG673" s="9"/>
      <c r="AH673" s="9"/>
      <c r="AI673" s="9"/>
      <c r="AJ673" s="9"/>
      <c r="AK673" s="9"/>
    </row>
    <row r="674" spans="1:37" ht="240" x14ac:dyDescent="0.2">
      <c r="A674" s="7">
        <v>673</v>
      </c>
      <c r="D674" s="4"/>
      <c r="E674" s="4"/>
      <c r="F674" s="4"/>
      <c r="G674" s="4" t="s">
        <v>828</v>
      </c>
      <c r="H674" s="4"/>
      <c r="I674" s="4">
        <v>2010</v>
      </c>
      <c r="J674" s="4"/>
      <c r="K674" s="4"/>
      <c r="L674" s="4"/>
      <c r="M674" s="4"/>
      <c r="N674" s="4"/>
      <c r="O674" s="4"/>
      <c r="P674" s="4" t="s">
        <v>4009</v>
      </c>
      <c r="Q674" s="4"/>
      <c r="R674" s="4"/>
      <c r="S674" s="4" t="s">
        <v>4010</v>
      </c>
      <c r="T674" s="4" t="s">
        <v>228</v>
      </c>
      <c r="U674" s="4" t="s">
        <v>79</v>
      </c>
      <c r="V674" s="4" t="s">
        <v>4011</v>
      </c>
      <c r="W674" s="4"/>
      <c r="X674" s="4"/>
      <c r="Y674" s="4"/>
      <c r="Z674" s="4" t="s">
        <v>4012</v>
      </c>
      <c r="AA674" s="4"/>
      <c r="AB674" s="4"/>
      <c r="AC674" s="4"/>
      <c r="AD674" s="4"/>
      <c r="AE674" s="4"/>
      <c r="AF674" s="4" t="s">
        <v>4013</v>
      </c>
      <c r="AG674" s="4"/>
      <c r="AH674" s="4"/>
      <c r="AI674" s="4"/>
      <c r="AJ674" s="4" t="s">
        <v>4014</v>
      </c>
      <c r="AK674" s="4"/>
    </row>
    <row r="675" spans="1:37" ht="225" x14ac:dyDescent="0.2">
      <c r="A675" s="7">
        <v>674</v>
      </c>
      <c r="D675" s="4" t="s">
        <v>3434</v>
      </c>
      <c r="E675" s="4" t="s">
        <v>4015</v>
      </c>
      <c r="F675" s="4"/>
      <c r="G675" s="4" t="s">
        <v>828</v>
      </c>
      <c r="H675" s="4"/>
      <c r="I675" s="4">
        <v>2010</v>
      </c>
      <c r="J675" s="4"/>
      <c r="K675" s="4"/>
      <c r="L675" s="4"/>
      <c r="M675" s="4"/>
      <c r="N675" s="4"/>
      <c r="O675" s="4"/>
      <c r="P675" s="4" t="s">
        <v>4016</v>
      </c>
      <c r="Q675" s="4"/>
      <c r="R675" s="4" t="s">
        <v>4017</v>
      </c>
      <c r="S675" s="4"/>
      <c r="T675" s="4"/>
      <c r="U675" s="4"/>
      <c r="V675" s="4" t="s">
        <v>4018</v>
      </c>
      <c r="W675" s="4"/>
      <c r="X675" s="4"/>
      <c r="Y675" s="4"/>
      <c r="Z675" s="4" t="s">
        <v>4019</v>
      </c>
      <c r="AA675" s="4"/>
      <c r="AB675" s="4"/>
      <c r="AC675" s="4"/>
      <c r="AD675" s="4"/>
      <c r="AE675" s="4"/>
      <c r="AF675" s="4" t="s">
        <v>4020</v>
      </c>
      <c r="AG675" s="4"/>
      <c r="AH675" s="4"/>
      <c r="AI675" s="4"/>
      <c r="AJ675" s="4" t="s">
        <v>4021</v>
      </c>
      <c r="AK675" s="4"/>
    </row>
    <row r="676" spans="1:37" ht="30" x14ac:dyDescent="0.2">
      <c r="A676" s="7">
        <v>675</v>
      </c>
      <c r="B676" s="31"/>
      <c r="C676" s="26" t="s">
        <v>4022</v>
      </c>
      <c r="D676" s="9"/>
      <c r="E676" s="9"/>
      <c r="F676" s="9"/>
      <c r="G676" s="9" t="s">
        <v>828</v>
      </c>
      <c r="H676" s="9"/>
      <c r="I676" s="9">
        <v>2010</v>
      </c>
      <c r="J676" s="9"/>
      <c r="K676" s="9"/>
      <c r="L676" s="9" t="s">
        <v>4023</v>
      </c>
      <c r="M676" s="9"/>
      <c r="N676" s="25">
        <v>41597</v>
      </c>
      <c r="O676" s="9"/>
      <c r="P676" s="9" t="s">
        <v>4024</v>
      </c>
      <c r="Q676" s="9"/>
      <c r="R676" s="9"/>
      <c r="S676" s="9" t="s">
        <v>4025</v>
      </c>
      <c r="T676" s="9"/>
      <c r="U676" s="9"/>
      <c r="V676" s="9"/>
      <c r="W676" s="9"/>
      <c r="X676" s="9"/>
      <c r="Y676" s="9"/>
      <c r="Z676" s="9"/>
      <c r="AA676" s="9" t="s">
        <v>4026</v>
      </c>
      <c r="AB676" s="9"/>
      <c r="AC676" s="9"/>
      <c r="AD676" s="9"/>
      <c r="AE676" s="9"/>
      <c r="AF676" s="9"/>
      <c r="AG676" s="9"/>
      <c r="AH676" s="9"/>
      <c r="AI676" s="9"/>
      <c r="AJ676" s="9"/>
      <c r="AK676" s="9"/>
    </row>
    <row r="677" spans="1:37" ht="75" x14ac:dyDescent="0.2">
      <c r="A677" s="7">
        <v>676</v>
      </c>
      <c r="B677" s="31"/>
      <c r="C677" s="26" t="s">
        <v>4027</v>
      </c>
      <c r="D677" s="9"/>
      <c r="E677" s="9"/>
      <c r="F677" s="9"/>
      <c r="G677" s="9" t="s">
        <v>828</v>
      </c>
      <c r="H677" s="9"/>
      <c r="I677" s="9">
        <v>2010</v>
      </c>
      <c r="J677" s="9"/>
      <c r="K677" s="9"/>
      <c r="L677" s="25">
        <v>40436</v>
      </c>
      <c r="M677" s="9"/>
      <c r="N677" s="25">
        <v>41570</v>
      </c>
      <c r="O677" s="9" t="s">
        <v>3164</v>
      </c>
      <c r="P677" s="9" t="s">
        <v>4028</v>
      </c>
      <c r="Q677" s="9"/>
      <c r="R677" s="9"/>
      <c r="S677" s="9"/>
      <c r="T677" s="9"/>
      <c r="U677" s="9"/>
      <c r="V677" s="9"/>
      <c r="W677" s="9"/>
      <c r="X677" s="9"/>
      <c r="Y677" s="9"/>
      <c r="Z677" s="9"/>
      <c r="AA677" s="9"/>
      <c r="AB677" s="9"/>
      <c r="AC677" s="9"/>
      <c r="AD677" s="9"/>
      <c r="AE677" s="9" t="s">
        <v>2854</v>
      </c>
      <c r="AF677" s="9"/>
      <c r="AG677" s="9"/>
      <c r="AH677" s="9"/>
      <c r="AI677" s="9"/>
      <c r="AJ677" s="9"/>
      <c r="AK677" s="9"/>
    </row>
    <row r="678" spans="1:37" ht="90" x14ac:dyDescent="0.2">
      <c r="A678" s="7">
        <v>677</v>
      </c>
      <c r="D678" s="4" t="s">
        <v>4029</v>
      </c>
      <c r="E678" s="4" t="s">
        <v>4030</v>
      </c>
      <c r="F678" s="4"/>
      <c r="G678" s="4" t="s">
        <v>828</v>
      </c>
      <c r="H678" s="4"/>
      <c r="I678" s="4">
        <v>2010</v>
      </c>
      <c r="J678" s="4"/>
      <c r="K678" s="4"/>
      <c r="L678" s="4"/>
      <c r="M678" s="4"/>
      <c r="N678" s="4"/>
      <c r="O678" s="4"/>
      <c r="P678" s="4" t="s">
        <v>4031</v>
      </c>
      <c r="Q678" s="4"/>
      <c r="R678" s="4"/>
      <c r="S678" s="4" t="s">
        <v>4032</v>
      </c>
      <c r="T678" s="4" t="s">
        <v>757</v>
      </c>
      <c r="U678" s="4" t="s">
        <v>111</v>
      </c>
      <c r="V678" s="4" t="s">
        <v>4033</v>
      </c>
      <c r="W678" s="4"/>
      <c r="X678" s="4"/>
      <c r="Y678" s="4"/>
      <c r="Z678" s="4" t="s">
        <v>4034</v>
      </c>
      <c r="AA678" s="4"/>
      <c r="AB678" s="4"/>
      <c r="AC678" s="4"/>
      <c r="AD678" s="4"/>
      <c r="AE678" s="4"/>
      <c r="AF678" s="4" t="s">
        <v>4035</v>
      </c>
      <c r="AG678" s="4"/>
      <c r="AH678" s="4"/>
      <c r="AI678" s="4"/>
      <c r="AJ678" s="4" t="s">
        <v>4036</v>
      </c>
      <c r="AK678" s="4"/>
    </row>
    <row r="679" spans="1:37" ht="45" x14ac:dyDescent="0.2">
      <c r="A679" s="7">
        <v>678</v>
      </c>
      <c r="B679" s="31"/>
      <c r="C679" s="26" t="s">
        <v>4037</v>
      </c>
      <c r="D679" s="9"/>
      <c r="E679" s="9"/>
      <c r="F679" s="9"/>
      <c r="G679" s="9" t="s">
        <v>828</v>
      </c>
      <c r="H679" s="9"/>
      <c r="I679" s="9">
        <v>2010</v>
      </c>
      <c r="J679" s="9"/>
      <c r="K679" s="9"/>
      <c r="L679" s="25">
        <v>40342</v>
      </c>
      <c r="M679" s="9"/>
      <c r="N679" s="25">
        <v>41652</v>
      </c>
      <c r="O679" s="9"/>
      <c r="P679" s="9" t="s">
        <v>4038</v>
      </c>
      <c r="Q679" s="9"/>
      <c r="R679" s="9"/>
      <c r="S679" s="9" t="s">
        <v>4039</v>
      </c>
      <c r="T679" s="9"/>
      <c r="U679" s="9"/>
      <c r="V679" s="9"/>
      <c r="W679" s="9"/>
      <c r="X679" s="9"/>
      <c r="Y679" s="9"/>
      <c r="Z679" s="9"/>
      <c r="AA679" s="9" t="s">
        <v>4040</v>
      </c>
      <c r="AB679" s="9"/>
      <c r="AC679" s="9"/>
      <c r="AD679" s="9"/>
      <c r="AE679" s="9" t="s">
        <v>2854</v>
      </c>
      <c r="AF679" s="9"/>
      <c r="AG679" s="9"/>
      <c r="AH679" s="9"/>
      <c r="AI679" s="9"/>
      <c r="AJ679" s="9"/>
      <c r="AK679" s="9"/>
    </row>
    <row r="680" spans="1:37" ht="60" x14ac:dyDescent="0.2">
      <c r="A680" s="7">
        <v>679</v>
      </c>
      <c r="B680" s="31"/>
      <c r="C680" s="26" t="s">
        <v>4041</v>
      </c>
      <c r="D680" s="9"/>
      <c r="E680" s="9"/>
      <c r="F680" s="9"/>
      <c r="G680" s="9" t="s">
        <v>828</v>
      </c>
      <c r="H680" s="9"/>
      <c r="I680" s="9">
        <v>2010</v>
      </c>
      <c r="J680" s="9"/>
      <c r="K680" s="9"/>
      <c r="L680" s="9"/>
      <c r="M680" s="9"/>
      <c r="N680" s="25">
        <v>41597</v>
      </c>
      <c r="O680" s="9"/>
      <c r="P680" s="9" t="s">
        <v>4042</v>
      </c>
      <c r="Q680" s="9"/>
      <c r="R680" s="9"/>
      <c r="S680" s="9"/>
      <c r="T680" s="9"/>
      <c r="U680" s="9"/>
      <c r="V680" s="9"/>
      <c r="W680" s="9"/>
      <c r="X680" s="9"/>
      <c r="Y680" s="9"/>
      <c r="Z680" s="9"/>
      <c r="AA680" s="9" t="s">
        <v>4043</v>
      </c>
      <c r="AB680" s="9"/>
      <c r="AC680" s="9"/>
      <c r="AD680" s="9"/>
      <c r="AE680" s="9"/>
      <c r="AF680" s="9"/>
      <c r="AG680" s="9"/>
      <c r="AH680" s="9"/>
      <c r="AI680" s="9"/>
      <c r="AJ680" s="9"/>
      <c r="AK680" s="9"/>
    </row>
    <row r="681" spans="1:37" ht="30" x14ac:dyDescent="0.2">
      <c r="A681" s="7">
        <v>680</v>
      </c>
      <c r="B681" s="31"/>
      <c r="C681" s="26" t="s">
        <v>4044</v>
      </c>
      <c r="D681" s="9" t="s">
        <v>4045</v>
      </c>
      <c r="E681" s="9"/>
      <c r="F681" s="9"/>
      <c r="G681" s="9" t="s">
        <v>828</v>
      </c>
      <c r="H681" s="9"/>
      <c r="I681" s="9">
        <v>2010</v>
      </c>
      <c r="J681" s="9"/>
      <c r="K681" s="9"/>
      <c r="L681" s="9"/>
      <c r="M681" s="9"/>
      <c r="N681" s="25">
        <v>41570</v>
      </c>
      <c r="O681" s="9"/>
      <c r="P681" s="9" t="s">
        <v>4046</v>
      </c>
      <c r="Q681" s="9"/>
      <c r="R681" s="9"/>
      <c r="S681" s="9"/>
      <c r="T681" s="9"/>
      <c r="U681" s="9"/>
      <c r="V681" s="9"/>
      <c r="W681" s="9" t="s">
        <v>3208</v>
      </c>
      <c r="X681" s="9" t="s">
        <v>3209</v>
      </c>
      <c r="Y681" s="9" t="s">
        <v>3210</v>
      </c>
      <c r="Z681" s="9"/>
      <c r="AA681" s="9" t="s">
        <v>4047</v>
      </c>
      <c r="AB681" s="9"/>
      <c r="AC681" s="9"/>
      <c r="AD681" s="9"/>
      <c r="AE681" s="9" t="s">
        <v>2854</v>
      </c>
      <c r="AF681" s="9"/>
      <c r="AG681" s="9"/>
      <c r="AH681" s="9"/>
      <c r="AI681" s="9"/>
      <c r="AJ681" s="9"/>
      <c r="AK681" s="9"/>
    </row>
    <row r="682" spans="1:37" ht="60" x14ac:dyDescent="0.2">
      <c r="A682" s="7">
        <v>681</v>
      </c>
      <c r="B682" s="31"/>
      <c r="C682" s="26" t="s">
        <v>4048</v>
      </c>
      <c r="D682" s="9" t="s">
        <v>4049</v>
      </c>
      <c r="E682" s="9"/>
      <c r="F682" s="9"/>
      <c r="G682" s="9" t="s">
        <v>828</v>
      </c>
      <c r="H682" s="9"/>
      <c r="I682" s="9">
        <v>2010</v>
      </c>
      <c r="J682" s="9"/>
      <c r="K682" s="9"/>
      <c r="L682" s="9"/>
      <c r="M682" s="9"/>
      <c r="N682" s="25">
        <v>41597</v>
      </c>
      <c r="O682" s="9"/>
      <c r="P682" s="9" t="s">
        <v>4050</v>
      </c>
      <c r="Q682" s="9"/>
      <c r="R682" s="9"/>
      <c r="S682" s="9"/>
      <c r="T682" s="9"/>
      <c r="U682" s="9"/>
      <c r="V682" s="9"/>
      <c r="W682" s="9"/>
      <c r="X682" s="9" t="s">
        <v>4051</v>
      </c>
      <c r="Y682" s="9" t="s">
        <v>4052</v>
      </c>
      <c r="Z682" s="9"/>
      <c r="AA682" s="9" t="s">
        <v>4051</v>
      </c>
      <c r="AB682" s="9"/>
      <c r="AC682" s="9"/>
      <c r="AD682" s="9"/>
      <c r="AE682" s="9"/>
      <c r="AF682" s="9"/>
      <c r="AG682" s="9"/>
      <c r="AH682" s="9"/>
      <c r="AI682" s="9"/>
      <c r="AJ682" s="9"/>
      <c r="AK682" s="9"/>
    </row>
    <row r="683" spans="1:37" ht="60" x14ac:dyDescent="0.2">
      <c r="A683" s="7">
        <v>682</v>
      </c>
      <c r="B683" s="31"/>
      <c r="C683" s="26" t="s">
        <v>4053</v>
      </c>
      <c r="D683" s="9" t="s">
        <v>4054</v>
      </c>
      <c r="E683" s="9"/>
      <c r="F683" s="9"/>
      <c r="G683" s="9" t="s">
        <v>828</v>
      </c>
      <c r="H683" s="9"/>
      <c r="I683" s="9">
        <v>2010</v>
      </c>
      <c r="J683" s="9"/>
      <c r="K683" s="9"/>
      <c r="L683" s="9"/>
      <c r="M683" s="9"/>
      <c r="N683" s="25">
        <v>41597</v>
      </c>
      <c r="O683" s="9"/>
      <c r="P683" s="9" t="s">
        <v>4055</v>
      </c>
      <c r="Q683" s="9"/>
      <c r="R683" s="9"/>
      <c r="S683" s="9"/>
      <c r="T683" s="9"/>
      <c r="U683" s="9"/>
      <c r="V683" s="9"/>
      <c r="W683" s="9" t="s">
        <v>3536</v>
      </c>
      <c r="X683" s="9" t="s">
        <v>3133</v>
      </c>
      <c r="Y683" s="9" t="s">
        <v>3144</v>
      </c>
      <c r="Z683" s="9"/>
      <c r="AA683" s="9" t="s">
        <v>4056</v>
      </c>
      <c r="AB683" s="9"/>
      <c r="AC683" s="9"/>
      <c r="AD683" s="9"/>
      <c r="AE683" s="9"/>
      <c r="AF683" s="9"/>
      <c r="AG683" s="9"/>
      <c r="AH683" s="9"/>
      <c r="AI683" s="9"/>
      <c r="AJ683" s="9"/>
      <c r="AK683" s="9"/>
    </row>
    <row r="684" spans="1:37" ht="45" x14ac:dyDescent="0.2">
      <c r="A684" s="7">
        <v>683</v>
      </c>
      <c r="B684" s="31"/>
      <c r="C684" s="26" t="s">
        <v>4057</v>
      </c>
      <c r="D684" s="9" t="s">
        <v>4058</v>
      </c>
      <c r="E684" s="9"/>
      <c r="F684" s="9"/>
      <c r="G684" s="9" t="s">
        <v>828</v>
      </c>
      <c r="H684" s="9"/>
      <c r="I684" s="9">
        <v>2010</v>
      </c>
      <c r="J684" s="9"/>
      <c r="K684" s="9"/>
      <c r="L684" s="9"/>
      <c r="M684" s="9"/>
      <c r="N684" s="25">
        <v>41628</v>
      </c>
      <c r="O684" s="9"/>
      <c r="P684" s="9" t="s">
        <v>4059</v>
      </c>
      <c r="Q684" s="9"/>
      <c r="R684" s="9"/>
      <c r="S684" s="9"/>
      <c r="T684" s="9"/>
      <c r="U684" s="9"/>
      <c r="V684" s="9"/>
      <c r="W684" s="9"/>
      <c r="X684" s="9" t="s">
        <v>4060</v>
      </c>
      <c r="Y684" s="9" t="s">
        <v>4061</v>
      </c>
      <c r="Z684" s="9"/>
      <c r="AA684" s="9" t="s">
        <v>4060</v>
      </c>
      <c r="AB684" s="9"/>
      <c r="AC684" s="9"/>
      <c r="AD684" s="9"/>
      <c r="AE684" s="9"/>
      <c r="AF684" s="9"/>
      <c r="AG684" s="9"/>
      <c r="AH684" s="9"/>
      <c r="AI684" s="9"/>
      <c r="AJ684" s="9"/>
      <c r="AK684" s="9"/>
    </row>
    <row r="685" spans="1:37" ht="45" x14ac:dyDescent="0.2">
      <c r="A685" s="7">
        <v>684</v>
      </c>
      <c r="B685" s="31"/>
      <c r="C685" s="26" t="s">
        <v>4062</v>
      </c>
      <c r="D685" s="9" t="s">
        <v>4063</v>
      </c>
      <c r="E685" s="9"/>
      <c r="F685" s="9"/>
      <c r="G685" s="9" t="s">
        <v>828</v>
      </c>
      <c r="H685" s="9"/>
      <c r="I685" s="9">
        <v>2010</v>
      </c>
      <c r="J685" s="9"/>
      <c r="K685" s="9"/>
      <c r="L685" s="9"/>
      <c r="M685" s="9"/>
      <c r="N685" s="25">
        <v>41597</v>
      </c>
      <c r="O685" s="9"/>
      <c r="P685" s="9" t="s">
        <v>4064</v>
      </c>
      <c r="Q685" s="9"/>
      <c r="R685" s="9"/>
      <c r="S685" s="9"/>
      <c r="T685" s="9"/>
      <c r="U685" s="9"/>
      <c r="V685" s="9"/>
      <c r="W685" s="9"/>
      <c r="X685" s="9" t="s">
        <v>4065</v>
      </c>
      <c r="Y685" s="9" t="s">
        <v>3144</v>
      </c>
      <c r="Z685" s="9"/>
      <c r="AA685" s="9" t="s">
        <v>4066</v>
      </c>
      <c r="AB685" s="9" t="s">
        <v>4067</v>
      </c>
      <c r="AC685" s="9" t="s">
        <v>4068</v>
      </c>
      <c r="AD685" s="9"/>
      <c r="AE685" s="9"/>
      <c r="AF685" s="9"/>
      <c r="AG685" s="9"/>
      <c r="AH685" s="9"/>
      <c r="AI685" s="9"/>
      <c r="AJ685" s="9"/>
      <c r="AK685" s="9"/>
    </row>
    <row r="686" spans="1:37" ht="60" x14ac:dyDescent="0.2">
      <c r="A686" s="7">
        <v>685</v>
      </c>
      <c r="B686" s="31"/>
      <c r="C686" s="26" t="s">
        <v>4069</v>
      </c>
      <c r="D686" s="9"/>
      <c r="E686" s="9"/>
      <c r="F686" s="9"/>
      <c r="G686" s="9" t="s">
        <v>828</v>
      </c>
      <c r="H686" s="9"/>
      <c r="I686" s="9">
        <v>2010</v>
      </c>
      <c r="J686" s="9"/>
      <c r="K686" s="9"/>
      <c r="L686" s="9"/>
      <c r="M686" s="9"/>
      <c r="N686" s="25">
        <v>41597</v>
      </c>
      <c r="O686" s="9"/>
      <c r="P686" s="9" t="s">
        <v>4070</v>
      </c>
      <c r="Q686" s="9"/>
      <c r="R686" s="9"/>
      <c r="S686" s="9"/>
      <c r="T686" s="9"/>
      <c r="U686" s="9"/>
      <c r="V686" s="9"/>
      <c r="W686" s="9"/>
      <c r="X686" s="9" t="s">
        <v>4071</v>
      </c>
      <c r="Y686" s="9" t="s">
        <v>3157</v>
      </c>
      <c r="Z686" s="9"/>
      <c r="AA686" s="9" t="s">
        <v>4071</v>
      </c>
      <c r="AB686" s="9"/>
      <c r="AC686" s="9"/>
      <c r="AD686" s="9"/>
      <c r="AE686" s="9"/>
      <c r="AF686" s="9"/>
      <c r="AG686" s="9"/>
      <c r="AH686" s="9"/>
      <c r="AI686" s="9"/>
      <c r="AJ686" s="9"/>
      <c r="AK686" s="9"/>
    </row>
    <row r="687" spans="1:37" ht="75" x14ac:dyDescent="0.2">
      <c r="A687" s="7">
        <v>686</v>
      </c>
      <c r="B687" s="31"/>
      <c r="C687" s="26" t="s">
        <v>4072</v>
      </c>
      <c r="D687" s="9"/>
      <c r="E687" s="9"/>
      <c r="F687" s="9"/>
      <c r="G687" s="9" t="s">
        <v>828</v>
      </c>
      <c r="H687" s="9"/>
      <c r="I687" s="9">
        <v>2011</v>
      </c>
      <c r="J687" s="9"/>
      <c r="K687" s="9"/>
      <c r="L687" s="25">
        <v>40788</v>
      </c>
      <c r="M687" s="9"/>
      <c r="N687" s="25">
        <v>41570</v>
      </c>
      <c r="O687" s="9" t="s">
        <v>3164</v>
      </c>
      <c r="P687" s="9" t="s">
        <v>4073</v>
      </c>
      <c r="Q687" s="9"/>
      <c r="R687" s="9"/>
      <c r="S687" s="9"/>
      <c r="T687" s="9"/>
      <c r="U687" s="9"/>
      <c r="V687" s="9"/>
      <c r="W687" s="9"/>
      <c r="X687" s="9"/>
      <c r="Y687" s="9"/>
      <c r="Z687" s="9"/>
      <c r="AA687" s="9"/>
      <c r="AB687" s="9"/>
      <c r="AC687" s="9"/>
      <c r="AD687" s="9"/>
      <c r="AE687" s="9" t="s">
        <v>2854</v>
      </c>
      <c r="AF687" s="9"/>
      <c r="AG687" s="9"/>
      <c r="AH687" s="9"/>
      <c r="AI687" s="9"/>
      <c r="AJ687" s="9"/>
      <c r="AK687" s="9"/>
    </row>
    <row r="688" spans="1:37" ht="75" x14ac:dyDescent="0.2">
      <c r="A688" s="7">
        <v>687</v>
      </c>
      <c r="B688" s="31"/>
      <c r="C688" s="26" t="s">
        <v>4074</v>
      </c>
      <c r="D688" s="9"/>
      <c r="E688" s="9"/>
      <c r="F688" s="9"/>
      <c r="G688" s="9" t="s">
        <v>828</v>
      </c>
      <c r="H688" s="9"/>
      <c r="I688" s="9">
        <v>2011</v>
      </c>
      <c r="J688" s="9"/>
      <c r="K688" s="9"/>
      <c r="L688" s="25">
        <v>40788</v>
      </c>
      <c r="M688" s="9"/>
      <c r="N688" s="25">
        <v>41570</v>
      </c>
      <c r="O688" s="9" t="s">
        <v>3164</v>
      </c>
      <c r="P688" s="9" t="s">
        <v>4075</v>
      </c>
      <c r="Q688" s="9"/>
      <c r="R688" s="9"/>
      <c r="S688" s="9"/>
      <c r="T688" s="9"/>
      <c r="U688" s="9"/>
      <c r="V688" s="9"/>
      <c r="W688" s="9"/>
      <c r="X688" s="9"/>
      <c r="Y688" s="9"/>
      <c r="Z688" s="9"/>
      <c r="AA688" s="9"/>
      <c r="AB688" s="9"/>
      <c r="AC688" s="9"/>
      <c r="AD688" s="9"/>
      <c r="AE688" s="9" t="s">
        <v>2854</v>
      </c>
      <c r="AF688" s="9"/>
      <c r="AG688" s="9"/>
      <c r="AH688" s="9"/>
      <c r="AI688" s="9"/>
      <c r="AJ688" s="9"/>
      <c r="AK688" s="9"/>
    </row>
    <row r="689" spans="1:37" ht="30" x14ac:dyDescent="0.2">
      <c r="A689" s="7">
        <v>688</v>
      </c>
      <c r="B689" s="31"/>
      <c r="C689" s="26" t="s">
        <v>4076</v>
      </c>
      <c r="D689" s="9"/>
      <c r="E689" s="9"/>
      <c r="F689" s="9"/>
      <c r="G689" s="9" t="s">
        <v>828</v>
      </c>
      <c r="H689" s="9"/>
      <c r="I689" s="9">
        <v>2011</v>
      </c>
      <c r="J689" s="9"/>
      <c r="K689" s="9"/>
      <c r="L689" s="9"/>
      <c r="M689" s="9"/>
      <c r="N689" s="25">
        <v>41597</v>
      </c>
      <c r="O689" s="9"/>
      <c r="P689" s="9" t="s">
        <v>4077</v>
      </c>
      <c r="Q689" s="9"/>
      <c r="R689" s="9"/>
      <c r="S689" s="9"/>
      <c r="T689" s="9"/>
      <c r="U689" s="9"/>
      <c r="V689" s="9"/>
      <c r="W689" s="9" t="s">
        <v>3758</v>
      </c>
      <c r="X689" s="9" t="s">
        <v>3133</v>
      </c>
      <c r="Y689" s="9" t="s">
        <v>3187</v>
      </c>
      <c r="Z689" s="9"/>
      <c r="AA689" s="9" t="s">
        <v>4078</v>
      </c>
      <c r="AB689" s="9" t="s">
        <v>4079</v>
      </c>
      <c r="AC689" s="9" t="s">
        <v>4080</v>
      </c>
      <c r="AD689" s="9"/>
      <c r="AE689" s="9"/>
      <c r="AF689" s="9"/>
      <c r="AG689" s="9"/>
      <c r="AH689" s="9"/>
      <c r="AI689" s="9"/>
      <c r="AJ689" s="9"/>
      <c r="AK689" s="9"/>
    </row>
    <row r="690" spans="1:37" ht="30" x14ac:dyDescent="0.2">
      <c r="A690" s="7">
        <v>689</v>
      </c>
      <c r="B690" s="31"/>
      <c r="C690" s="26" t="s">
        <v>4081</v>
      </c>
      <c r="D690" s="9"/>
      <c r="E690" s="9"/>
      <c r="F690" s="9"/>
      <c r="G690" s="9" t="s">
        <v>828</v>
      </c>
      <c r="H690" s="9"/>
      <c r="I690" s="9">
        <v>2011</v>
      </c>
      <c r="J690" s="9"/>
      <c r="K690" s="9"/>
      <c r="L690" s="9"/>
      <c r="M690" s="9"/>
      <c r="N690" s="25">
        <v>41566</v>
      </c>
      <c r="O690" s="9"/>
      <c r="P690" s="9" t="s">
        <v>4082</v>
      </c>
      <c r="Q690" s="9"/>
      <c r="R690" s="9"/>
      <c r="S690" s="9"/>
      <c r="T690" s="9"/>
      <c r="U690" s="9"/>
      <c r="V690" s="9"/>
      <c r="W690" s="9"/>
      <c r="X690" s="9" t="s">
        <v>4083</v>
      </c>
      <c r="Y690" s="9" t="s">
        <v>4084</v>
      </c>
      <c r="Z690" s="9"/>
      <c r="AA690" s="9" t="s">
        <v>4085</v>
      </c>
      <c r="AB690" s="9"/>
      <c r="AC690" s="9"/>
      <c r="AD690" s="9"/>
      <c r="AE690" s="9" t="s">
        <v>2854</v>
      </c>
      <c r="AF690" s="9"/>
      <c r="AG690" s="9"/>
      <c r="AH690" s="9"/>
      <c r="AI690" s="9"/>
      <c r="AJ690" s="9"/>
      <c r="AK690" s="9"/>
    </row>
    <row r="691" spans="1:37" ht="45" x14ac:dyDescent="0.2">
      <c r="A691" s="7">
        <v>690</v>
      </c>
      <c r="B691" s="31"/>
      <c r="C691" s="26" t="s">
        <v>4086</v>
      </c>
      <c r="D691" s="9"/>
      <c r="E691" s="9"/>
      <c r="F691" s="9"/>
      <c r="G691" s="9" t="s">
        <v>828</v>
      </c>
      <c r="H691" s="9"/>
      <c r="I691" s="9">
        <v>2011</v>
      </c>
      <c r="J691" s="9"/>
      <c r="K691" s="9"/>
      <c r="L691" s="9"/>
      <c r="M691" s="9"/>
      <c r="N691" s="25">
        <v>41582</v>
      </c>
      <c r="O691" s="9"/>
      <c r="P691" s="9" t="s">
        <v>4087</v>
      </c>
      <c r="Q691" s="9"/>
      <c r="R691" s="9"/>
      <c r="S691" s="9" t="s">
        <v>4088</v>
      </c>
      <c r="T691" s="9"/>
      <c r="U691" s="9"/>
      <c r="V691" s="9"/>
      <c r="W691" s="9"/>
      <c r="X691" s="9" t="s">
        <v>4089</v>
      </c>
      <c r="Y691" s="9" t="s">
        <v>3157</v>
      </c>
      <c r="Z691" s="9"/>
      <c r="AA691" s="9" t="s">
        <v>4090</v>
      </c>
      <c r="AB691" s="9"/>
      <c r="AC691" s="9"/>
      <c r="AD691" s="9" t="s">
        <v>4091</v>
      </c>
      <c r="AE691" s="9" t="s">
        <v>2854</v>
      </c>
      <c r="AF691" s="9"/>
      <c r="AG691" s="9"/>
      <c r="AH691" s="9"/>
      <c r="AI691" s="9"/>
      <c r="AJ691" s="9"/>
      <c r="AK691" s="9"/>
    </row>
    <row r="692" spans="1:37" ht="105" x14ac:dyDescent="0.2">
      <c r="A692" s="7">
        <v>691</v>
      </c>
      <c r="D692" s="4" t="s">
        <v>4092</v>
      </c>
      <c r="E692" s="4" t="s">
        <v>4093</v>
      </c>
      <c r="F692" s="4"/>
      <c r="G692" s="4" t="s">
        <v>828</v>
      </c>
      <c r="H692" s="4"/>
      <c r="I692" s="4">
        <v>2011</v>
      </c>
      <c r="J692" s="4"/>
      <c r="K692" s="4"/>
      <c r="L692" s="4"/>
      <c r="M692" s="4"/>
      <c r="N692" s="4"/>
      <c r="O692" s="4"/>
      <c r="P692" s="4" t="s">
        <v>4094</v>
      </c>
      <c r="Q692" s="4"/>
      <c r="R692" s="4"/>
      <c r="S692" s="4" t="s">
        <v>4095</v>
      </c>
      <c r="T692" s="4" t="s">
        <v>966</v>
      </c>
      <c r="U692" s="4" t="s">
        <v>79</v>
      </c>
      <c r="V692" s="4" t="s">
        <v>4096</v>
      </c>
      <c r="W692" s="4"/>
      <c r="X692" s="4"/>
      <c r="Y692" s="4"/>
      <c r="Z692" s="4" t="s">
        <v>4097</v>
      </c>
      <c r="AA692" s="4"/>
      <c r="AB692" s="4"/>
      <c r="AC692" s="4"/>
      <c r="AD692" s="4"/>
      <c r="AE692" s="4"/>
      <c r="AF692" s="4" t="s">
        <v>4098</v>
      </c>
      <c r="AG692" s="4"/>
      <c r="AH692" s="4"/>
      <c r="AI692" s="4"/>
      <c r="AJ692" s="4" t="s">
        <v>4099</v>
      </c>
      <c r="AK692" s="4"/>
    </row>
    <row r="693" spans="1:37" ht="60" x14ac:dyDescent="0.2">
      <c r="A693" s="7">
        <v>692</v>
      </c>
      <c r="B693" s="31"/>
      <c r="C693" s="26" t="s">
        <v>4100</v>
      </c>
      <c r="D693" s="9"/>
      <c r="E693" s="9"/>
      <c r="F693" s="9"/>
      <c r="G693" s="9" t="s">
        <v>828</v>
      </c>
      <c r="H693" s="9"/>
      <c r="I693" s="9">
        <v>2011</v>
      </c>
      <c r="J693" s="9"/>
      <c r="K693" s="9"/>
      <c r="L693" s="9"/>
      <c r="M693" s="9"/>
      <c r="N693" s="25">
        <v>41597</v>
      </c>
      <c r="O693" s="9"/>
      <c r="P693" s="9" t="s">
        <v>4101</v>
      </c>
      <c r="Q693" s="9"/>
      <c r="R693" s="9"/>
      <c r="S693" s="9"/>
      <c r="T693" s="9"/>
      <c r="U693" s="9"/>
      <c r="V693" s="9"/>
      <c r="W693" s="9" t="s">
        <v>898</v>
      </c>
      <c r="X693" s="9" t="s">
        <v>3133</v>
      </c>
      <c r="Y693" s="9" t="s">
        <v>3187</v>
      </c>
      <c r="Z693" s="9"/>
      <c r="AA693" s="9" t="s">
        <v>898</v>
      </c>
      <c r="AB693" s="9"/>
      <c r="AC693" s="9"/>
      <c r="AD693" s="9"/>
      <c r="AE693" s="9"/>
      <c r="AF693" s="9"/>
      <c r="AG693" s="9"/>
      <c r="AH693" s="9"/>
      <c r="AI693" s="9"/>
      <c r="AJ693" s="9"/>
      <c r="AK693" s="9"/>
    </row>
    <row r="694" spans="1:37" ht="45" x14ac:dyDescent="0.2">
      <c r="A694" s="7">
        <v>693</v>
      </c>
      <c r="B694" s="31"/>
      <c r="C694" s="26" t="s">
        <v>4102</v>
      </c>
      <c r="D694" s="9"/>
      <c r="E694" s="9"/>
      <c r="F694" s="9"/>
      <c r="G694" s="9" t="s">
        <v>828</v>
      </c>
      <c r="H694" s="9"/>
      <c r="I694" s="9">
        <v>2011</v>
      </c>
      <c r="J694" s="9"/>
      <c r="K694" s="9"/>
      <c r="L694" s="9"/>
      <c r="M694" s="9"/>
      <c r="N694" s="25">
        <v>41652</v>
      </c>
      <c r="O694" s="9"/>
      <c r="P694" s="9" t="s">
        <v>4103</v>
      </c>
      <c r="Q694" s="9"/>
      <c r="R694" s="9"/>
      <c r="S694" s="9" t="s">
        <v>4088</v>
      </c>
      <c r="T694" s="9"/>
      <c r="U694" s="9"/>
      <c r="V694" s="9"/>
      <c r="W694" s="9"/>
      <c r="X694" s="9" t="s">
        <v>4089</v>
      </c>
      <c r="Y694" s="9" t="s">
        <v>3157</v>
      </c>
      <c r="Z694" s="9"/>
      <c r="AA694" s="9" t="s">
        <v>4104</v>
      </c>
      <c r="AB694" s="9"/>
      <c r="AC694" s="9"/>
      <c r="AD694" s="9" t="s">
        <v>4091</v>
      </c>
      <c r="AE694" s="9" t="s">
        <v>2854</v>
      </c>
      <c r="AF694" s="9"/>
      <c r="AG694" s="9"/>
      <c r="AH694" s="9"/>
      <c r="AI694" s="9"/>
      <c r="AJ694" s="9"/>
      <c r="AK694" s="9"/>
    </row>
    <row r="695" spans="1:37" ht="75" x14ac:dyDescent="0.2">
      <c r="A695" s="7">
        <v>694</v>
      </c>
      <c r="D695" s="4">
        <v>63154672</v>
      </c>
      <c r="E695" s="4" t="s">
        <v>4105</v>
      </c>
      <c r="F695" s="4"/>
      <c r="G695" s="4" t="s">
        <v>828</v>
      </c>
      <c r="H695" s="4"/>
      <c r="I695" s="4">
        <v>2011</v>
      </c>
      <c r="J695" s="4"/>
      <c r="K695" s="4"/>
      <c r="L695" s="4"/>
      <c r="M695" s="4"/>
      <c r="N695" s="4"/>
      <c r="O695" s="4"/>
      <c r="P695" s="4" t="s">
        <v>4106</v>
      </c>
      <c r="Q695" s="4"/>
      <c r="R695" s="4"/>
      <c r="S695" s="4" t="s">
        <v>3452</v>
      </c>
      <c r="T695" s="4" t="s">
        <v>1780</v>
      </c>
      <c r="U695" s="4" t="s">
        <v>205</v>
      </c>
      <c r="V695" s="4" t="s">
        <v>4107</v>
      </c>
      <c r="W695" s="4"/>
      <c r="X695" s="4"/>
      <c r="Y695" s="4"/>
      <c r="Z695" s="4" t="s">
        <v>4108</v>
      </c>
      <c r="AA695" s="4"/>
      <c r="AB695" s="4"/>
      <c r="AC695" s="4"/>
      <c r="AD695" s="4"/>
      <c r="AE695" s="4"/>
      <c r="AF695" s="4" t="s">
        <v>4109</v>
      </c>
      <c r="AG695" s="4"/>
      <c r="AH695" s="4"/>
      <c r="AI695" s="4"/>
      <c r="AJ695" s="4" t="s">
        <v>4110</v>
      </c>
      <c r="AK695" s="4"/>
    </row>
    <row r="696" spans="1:37" ht="105" x14ac:dyDescent="0.2">
      <c r="A696" s="7">
        <v>695</v>
      </c>
      <c r="D696" s="4"/>
      <c r="E696" s="4"/>
      <c r="F696" s="4"/>
      <c r="G696" s="4" t="s">
        <v>828</v>
      </c>
      <c r="H696" s="4"/>
      <c r="I696" s="4">
        <v>2011</v>
      </c>
      <c r="J696" s="4"/>
      <c r="K696" s="4"/>
      <c r="L696" s="4"/>
      <c r="M696" s="4"/>
      <c r="N696" s="4"/>
      <c r="O696" s="4"/>
      <c r="P696" s="4" t="s">
        <v>4111</v>
      </c>
      <c r="Q696" s="4"/>
      <c r="R696" s="4"/>
      <c r="S696" s="4" t="s">
        <v>4112</v>
      </c>
      <c r="T696" s="4" t="s">
        <v>78</v>
      </c>
      <c r="U696" s="4"/>
      <c r="V696" s="4" t="s">
        <v>2529</v>
      </c>
      <c r="W696" s="4"/>
      <c r="X696" s="4"/>
      <c r="Y696" s="4"/>
      <c r="Z696" s="4" t="s">
        <v>4113</v>
      </c>
      <c r="AA696" s="4"/>
      <c r="AB696" s="4"/>
      <c r="AC696" s="4"/>
      <c r="AD696" s="4"/>
      <c r="AE696" s="4"/>
      <c r="AF696" s="4" t="s">
        <v>4114</v>
      </c>
      <c r="AG696" s="4"/>
      <c r="AH696" s="4"/>
      <c r="AI696" s="4"/>
      <c r="AJ696" s="4" t="s">
        <v>4115</v>
      </c>
      <c r="AK696" s="4"/>
    </row>
    <row r="697" spans="1:37" ht="270" x14ac:dyDescent="0.2">
      <c r="A697" s="7">
        <v>696</v>
      </c>
      <c r="D697" s="4" t="s">
        <v>4116</v>
      </c>
      <c r="E697" s="4" t="s">
        <v>4117</v>
      </c>
      <c r="F697" s="4"/>
      <c r="G697" s="4" t="s">
        <v>828</v>
      </c>
      <c r="H697" s="4"/>
      <c r="I697" s="4">
        <v>2011</v>
      </c>
      <c r="J697" s="4"/>
      <c r="K697" s="4"/>
      <c r="L697" s="4"/>
      <c r="M697" s="4"/>
      <c r="N697" s="4"/>
      <c r="O697" s="4"/>
      <c r="P697" s="4" t="s">
        <v>4118</v>
      </c>
      <c r="Q697" s="4"/>
      <c r="R697" s="4"/>
      <c r="S697" s="4" t="s">
        <v>4119</v>
      </c>
      <c r="T697" s="4" t="s">
        <v>68</v>
      </c>
      <c r="U697" s="4" t="s">
        <v>111</v>
      </c>
      <c r="V697" s="4" t="s">
        <v>4120</v>
      </c>
      <c r="W697" s="4"/>
      <c r="X697" s="4"/>
      <c r="Y697" s="4"/>
      <c r="Z697" s="4" t="s">
        <v>4121</v>
      </c>
      <c r="AA697" s="4"/>
      <c r="AB697" s="4"/>
      <c r="AC697" s="4"/>
      <c r="AD697" s="4"/>
      <c r="AE697" s="4"/>
      <c r="AF697" s="4" t="s">
        <v>4122</v>
      </c>
      <c r="AG697" s="4"/>
      <c r="AH697" s="4"/>
      <c r="AI697" s="4"/>
      <c r="AJ697" s="4" t="s">
        <v>4123</v>
      </c>
      <c r="AK697" s="4"/>
    </row>
    <row r="698" spans="1:37" ht="105" x14ac:dyDescent="0.2">
      <c r="A698" s="7">
        <v>697</v>
      </c>
      <c r="D698" s="4" t="s">
        <v>2991</v>
      </c>
      <c r="E698" s="4" t="s">
        <v>4124</v>
      </c>
      <c r="F698" s="4"/>
      <c r="G698" s="4" t="s">
        <v>828</v>
      </c>
      <c r="H698" s="4"/>
      <c r="I698" s="4">
        <v>2011</v>
      </c>
      <c r="J698" s="4"/>
      <c r="K698" s="4"/>
      <c r="L698" s="4"/>
      <c r="M698" s="4"/>
      <c r="N698" s="4"/>
      <c r="O698" s="4"/>
      <c r="P698" s="4" t="s">
        <v>4125</v>
      </c>
      <c r="Q698" s="4"/>
      <c r="R698" s="4" t="s">
        <v>413</v>
      </c>
      <c r="S698" s="4" t="s">
        <v>4126</v>
      </c>
      <c r="T698" s="4"/>
      <c r="U698" s="4"/>
      <c r="V698" s="4" t="s">
        <v>4127</v>
      </c>
      <c r="W698" s="4"/>
      <c r="X698" s="4"/>
      <c r="Y698" s="4"/>
      <c r="Z698" s="4" t="s">
        <v>4128</v>
      </c>
      <c r="AA698" s="4"/>
      <c r="AB698" s="4"/>
      <c r="AC698" s="4"/>
      <c r="AD698" s="4"/>
      <c r="AE698" s="4"/>
      <c r="AF698" s="4" t="s">
        <v>4129</v>
      </c>
      <c r="AG698" s="4"/>
      <c r="AH698" s="4"/>
      <c r="AI698" s="4"/>
      <c r="AJ698" s="4" t="s">
        <v>4130</v>
      </c>
      <c r="AK698" s="4"/>
    </row>
    <row r="699" spans="1:37" ht="330" x14ac:dyDescent="0.2">
      <c r="A699" s="7">
        <v>698</v>
      </c>
      <c r="D699" s="4" t="s">
        <v>4131</v>
      </c>
      <c r="E699" s="4" t="s">
        <v>4132</v>
      </c>
      <c r="F699" s="4"/>
      <c r="G699" s="4" t="s">
        <v>828</v>
      </c>
      <c r="H699" s="4"/>
      <c r="I699" s="4">
        <v>2011</v>
      </c>
      <c r="J699" s="4"/>
      <c r="K699" s="4"/>
      <c r="L699" s="4"/>
      <c r="M699" s="4"/>
      <c r="N699" s="4"/>
      <c r="O699" s="4"/>
      <c r="P699" s="4" t="s">
        <v>4133</v>
      </c>
      <c r="Q699" s="4"/>
      <c r="R699" s="4"/>
      <c r="S699" s="4" t="s">
        <v>4134</v>
      </c>
      <c r="T699" s="4" t="s">
        <v>252</v>
      </c>
      <c r="U699" s="4" t="s">
        <v>133</v>
      </c>
      <c r="V699" s="4" t="s">
        <v>4135</v>
      </c>
      <c r="W699" s="4"/>
      <c r="X699" s="4"/>
      <c r="Y699" s="4"/>
      <c r="Z699" s="4" t="s">
        <v>4136</v>
      </c>
      <c r="AA699" s="4"/>
      <c r="AB699" s="4"/>
      <c r="AC699" s="4"/>
      <c r="AD699" s="4"/>
      <c r="AE699" s="4"/>
      <c r="AF699" s="4" t="s">
        <v>4137</v>
      </c>
      <c r="AG699" s="4"/>
      <c r="AH699" s="4"/>
      <c r="AI699" s="4"/>
      <c r="AJ699" s="4" t="s">
        <v>4138</v>
      </c>
      <c r="AK699" s="4"/>
    </row>
    <row r="700" spans="1:37" ht="150" x14ac:dyDescent="0.2">
      <c r="A700" s="7">
        <v>699</v>
      </c>
      <c r="D700" s="4" t="s">
        <v>4139</v>
      </c>
      <c r="E700" s="4" t="s">
        <v>4140</v>
      </c>
      <c r="F700" s="4"/>
      <c r="G700" s="4" t="s">
        <v>828</v>
      </c>
      <c r="H700" s="4"/>
      <c r="I700" s="4">
        <v>2011</v>
      </c>
      <c r="J700" s="4"/>
      <c r="K700" s="4"/>
      <c r="L700" s="4"/>
      <c r="M700" s="4"/>
      <c r="N700" s="4"/>
      <c r="O700" s="4"/>
      <c r="P700" s="4" t="s">
        <v>4141</v>
      </c>
      <c r="Q700" s="4"/>
      <c r="R700" s="4"/>
      <c r="S700" s="4" t="s">
        <v>4142</v>
      </c>
      <c r="T700" s="4" t="s">
        <v>550</v>
      </c>
      <c r="U700" s="4" t="s">
        <v>133</v>
      </c>
      <c r="V700" s="4" t="s">
        <v>4143</v>
      </c>
      <c r="W700" s="4"/>
      <c r="X700" s="4"/>
      <c r="Y700" s="4"/>
      <c r="Z700" s="4" t="s">
        <v>4144</v>
      </c>
      <c r="AA700" s="4"/>
      <c r="AB700" s="4"/>
      <c r="AC700" s="4"/>
      <c r="AD700" s="4"/>
      <c r="AE700" s="4"/>
      <c r="AF700" s="4" t="s">
        <v>4145</v>
      </c>
      <c r="AG700" s="4"/>
      <c r="AH700" s="4"/>
      <c r="AI700" s="4"/>
      <c r="AJ700" s="4" t="s">
        <v>4146</v>
      </c>
      <c r="AK700" s="4"/>
    </row>
    <row r="701" spans="1:37" ht="30" x14ac:dyDescent="0.2">
      <c r="A701" s="7">
        <v>700</v>
      </c>
      <c r="B701" s="31"/>
      <c r="C701" s="26" t="s">
        <v>4147</v>
      </c>
      <c r="D701" s="9"/>
      <c r="E701" s="9"/>
      <c r="F701" s="9"/>
      <c r="G701" s="9" t="s">
        <v>828</v>
      </c>
      <c r="H701" s="9"/>
      <c r="I701" s="9">
        <v>2011</v>
      </c>
      <c r="J701" s="9"/>
      <c r="K701" s="9"/>
      <c r="L701" s="9"/>
      <c r="M701" s="9"/>
      <c r="N701" s="25">
        <v>41566</v>
      </c>
      <c r="O701" s="9"/>
      <c r="P701" s="9" t="s">
        <v>4148</v>
      </c>
      <c r="Q701" s="9"/>
      <c r="R701" s="9"/>
      <c r="S701" s="9"/>
      <c r="T701" s="9"/>
      <c r="U701" s="9"/>
      <c r="V701" s="9"/>
      <c r="W701" s="9" t="s">
        <v>3758</v>
      </c>
      <c r="X701" s="9" t="s">
        <v>3133</v>
      </c>
      <c r="Y701" s="9" t="s">
        <v>3187</v>
      </c>
      <c r="Z701" s="9"/>
      <c r="AA701" s="9" t="s">
        <v>3758</v>
      </c>
      <c r="AB701" s="9"/>
      <c r="AC701" s="9"/>
      <c r="AD701" s="9"/>
      <c r="AE701" s="9" t="s">
        <v>2854</v>
      </c>
      <c r="AF701" s="9"/>
      <c r="AG701" s="9"/>
      <c r="AH701" s="9"/>
      <c r="AI701" s="9"/>
      <c r="AJ701" s="9"/>
      <c r="AK701" s="9"/>
    </row>
    <row r="702" spans="1:37" ht="240" x14ac:dyDescent="0.2">
      <c r="A702" s="7">
        <v>701</v>
      </c>
      <c r="D702" s="4">
        <v>59287567</v>
      </c>
      <c r="E702" s="4" t="s">
        <v>4149</v>
      </c>
      <c r="F702" s="4"/>
      <c r="G702" s="4" t="s">
        <v>828</v>
      </c>
      <c r="H702" s="4"/>
      <c r="I702" s="4">
        <v>2011</v>
      </c>
      <c r="J702" s="4"/>
      <c r="K702" s="4"/>
      <c r="L702" s="4"/>
      <c r="M702" s="4"/>
      <c r="N702" s="4"/>
      <c r="O702" s="4"/>
      <c r="P702" s="4" t="s">
        <v>4150</v>
      </c>
      <c r="Q702" s="4"/>
      <c r="R702" s="4"/>
      <c r="S702" s="4" t="s">
        <v>4151</v>
      </c>
      <c r="T702" s="4" t="s">
        <v>3496</v>
      </c>
      <c r="U702" s="4" t="s">
        <v>133</v>
      </c>
      <c r="V702" s="4" t="s">
        <v>4152</v>
      </c>
      <c r="W702" s="4"/>
      <c r="X702" s="4"/>
      <c r="Y702" s="4"/>
      <c r="Z702" s="4" t="s">
        <v>4153</v>
      </c>
      <c r="AA702" s="4"/>
      <c r="AB702" s="4"/>
      <c r="AC702" s="4"/>
      <c r="AD702" s="4"/>
      <c r="AE702" s="4"/>
      <c r="AF702" s="4" t="s">
        <v>4154</v>
      </c>
      <c r="AG702" s="4"/>
      <c r="AH702" s="4"/>
      <c r="AI702" s="4"/>
      <c r="AJ702" s="4" t="s">
        <v>4155</v>
      </c>
      <c r="AK702" s="4"/>
    </row>
    <row r="703" spans="1:37" ht="45" x14ac:dyDescent="0.2">
      <c r="A703" s="7">
        <v>702</v>
      </c>
      <c r="B703" s="31"/>
      <c r="C703" s="26" t="s">
        <v>4156</v>
      </c>
      <c r="D703" s="9"/>
      <c r="E703" s="9"/>
      <c r="F703" s="9"/>
      <c r="G703" s="9" t="s">
        <v>828</v>
      </c>
      <c r="H703" s="9"/>
      <c r="I703" s="9">
        <v>2011</v>
      </c>
      <c r="J703" s="9"/>
      <c r="K703" s="9"/>
      <c r="L703" s="9"/>
      <c r="M703" s="9"/>
      <c r="N703" s="25">
        <v>41583</v>
      </c>
      <c r="O703" s="9"/>
      <c r="P703" s="9" t="s">
        <v>4157</v>
      </c>
      <c r="Q703" s="9"/>
      <c r="R703" s="9"/>
      <c r="S703" s="9" t="s">
        <v>4088</v>
      </c>
      <c r="T703" s="9"/>
      <c r="U703" s="9"/>
      <c r="V703" s="9"/>
      <c r="W703" s="9"/>
      <c r="X703" s="9" t="s">
        <v>4089</v>
      </c>
      <c r="Y703" s="9" t="s">
        <v>3157</v>
      </c>
      <c r="Z703" s="9"/>
      <c r="AA703" s="9" t="s">
        <v>4158</v>
      </c>
      <c r="AB703" s="9"/>
      <c r="AC703" s="9"/>
      <c r="AD703" s="9" t="s">
        <v>4091</v>
      </c>
      <c r="AE703" s="9" t="s">
        <v>2854</v>
      </c>
      <c r="AF703" s="9"/>
      <c r="AG703" s="9"/>
      <c r="AH703" s="9"/>
      <c r="AI703" s="9"/>
      <c r="AJ703" s="9"/>
      <c r="AK703" s="9"/>
    </row>
    <row r="704" spans="1:37" ht="45" x14ac:dyDescent="0.2">
      <c r="A704" s="7">
        <v>703</v>
      </c>
      <c r="B704" s="31"/>
      <c r="C704" s="26" t="s">
        <v>4159</v>
      </c>
      <c r="D704" s="9"/>
      <c r="E704" s="9"/>
      <c r="F704" s="9"/>
      <c r="G704" s="9" t="s">
        <v>828</v>
      </c>
      <c r="H704" s="9"/>
      <c r="I704" s="9">
        <v>2011</v>
      </c>
      <c r="J704" s="9"/>
      <c r="K704" s="9"/>
      <c r="L704" s="9"/>
      <c r="M704" s="9"/>
      <c r="N704" s="25">
        <v>41597</v>
      </c>
      <c r="O704" s="9"/>
      <c r="P704" s="9" t="s">
        <v>4160</v>
      </c>
      <c r="Q704" s="9"/>
      <c r="R704" s="9"/>
      <c r="S704" s="9" t="s">
        <v>4161</v>
      </c>
      <c r="T704" s="9"/>
      <c r="U704" s="9"/>
      <c r="V704" s="9"/>
      <c r="W704" s="9"/>
      <c r="X704" s="9"/>
      <c r="Y704" s="9"/>
      <c r="Z704" s="9"/>
      <c r="AA704" s="9" t="s">
        <v>4162</v>
      </c>
      <c r="AB704" s="9"/>
      <c r="AC704" s="9"/>
      <c r="AD704" s="9"/>
      <c r="AE704" s="9"/>
      <c r="AF704" s="9"/>
      <c r="AG704" s="9"/>
      <c r="AH704" s="9"/>
      <c r="AI704" s="9"/>
      <c r="AJ704" s="9"/>
      <c r="AK704" s="9"/>
    </row>
    <row r="705" spans="1:37" ht="195" x14ac:dyDescent="0.2">
      <c r="A705" s="7">
        <v>704</v>
      </c>
      <c r="D705" s="4" t="s">
        <v>3713</v>
      </c>
      <c r="E705" s="4" t="s">
        <v>4163</v>
      </c>
      <c r="F705" s="4"/>
      <c r="G705" s="4" t="s">
        <v>828</v>
      </c>
      <c r="H705" s="4"/>
      <c r="I705" s="4">
        <v>2011</v>
      </c>
      <c r="J705" s="4"/>
      <c r="K705" s="4"/>
      <c r="L705" s="4"/>
      <c r="M705" s="4"/>
      <c r="N705" s="4"/>
      <c r="O705" s="4"/>
      <c r="P705" s="4" t="s">
        <v>4164</v>
      </c>
      <c r="Q705" s="4"/>
      <c r="R705" s="4" t="s">
        <v>4165</v>
      </c>
      <c r="S705" s="4"/>
      <c r="T705" s="4"/>
      <c r="U705" s="4"/>
      <c r="V705" s="4"/>
      <c r="W705" s="4"/>
      <c r="X705" s="4"/>
      <c r="Y705" s="4"/>
      <c r="Z705" s="4" t="s">
        <v>4166</v>
      </c>
      <c r="AA705" s="4"/>
      <c r="AB705" s="4"/>
      <c r="AC705" s="4"/>
      <c r="AD705" s="4"/>
      <c r="AE705" s="4"/>
      <c r="AF705" s="4" t="s">
        <v>4167</v>
      </c>
      <c r="AG705" s="4"/>
      <c r="AH705" s="4"/>
      <c r="AI705" s="4"/>
      <c r="AJ705" s="4" t="s">
        <v>4168</v>
      </c>
      <c r="AK705" s="4"/>
    </row>
    <row r="706" spans="1:37" ht="60" x14ac:dyDescent="0.2">
      <c r="A706" s="7">
        <v>705</v>
      </c>
      <c r="B706" s="31"/>
      <c r="C706" s="26" t="s">
        <v>4169</v>
      </c>
      <c r="D706" s="9" t="s">
        <v>4170</v>
      </c>
      <c r="E706" s="9"/>
      <c r="F706" s="9"/>
      <c r="G706" s="9" t="s">
        <v>828</v>
      </c>
      <c r="H706" s="9"/>
      <c r="I706" s="9">
        <v>2011</v>
      </c>
      <c r="J706" s="9"/>
      <c r="K706" s="9"/>
      <c r="L706" s="9"/>
      <c r="M706" s="9"/>
      <c r="N706" s="25">
        <v>41597</v>
      </c>
      <c r="O706" s="9"/>
      <c r="P706" s="9" t="s">
        <v>4171</v>
      </c>
      <c r="Q706" s="9"/>
      <c r="R706" s="9"/>
      <c r="S706" s="9"/>
      <c r="T706" s="9"/>
      <c r="U706" s="9"/>
      <c r="V706" s="9"/>
      <c r="W706" s="9" t="s">
        <v>4172</v>
      </c>
      <c r="X706" s="9" t="s">
        <v>3133</v>
      </c>
      <c r="Y706" s="9" t="s">
        <v>3187</v>
      </c>
      <c r="Z706" s="9"/>
      <c r="AA706" s="9" t="s">
        <v>4172</v>
      </c>
      <c r="AB706" s="9"/>
      <c r="AC706" s="9"/>
      <c r="AD706" s="9"/>
      <c r="AE706" s="9"/>
      <c r="AF706" s="9"/>
      <c r="AG706" s="9"/>
      <c r="AH706" s="9"/>
      <c r="AI706" s="9"/>
      <c r="AJ706" s="9"/>
      <c r="AK706" s="9"/>
    </row>
    <row r="707" spans="1:37" ht="60" x14ac:dyDescent="0.2">
      <c r="A707" s="7">
        <v>706</v>
      </c>
      <c r="B707" s="31"/>
      <c r="C707" s="26" t="s">
        <v>4173</v>
      </c>
      <c r="D707" s="9" t="s">
        <v>4174</v>
      </c>
      <c r="E707" s="9"/>
      <c r="F707" s="9"/>
      <c r="G707" s="9" t="s">
        <v>828</v>
      </c>
      <c r="H707" s="9"/>
      <c r="I707" s="9">
        <v>2011</v>
      </c>
      <c r="J707" s="9"/>
      <c r="K707" s="9"/>
      <c r="L707" s="9"/>
      <c r="M707" s="9"/>
      <c r="N707" s="25">
        <v>41597</v>
      </c>
      <c r="O707" s="9"/>
      <c r="P707" s="9" t="s">
        <v>4175</v>
      </c>
      <c r="Q707" s="9"/>
      <c r="R707" s="9"/>
      <c r="S707" s="9"/>
      <c r="T707" s="9"/>
      <c r="U707" s="9"/>
      <c r="V707" s="9"/>
      <c r="W707" s="9" t="s">
        <v>4172</v>
      </c>
      <c r="X707" s="9" t="s">
        <v>3133</v>
      </c>
      <c r="Y707" s="9" t="s">
        <v>3187</v>
      </c>
      <c r="Z707" s="9"/>
      <c r="AA707" s="9" t="s">
        <v>4172</v>
      </c>
      <c r="AB707" s="9"/>
      <c r="AC707" s="9"/>
      <c r="AD707" s="9"/>
      <c r="AE707" s="9"/>
      <c r="AF707" s="9"/>
      <c r="AG707" s="9"/>
      <c r="AH707" s="9"/>
      <c r="AI707" s="9"/>
      <c r="AJ707" s="9"/>
      <c r="AK707" s="9"/>
    </row>
    <row r="708" spans="1:37" ht="30" x14ac:dyDescent="0.2">
      <c r="A708" s="7">
        <v>707</v>
      </c>
      <c r="B708" s="31"/>
      <c r="C708" s="26" t="s">
        <v>4176</v>
      </c>
      <c r="D708" s="9"/>
      <c r="E708" s="9"/>
      <c r="F708" s="9"/>
      <c r="G708" s="9" t="s">
        <v>828</v>
      </c>
      <c r="H708" s="9"/>
      <c r="I708" s="9">
        <v>2011</v>
      </c>
      <c r="J708" s="9"/>
      <c r="K708" s="9"/>
      <c r="L708" s="9"/>
      <c r="M708" s="9"/>
      <c r="N708" s="25">
        <v>41597</v>
      </c>
      <c r="O708" s="9"/>
      <c r="P708" s="9" t="s">
        <v>4177</v>
      </c>
      <c r="Q708" s="9"/>
      <c r="R708" s="9"/>
      <c r="S708" s="9"/>
      <c r="T708" s="9"/>
      <c r="U708" s="9"/>
      <c r="V708" s="9"/>
      <c r="W708" s="9" t="s">
        <v>4178</v>
      </c>
      <c r="X708" s="9" t="s">
        <v>3133</v>
      </c>
      <c r="Y708" s="9" t="s">
        <v>3144</v>
      </c>
      <c r="Z708" s="9"/>
      <c r="AA708" s="9" t="s">
        <v>4178</v>
      </c>
      <c r="AB708" s="9"/>
      <c r="AC708" s="9"/>
      <c r="AD708" s="9"/>
      <c r="AE708" s="9"/>
      <c r="AF708" s="9"/>
      <c r="AG708" s="9"/>
      <c r="AH708" s="9"/>
      <c r="AI708" s="9"/>
      <c r="AJ708" s="9"/>
      <c r="AK708" s="9"/>
    </row>
    <row r="709" spans="1:37" ht="45" x14ac:dyDescent="0.2">
      <c r="A709" s="7">
        <v>708</v>
      </c>
      <c r="B709" s="31"/>
      <c r="C709" s="26" t="s">
        <v>4179</v>
      </c>
      <c r="D709" s="9" t="s">
        <v>4180</v>
      </c>
      <c r="E709" s="9"/>
      <c r="F709" s="9"/>
      <c r="G709" s="9" t="s">
        <v>828</v>
      </c>
      <c r="H709" s="9"/>
      <c r="I709" s="9">
        <v>2011</v>
      </c>
      <c r="J709" s="9"/>
      <c r="K709" s="9"/>
      <c r="L709" s="9"/>
      <c r="M709" s="9"/>
      <c r="N709" s="25">
        <v>41597</v>
      </c>
      <c r="O709" s="9"/>
      <c r="P709" s="9" t="s">
        <v>4181</v>
      </c>
      <c r="Q709" s="9"/>
      <c r="R709" s="9"/>
      <c r="S709" s="9"/>
      <c r="T709" s="9"/>
      <c r="U709" s="9"/>
      <c r="V709" s="9"/>
      <c r="W709" s="9"/>
      <c r="X709" s="9" t="s">
        <v>4182</v>
      </c>
      <c r="Y709" s="9" t="s">
        <v>3345</v>
      </c>
      <c r="Z709" s="9"/>
      <c r="AA709" s="9" t="s">
        <v>4183</v>
      </c>
      <c r="AB709" s="9"/>
      <c r="AC709" s="9"/>
      <c r="AD709" s="9"/>
      <c r="AE709" s="9"/>
      <c r="AF709" s="9"/>
      <c r="AG709" s="9"/>
      <c r="AH709" s="9"/>
      <c r="AI709" s="9"/>
      <c r="AJ709" s="9"/>
      <c r="AK709" s="9"/>
    </row>
    <row r="710" spans="1:37" ht="60" x14ac:dyDescent="0.2">
      <c r="A710" s="7">
        <v>709</v>
      </c>
      <c r="B710" s="31"/>
      <c r="C710" s="26" t="s">
        <v>4184</v>
      </c>
      <c r="D710" s="9" t="s">
        <v>4185</v>
      </c>
      <c r="E710" s="9"/>
      <c r="F710" s="9"/>
      <c r="G710" s="9" t="s">
        <v>828</v>
      </c>
      <c r="H710" s="9"/>
      <c r="I710" s="9">
        <v>2011</v>
      </c>
      <c r="J710" s="9"/>
      <c r="K710" s="9"/>
      <c r="L710" s="9"/>
      <c r="M710" s="9"/>
      <c r="N710" s="25">
        <v>41597</v>
      </c>
      <c r="O710" s="9"/>
      <c r="P710" s="9" t="s">
        <v>4186</v>
      </c>
      <c r="Q710" s="9"/>
      <c r="R710" s="9"/>
      <c r="S710" s="9"/>
      <c r="T710" s="9"/>
      <c r="U710" s="9"/>
      <c r="V710" s="9"/>
      <c r="W710" s="9"/>
      <c r="X710" s="9" t="s">
        <v>3316</v>
      </c>
      <c r="Y710" s="9" t="s">
        <v>3317</v>
      </c>
      <c r="Z710" s="9"/>
      <c r="AA710" s="9" t="s">
        <v>3316</v>
      </c>
      <c r="AB710" s="9"/>
      <c r="AC710" s="9"/>
      <c r="AD710" s="9"/>
      <c r="AE710" s="9"/>
      <c r="AF710" s="9"/>
      <c r="AG710" s="9"/>
      <c r="AH710" s="9"/>
      <c r="AI710" s="9"/>
      <c r="AJ710" s="9"/>
      <c r="AK710" s="9"/>
    </row>
    <row r="711" spans="1:37" ht="60" x14ac:dyDescent="0.2">
      <c r="A711" s="7">
        <v>710</v>
      </c>
      <c r="B711" s="31"/>
      <c r="C711" s="26" t="s">
        <v>4187</v>
      </c>
      <c r="D711" s="9" t="s">
        <v>4188</v>
      </c>
      <c r="E711" s="9"/>
      <c r="F711" s="9"/>
      <c r="G711" s="9" t="s">
        <v>828</v>
      </c>
      <c r="H711" s="9"/>
      <c r="I711" s="9">
        <v>2011</v>
      </c>
      <c r="J711" s="9"/>
      <c r="K711" s="9"/>
      <c r="L711" s="9"/>
      <c r="M711" s="9"/>
      <c r="N711" s="25">
        <v>41597</v>
      </c>
      <c r="O711" s="9"/>
      <c r="P711" s="9" t="s">
        <v>4189</v>
      </c>
      <c r="Q711" s="9"/>
      <c r="R711" s="9"/>
      <c r="S711" s="9"/>
      <c r="T711" s="9"/>
      <c r="U711" s="9"/>
      <c r="V711" s="9"/>
      <c r="W711" s="9"/>
      <c r="X711" s="9" t="s">
        <v>3316</v>
      </c>
      <c r="Y711" s="9" t="s">
        <v>3317</v>
      </c>
      <c r="Z711" s="9"/>
      <c r="AA711" s="9" t="s">
        <v>3316</v>
      </c>
      <c r="AB711" s="9"/>
      <c r="AC711" s="9"/>
      <c r="AD711" s="9"/>
      <c r="AE711" s="9"/>
      <c r="AF711" s="9"/>
      <c r="AG711" s="9"/>
      <c r="AH711" s="9"/>
      <c r="AI711" s="9"/>
      <c r="AJ711" s="9"/>
      <c r="AK711" s="9"/>
    </row>
    <row r="712" spans="1:37" ht="60" x14ac:dyDescent="0.2">
      <c r="A712" s="7">
        <v>711</v>
      </c>
      <c r="B712" s="31"/>
      <c r="C712" s="26" t="s">
        <v>4190</v>
      </c>
      <c r="D712" s="9" t="s">
        <v>4191</v>
      </c>
      <c r="E712" s="9"/>
      <c r="F712" s="9"/>
      <c r="G712" s="9" t="s">
        <v>828</v>
      </c>
      <c r="H712" s="9"/>
      <c r="I712" s="9">
        <v>2011</v>
      </c>
      <c r="J712" s="9"/>
      <c r="K712" s="9"/>
      <c r="L712" s="9"/>
      <c r="M712" s="9"/>
      <c r="N712" s="25">
        <v>41597</v>
      </c>
      <c r="O712" s="9"/>
      <c r="P712" s="9" t="s">
        <v>4192</v>
      </c>
      <c r="Q712" s="9"/>
      <c r="R712" s="9"/>
      <c r="S712" s="9"/>
      <c r="T712" s="9"/>
      <c r="U712" s="9"/>
      <c r="V712" s="9"/>
      <c r="W712" s="9" t="s">
        <v>4193</v>
      </c>
      <c r="X712" s="9" t="s">
        <v>4194</v>
      </c>
      <c r="Y712" s="9" t="s">
        <v>4195</v>
      </c>
      <c r="Z712" s="9"/>
      <c r="AA712" s="9" t="s">
        <v>4196</v>
      </c>
      <c r="AB712" s="9"/>
      <c r="AC712" s="9"/>
      <c r="AD712" s="9"/>
      <c r="AE712" s="9"/>
      <c r="AF712" s="9"/>
      <c r="AG712" s="9"/>
      <c r="AH712" s="9"/>
      <c r="AI712" s="9"/>
      <c r="AJ712" s="9"/>
      <c r="AK712" s="9"/>
    </row>
    <row r="713" spans="1:37" ht="45" x14ac:dyDescent="0.2">
      <c r="A713" s="7">
        <v>712</v>
      </c>
      <c r="B713" s="31"/>
      <c r="C713" s="26" t="s">
        <v>4197</v>
      </c>
      <c r="D713" s="9"/>
      <c r="E713" s="9"/>
      <c r="F713" s="9"/>
      <c r="G713" s="9" t="s">
        <v>828</v>
      </c>
      <c r="H713" s="9"/>
      <c r="I713" s="9">
        <v>2012</v>
      </c>
      <c r="J713" s="9"/>
      <c r="K713" s="9"/>
      <c r="L713" s="9"/>
      <c r="M713" s="9"/>
      <c r="N713" s="25">
        <v>41597</v>
      </c>
      <c r="O713" s="9"/>
      <c r="P713" s="9" t="s">
        <v>4198</v>
      </c>
      <c r="Q713" s="9"/>
      <c r="R713" s="9"/>
      <c r="S713" s="9"/>
      <c r="T713" s="9"/>
      <c r="U713" s="9"/>
      <c r="V713" s="9"/>
      <c r="W713" s="9"/>
      <c r="X713" s="9"/>
      <c r="Y713" s="9"/>
      <c r="Z713" s="9"/>
      <c r="AA713" s="9" t="s">
        <v>4199</v>
      </c>
      <c r="AB713" s="9"/>
      <c r="AC713" s="9"/>
      <c r="AD713" s="9"/>
      <c r="AE713" s="9"/>
      <c r="AF713" s="9"/>
      <c r="AG713" s="9"/>
      <c r="AH713" s="9"/>
      <c r="AI713" s="9"/>
      <c r="AJ713" s="9"/>
      <c r="AK713" s="9"/>
    </row>
    <row r="714" spans="1:37" ht="45" x14ac:dyDescent="0.2">
      <c r="A714" s="7">
        <v>713</v>
      </c>
      <c r="B714" s="31"/>
      <c r="C714" s="26" t="s">
        <v>4200</v>
      </c>
      <c r="D714" s="9"/>
      <c r="E714" s="9"/>
      <c r="F714" s="9"/>
      <c r="G714" s="9" t="s">
        <v>828</v>
      </c>
      <c r="H714" s="9"/>
      <c r="I714" s="9">
        <v>2012</v>
      </c>
      <c r="J714" s="9"/>
      <c r="K714" s="9"/>
      <c r="L714" s="9"/>
      <c r="M714" s="9"/>
      <c r="N714" s="25">
        <v>41597</v>
      </c>
      <c r="O714" s="9"/>
      <c r="P714" s="9" t="s">
        <v>4201</v>
      </c>
      <c r="Q714" s="9"/>
      <c r="R714" s="9"/>
      <c r="S714" s="9"/>
      <c r="T714" s="9"/>
      <c r="U714" s="9"/>
      <c r="V714" s="9"/>
      <c r="W714" s="9"/>
      <c r="X714" s="9" t="s">
        <v>4202</v>
      </c>
      <c r="Y714" s="9" t="s">
        <v>3144</v>
      </c>
      <c r="Z714" s="9"/>
      <c r="AA714" s="9" t="s">
        <v>4202</v>
      </c>
      <c r="AB714" s="9"/>
      <c r="AC714" s="9"/>
      <c r="AD714" s="9"/>
      <c r="AE714" s="9"/>
      <c r="AF714" s="9"/>
      <c r="AG714" s="9"/>
      <c r="AH714" s="9"/>
      <c r="AI714" s="9"/>
      <c r="AJ714" s="9"/>
      <c r="AK714" s="9"/>
    </row>
    <row r="715" spans="1:37" ht="30" x14ac:dyDescent="0.2">
      <c r="A715" s="7">
        <v>714</v>
      </c>
      <c r="B715" s="31"/>
      <c r="C715" s="26" t="s">
        <v>4203</v>
      </c>
      <c r="D715" s="9"/>
      <c r="E715" s="9"/>
      <c r="F715" s="9"/>
      <c r="G715" s="9" t="s">
        <v>828</v>
      </c>
      <c r="H715" s="9"/>
      <c r="I715" s="9">
        <v>2012</v>
      </c>
      <c r="J715" s="9"/>
      <c r="K715" s="9"/>
      <c r="L715" s="25">
        <v>41199</v>
      </c>
      <c r="M715" s="9"/>
      <c r="N715" s="25">
        <v>41597</v>
      </c>
      <c r="O715" s="9"/>
      <c r="P715" s="9" t="s">
        <v>4204</v>
      </c>
      <c r="Q715" s="9"/>
      <c r="R715" s="9"/>
      <c r="S715" s="9" t="s">
        <v>4205</v>
      </c>
      <c r="T715" s="9"/>
      <c r="U715" s="9"/>
      <c r="V715" s="9"/>
      <c r="W715" s="9"/>
      <c r="X715" s="9"/>
      <c r="Y715" s="9"/>
      <c r="Z715" s="9"/>
      <c r="AA715" s="9" t="s">
        <v>4206</v>
      </c>
      <c r="AB715" s="9"/>
      <c r="AC715" s="9"/>
      <c r="AD715" s="9"/>
      <c r="AE715" s="9"/>
      <c r="AF715" s="9"/>
      <c r="AG715" s="9"/>
      <c r="AH715" s="9"/>
      <c r="AI715" s="9"/>
      <c r="AJ715" s="9"/>
      <c r="AK715" s="9"/>
    </row>
    <row r="716" spans="1:37" ht="45" x14ac:dyDescent="0.2">
      <c r="A716" s="7">
        <v>715</v>
      </c>
      <c r="B716" s="31"/>
      <c r="C716" s="26" t="s">
        <v>4207</v>
      </c>
      <c r="D716" s="9" t="s">
        <v>4208</v>
      </c>
      <c r="E716" s="9"/>
      <c r="F716" s="9"/>
      <c r="G716" s="9" t="s">
        <v>828</v>
      </c>
      <c r="H716" s="9"/>
      <c r="I716" s="9">
        <v>2012</v>
      </c>
      <c r="J716" s="9"/>
      <c r="K716" s="9"/>
      <c r="L716" s="9"/>
      <c r="M716" s="9"/>
      <c r="N716" s="25">
        <v>41597</v>
      </c>
      <c r="O716" s="9"/>
      <c r="P716" s="9" t="s">
        <v>4209</v>
      </c>
      <c r="Q716" s="9"/>
      <c r="R716" s="9"/>
      <c r="S716" s="9" t="s">
        <v>4210</v>
      </c>
      <c r="T716" s="9"/>
      <c r="U716" s="9"/>
      <c r="V716" s="9"/>
      <c r="W716" s="9"/>
      <c r="X716" s="9" t="s">
        <v>3316</v>
      </c>
      <c r="Y716" s="9" t="s">
        <v>3317</v>
      </c>
      <c r="Z716" s="9"/>
      <c r="AA716" s="9" t="s">
        <v>3318</v>
      </c>
      <c r="AB716" s="9"/>
      <c r="AC716" s="9"/>
      <c r="AD716" s="9"/>
      <c r="AE716" s="9"/>
      <c r="AF716" s="9"/>
      <c r="AG716" s="9"/>
      <c r="AH716" s="9"/>
      <c r="AI716" s="9"/>
      <c r="AJ716" s="9"/>
      <c r="AK716" s="9"/>
    </row>
    <row r="717" spans="1:37" ht="120" x14ac:dyDescent="0.2">
      <c r="A717" s="7">
        <v>716</v>
      </c>
      <c r="D717" s="4" t="s">
        <v>4211</v>
      </c>
      <c r="E717" s="4" t="s">
        <v>4212</v>
      </c>
      <c r="F717" s="4"/>
      <c r="G717" s="4" t="s">
        <v>828</v>
      </c>
      <c r="H717" s="4"/>
      <c r="I717" s="4">
        <v>2012</v>
      </c>
      <c r="J717" s="4"/>
      <c r="K717" s="4"/>
      <c r="L717" s="4"/>
      <c r="M717" s="4"/>
      <c r="N717" s="4"/>
      <c r="O717" s="4"/>
      <c r="P717" s="4" t="s">
        <v>4213</v>
      </c>
      <c r="Q717" s="4"/>
      <c r="R717" s="4"/>
      <c r="S717" s="4" t="s">
        <v>2671</v>
      </c>
      <c r="T717" s="4" t="s">
        <v>558</v>
      </c>
      <c r="U717" s="4" t="s">
        <v>111</v>
      </c>
      <c r="V717" s="4" t="s">
        <v>4214</v>
      </c>
      <c r="W717" s="4"/>
      <c r="X717" s="4"/>
      <c r="Y717" s="4"/>
      <c r="Z717" s="4" t="s">
        <v>4215</v>
      </c>
      <c r="AA717" s="4"/>
      <c r="AB717" s="4"/>
      <c r="AC717" s="4"/>
      <c r="AD717" s="4"/>
      <c r="AE717" s="4"/>
      <c r="AF717" s="4" t="s">
        <v>4216</v>
      </c>
      <c r="AG717" s="4"/>
      <c r="AH717" s="4"/>
      <c r="AI717" s="4"/>
      <c r="AJ717" s="4" t="s">
        <v>4217</v>
      </c>
      <c r="AK717" s="4"/>
    </row>
    <row r="718" spans="1:37" ht="180" x14ac:dyDescent="0.2">
      <c r="A718" s="7">
        <v>717</v>
      </c>
      <c r="D718" s="4" t="s">
        <v>4218</v>
      </c>
      <c r="E718" s="4" t="s">
        <v>4219</v>
      </c>
      <c r="F718" s="4"/>
      <c r="G718" s="4" t="s">
        <v>828</v>
      </c>
      <c r="H718" s="4"/>
      <c r="I718" s="4">
        <v>2012</v>
      </c>
      <c r="J718" s="4"/>
      <c r="K718" s="4"/>
      <c r="L718" s="4"/>
      <c r="M718" s="4"/>
      <c r="N718" s="4"/>
      <c r="O718" s="4"/>
      <c r="P718" s="4" t="s">
        <v>4220</v>
      </c>
      <c r="Q718" s="4"/>
      <c r="R718" s="4"/>
      <c r="S718" s="4" t="s">
        <v>4221</v>
      </c>
      <c r="T718" s="4" t="s">
        <v>966</v>
      </c>
      <c r="U718" s="4" t="s">
        <v>111</v>
      </c>
      <c r="V718" s="4" t="s">
        <v>4222</v>
      </c>
      <c r="W718" s="4"/>
      <c r="X718" s="4"/>
      <c r="Y718" s="4"/>
      <c r="Z718" s="4" t="s">
        <v>4223</v>
      </c>
      <c r="AA718" s="4"/>
      <c r="AB718" s="4"/>
      <c r="AC718" s="4"/>
      <c r="AD718" s="4"/>
      <c r="AE718" s="4"/>
      <c r="AF718" s="4" t="s">
        <v>4224</v>
      </c>
      <c r="AG718" s="4"/>
      <c r="AH718" s="4"/>
      <c r="AI718" s="4"/>
      <c r="AJ718" s="4" t="s">
        <v>4225</v>
      </c>
      <c r="AK718" s="4"/>
    </row>
    <row r="719" spans="1:37" ht="180" x14ac:dyDescent="0.2">
      <c r="A719" s="7">
        <v>718</v>
      </c>
      <c r="D719" s="4" t="s">
        <v>2991</v>
      </c>
      <c r="E719" s="4" t="s">
        <v>4226</v>
      </c>
      <c r="F719" s="4"/>
      <c r="G719" s="4" t="s">
        <v>828</v>
      </c>
      <c r="H719" s="4"/>
      <c r="I719" s="4">
        <v>2012</v>
      </c>
      <c r="J719" s="4"/>
      <c r="K719" s="4"/>
      <c r="L719" s="4"/>
      <c r="M719" s="4"/>
      <c r="N719" s="4"/>
      <c r="O719" s="4"/>
      <c r="P719" s="4" t="s">
        <v>4227</v>
      </c>
      <c r="Q719" s="4"/>
      <c r="R719" s="4"/>
      <c r="S719" s="4" t="s">
        <v>3980</v>
      </c>
      <c r="T719" s="4" t="s">
        <v>289</v>
      </c>
      <c r="U719" s="4" t="s">
        <v>111</v>
      </c>
      <c r="V719" s="4" t="s">
        <v>4228</v>
      </c>
      <c r="W719" s="4"/>
      <c r="X719" s="4"/>
      <c r="Y719" s="4"/>
      <c r="Z719" s="4" t="s">
        <v>4229</v>
      </c>
      <c r="AA719" s="4"/>
      <c r="AB719" s="4"/>
      <c r="AC719" s="4"/>
      <c r="AD719" s="4"/>
      <c r="AE719" s="4"/>
      <c r="AF719" s="4" t="s">
        <v>3982</v>
      </c>
      <c r="AG719" s="4"/>
      <c r="AH719" s="4"/>
      <c r="AI719" s="4"/>
      <c r="AJ719" s="4" t="s">
        <v>4230</v>
      </c>
      <c r="AK719" s="4"/>
    </row>
    <row r="720" spans="1:37" ht="30" x14ac:dyDescent="0.2">
      <c r="A720" s="7">
        <v>719</v>
      </c>
      <c r="B720" s="31"/>
      <c r="C720" s="26" t="s">
        <v>4231</v>
      </c>
      <c r="D720" s="9"/>
      <c r="E720" s="9"/>
      <c r="F720" s="9"/>
      <c r="G720" s="9" t="s">
        <v>828</v>
      </c>
      <c r="H720" s="9"/>
      <c r="I720" s="9">
        <v>2012</v>
      </c>
      <c r="J720" s="9"/>
      <c r="K720" s="9"/>
      <c r="L720" s="25">
        <v>41132</v>
      </c>
      <c r="M720" s="9"/>
      <c r="N720" s="25">
        <v>41597</v>
      </c>
      <c r="O720" s="9"/>
      <c r="P720" s="9" t="s">
        <v>4232</v>
      </c>
      <c r="Q720" s="9"/>
      <c r="R720" s="9"/>
      <c r="S720" s="9" t="s">
        <v>4233</v>
      </c>
      <c r="T720" s="9"/>
      <c r="U720" s="9"/>
      <c r="V720" s="9"/>
      <c r="W720" s="9"/>
      <c r="X720" s="9"/>
      <c r="Y720" s="9"/>
      <c r="Z720" s="9"/>
      <c r="AA720" s="9" t="s">
        <v>4234</v>
      </c>
      <c r="AB720" s="9"/>
      <c r="AC720" s="9"/>
      <c r="AD720" s="9"/>
      <c r="AE720" s="9"/>
      <c r="AF720" s="9"/>
      <c r="AG720" s="9"/>
      <c r="AH720" s="9"/>
      <c r="AI720" s="9"/>
      <c r="AJ720" s="9"/>
      <c r="AK720" s="9"/>
    </row>
    <row r="721" spans="1:37" ht="30" x14ac:dyDescent="0.2">
      <c r="A721" s="7">
        <v>720</v>
      </c>
      <c r="B721" s="31"/>
      <c r="C721" s="26" t="s">
        <v>4235</v>
      </c>
      <c r="D721" s="9"/>
      <c r="E721" s="9"/>
      <c r="F721" s="9"/>
      <c r="G721" s="9" t="s">
        <v>828</v>
      </c>
      <c r="H721" s="9"/>
      <c r="I721" s="9">
        <v>2012</v>
      </c>
      <c r="J721" s="9"/>
      <c r="K721" s="9"/>
      <c r="L721" s="25">
        <v>40971</v>
      </c>
      <c r="M721" s="9"/>
      <c r="N721" s="25">
        <v>41597</v>
      </c>
      <c r="O721" s="9"/>
      <c r="P721" s="9" t="s">
        <v>4236</v>
      </c>
      <c r="Q721" s="9"/>
      <c r="R721" s="9"/>
      <c r="S721" s="9" t="s">
        <v>4237</v>
      </c>
      <c r="T721" s="9"/>
      <c r="U721" s="9"/>
      <c r="V721" s="9"/>
      <c r="W721" s="9"/>
      <c r="X721" s="9"/>
      <c r="Y721" s="9"/>
      <c r="Z721" s="9"/>
      <c r="AA721" s="9" t="s">
        <v>4238</v>
      </c>
      <c r="AB721" s="9"/>
      <c r="AC721" s="9"/>
      <c r="AD721" s="9"/>
      <c r="AE721" s="9"/>
      <c r="AF721" s="9"/>
      <c r="AG721" s="9"/>
      <c r="AH721" s="9"/>
      <c r="AI721" s="9"/>
      <c r="AJ721" s="9"/>
      <c r="AK721" s="9"/>
    </row>
    <row r="722" spans="1:37" ht="45" x14ac:dyDescent="0.2">
      <c r="A722" s="7">
        <v>721</v>
      </c>
      <c r="B722" s="31"/>
      <c r="C722" s="26" t="s">
        <v>4239</v>
      </c>
      <c r="D722" s="9"/>
      <c r="E722" s="9"/>
      <c r="F722" s="9"/>
      <c r="G722" s="9" t="s">
        <v>828</v>
      </c>
      <c r="H722" s="9"/>
      <c r="I722" s="9">
        <v>2012</v>
      </c>
      <c r="J722" s="9"/>
      <c r="K722" s="9"/>
      <c r="L722" s="25">
        <v>41214</v>
      </c>
      <c r="M722" s="9"/>
      <c r="N722" s="25">
        <v>41597</v>
      </c>
      <c r="O722" s="9"/>
      <c r="P722" s="9" t="s">
        <v>4240</v>
      </c>
      <c r="Q722" s="9"/>
      <c r="R722" s="9"/>
      <c r="S722" s="9" t="s">
        <v>4237</v>
      </c>
      <c r="T722" s="9"/>
      <c r="U722" s="9"/>
      <c r="V722" s="9"/>
      <c r="W722" s="9"/>
      <c r="X722" s="9"/>
      <c r="Y722" s="9"/>
      <c r="Z722" s="9"/>
      <c r="AA722" s="9" t="s">
        <v>4241</v>
      </c>
      <c r="AB722" s="9"/>
      <c r="AC722" s="9"/>
      <c r="AD722" s="9"/>
      <c r="AE722" s="9"/>
      <c r="AF722" s="9"/>
      <c r="AG722" s="9"/>
      <c r="AH722" s="9"/>
      <c r="AI722" s="9"/>
      <c r="AJ722" s="9"/>
      <c r="AK722" s="9"/>
    </row>
    <row r="723" spans="1:37" ht="30" x14ac:dyDescent="0.2">
      <c r="A723" s="7">
        <v>722</v>
      </c>
      <c r="B723" s="31"/>
      <c r="C723" s="26" t="s">
        <v>4242</v>
      </c>
      <c r="D723" s="9"/>
      <c r="E723" s="9"/>
      <c r="F723" s="9"/>
      <c r="G723" s="9" t="s">
        <v>828</v>
      </c>
      <c r="H723" s="9"/>
      <c r="I723" s="9">
        <v>2012</v>
      </c>
      <c r="J723" s="9"/>
      <c r="K723" s="9"/>
      <c r="L723" s="9"/>
      <c r="M723" s="9"/>
      <c r="N723" s="25">
        <v>41597</v>
      </c>
      <c r="O723" s="9"/>
      <c r="P723" s="9" t="s">
        <v>4243</v>
      </c>
      <c r="Q723" s="9"/>
      <c r="R723" s="9"/>
      <c r="S723" s="9" t="s">
        <v>3627</v>
      </c>
      <c r="T723" s="9"/>
      <c r="U723" s="9"/>
      <c r="V723" s="9"/>
      <c r="W723" s="9"/>
      <c r="X723" s="9"/>
      <c r="Y723" s="9"/>
      <c r="Z723" s="9"/>
      <c r="AA723" s="9" t="s">
        <v>3628</v>
      </c>
      <c r="AB723" s="9"/>
      <c r="AC723" s="9"/>
      <c r="AD723" s="9"/>
      <c r="AE723" s="9"/>
      <c r="AF723" s="9"/>
      <c r="AG723" s="9"/>
      <c r="AH723" s="9"/>
      <c r="AI723" s="9"/>
      <c r="AJ723" s="9"/>
      <c r="AK723" s="9"/>
    </row>
    <row r="724" spans="1:37" ht="120" x14ac:dyDescent="0.2">
      <c r="A724" s="7">
        <v>723</v>
      </c>
      <c r="B724" s="31"/>
      <c r="C724" s="26" t="s">
        <v>4244</v>
      </c>
      <c r="D724" s="9"/>
      <c r="E724" s="9"/>
      <c r="F724" s="9"/>
      <c r="G724" s="9" t="s">
        <v>828</v>
      </c>
      <c r="H724" s="9"/>
      <c r="I724" s="9">
        <v>2012</v>
      </c>
      <c r="J724" s="9"/>
      <c r="K724" s="9"/>
      <c r="L724" s="9"/>
      <c r="M724" s="9"/>
      <c r="N724" s="25">
        <v>41597</v>
      </c>
      <c r="O724" s="9"/>
      <c r="P724" s="9" t="s">
        <v>4245</v>
      </c>
      <c r="Q724" s="9"/>
      <c r="R724" s="9"/>
      <c r="S724" s="9" t="s">
        <v>4246</v>
      </c>
      <c r="T724" s="9" t="s">
        <v>4247</v>
      </c>
      <c r="U724" s="9" t="s">
        <v>607</v>
      </c>
      <c r="V724" s="9" t="s">
        <v>4248</v>
      </c>
      <c r="W724" s="9"/>
      <c r="X724" s="9" t="s">
        <v>3413</v>
      </c>
      <c r="Y724" s="9" t="s">
        <v>3414</v>
      </c>
      <c r="Z724" s="9"/>
      <c r="AA724" s="9" t="s">
        <v>4249</v>
      </c>
      <c r="AB724" s="9" t="s">
        <v>4250</v>
      </c>
      <c r="AC724" s="9" t="s">
        <v>4251</v>
      </c>
      <c r="AD724" s="9"/>
      <c r="AE724" s="9"/>
      <c r="AF724" s="9"/>
      <c r="AG724" s="9"/>
      <c r="AH724" s="9"/>
      <c r="AI724" s="9"/>
      <c r="AJ724" s="9"/>
      <c r="AK724" s="9"/>
    </row>
    <row r="725" spans="1:37" ht="150" x14ac:dyDescent="0.2">
      <c r="A725" s="7">
        <v>724</v>
      </c>
      <c r="D725" s="4" t="s">
        <v>4252</v>
      </c>
      <c r="E725" s="4" t="s">
        <v>4253</v>
      </c>
      <c r="F725" s="4"/>
      <c r="G725" s="4" t="s">
        <v>828</v>
      </c>
      <c r="H725" s="4"/>
      <c r="I725" s="4">
        <v>2012</v>
      </c>
      <c r="J725" s="4"/>
      <c r="K725" s="4"/>
      <c r="L725" s="4"/>
      <c r="M725" s="4"/>
      <c r="N725" s="4"/>
      <c r="O725" s="4"/>
      <c r="P725" s="4" t="s">
        <v>4254</v>
      </c>
      <c r="Q725" s="4"/>
      <c r="R725" s="4"/>
      <c r="S725" s="4" t="s">
        <v>4255</v>
      </c>
      <c r="T725" s="4" t="s">
        <v>204</v>
      </c>
      <c r="U725" s="4"/>
      <c r="V725" s="4" t="s">
        <v>4256</v>
      </c>
      <c r="W725" s="4"/>
      <c r="X725" s="4"/>
      <c r="Y725" s="4"/>
      <c r="Z725" s="4" t="s">
        <v>4257</v>
      </c>
      <c r="AA725" s="4"/>
      <c r="AB725" s="4"/>
      <c r="AC725" s="4"/>
      <c r="AD725" s="4"/>
      <c r="AE725" s="4"/>
      <c r="AF725" s="4" t="s">
        <v>4258</v>
      </c>
      <c r="AG725" s="4"/>
      <c r="AH725" s="4"/>
      <c r="AI725" s="4"/>
      <c r="AJ725" s="4" t="s">
        <v>4259</v>
      </c>
      <c r="AK725" s="4"/>
    </row>
    <row r="726" spans="1:37" ht="30" x14ac:dyDescent="0.2">
      <c r="A726" s="7">
        <v>725</v>
      </c>
      <c r="B726" s="31"/>
      <c r="C726" s="31"/>
      <c r="D726" s="9"/>
      <c r="E726" s="9"/>
      <c r="F726" s="9"/>
      <c r="G726" s="9" t="s">
        <v>828</v>
      </c>
      <c r="H726" s="9"/>
      <c r="I726" s="9">
        <v>2012</v>
      </c>
      <c r="J726" s="9"/>
      <c r="K726" s="9"/>
      <c r="L726" s="25">
        <v>41150</v>
      </c>
      <c r="M726" s="9"/>
      <c r="N726" s="9"/>
      <c r="O726" s="9"/>
      <c r="P726" s="9" t="s">
        <v>4260</v>
      </c>
      <c r="Q726" s="9"/>
      <c r="R726" s="9"/>
      <c r="S726" s="9"/>
      <c r="T726" s="9"/>
      <c r="U726" s="9"/>
      <c r="V726" s="9"/>
      <c r="W726" s="9" t="s">
        <v>3346</v>
      </c>
      <c r="X726" s="9" t="s">
        <v>3344</v>
      </c>
      <c r="Y726" s="9" t="s">
        <v>3345</v>
      </c>
      <c r="Z726" s="9"/>
      <c r="AA726" s="9" t="s">
        <v>4261</v>
      </c>
      <c r="AB726" s="9"/>
      <c r="AC726" s="9"/>
      <c r="AD726" s="9"/>
      <c r="AE726" s="9"/>
      <c r="AF726" s="9"/>
      <c r="AG726" s="9"/>
      <c r="AH726" s="9"/>
      <c r="AI726" s="9" t="s">
        <v>3319</v>
      </c>
      <c r="AJ726" s="9"/>
      <c r="AK726" s="9"/>
    </row>
    <row r="727" spans="1:37" ht="45" x14ac:dyDescent="0.2">
      <c r="A727" s="7">
        <v>726</v>
      </c>
      <c r="B727" s="31"/>
      <c r="C727" s="26" t="s">
        <v>4262</v>
      </c>
      <c r="D727" s="9"/>
      <c r="E727" s="9"/>
      <c r="F727" s="9"/>
      <c r="G727" s="9" t="s">
        <v>828</v>
      </c>
      <c r="H727" s="9"/>
      <c r="I727" s="9">
        <v>2012</v>
      </c>
      <c r="J727" s="9"/>
      <c r="K727" s="9"/>
      <c r="L727" s="9"/>
      <c r="M727" s="9"/>
      <c r="N727" s="25">
        <v>41597</v>
      </c>
      <c r="O727" s="9"/>
      <c r="P727" s="9" t="s">
        <v>4263</v>
      </c>
      <c r="Q727" s="9"/>
      <c r="R727" s="9"/>
      <c r="S727" s="9" t="s">
        <v>4264</v>
      </c>
      <c r="T727" s="9"/>
      <c r="U727" s="9"/>
      <c r="V727" s="9"/>
      <c r="W727" s="9"/>
      <c r="X727" s="9"/>
      <c r="Y727" s="9"/>
      <c r="Z727" s="9"/>
      <c r="AA727" s="9" t="s">
        <v>4265</v>
      </c>
      <c r="AB727" s="9"/>
      <c r="AC727" s="9"/>
      <c r="AD727" s="9"/>
      <c r="AE727" s="9"/>
      <c r="AF727" s="9"/>
      <c r="AG727" s="9"/>
      <c r="AH727" s="9"/>
      <c r="AI727" s="9" t="s">
        <v>4266</v>
      </c>
      <c r="AJ727" s="9"/>
      <c r="AK727" s="9"/>
    </row>
    <row r="728" spans="1:37" ht="30" x14ac:dyDescent="0.2">
      <c r="A728" s="7">
        <v>727</v>
      </c>
      <c r="B728" s="31"/>
      <c r="C728" s="26" t="s">
        <v>4267</v>
      </c>
      <c r="D728" s="9"/>
      <c r="E728" s="9"/>
      <c r="F728" s="9"/>
      <c r="G728" s="9" t="s">
        <v>828</v>
      </c>
      <c r="H728" s="9"/>
      <c r="I728" s="9">
        <v>2012</v>
      </c>
      <c r="J728" s="9"/>
      <c r="K728" s="9"/>
      <c r="L728" s="9"/>
      <c r="M728" s="9"/>
      <c r="N728" s="25">
        <v>41597</v>
      </c>
      <c r="O728" s="9"/>
      <c r="P728" s="9" t="s">
        <v>4268</v>
      </c>
      <c r="Q728" s="9"/>
      <c r="R728" s="9"/>
      <c r="S728" s="41" t="s">
        <v>4269</v>
      </c>
      <c r="T728" s="9"/>
      <c r="U728" s="9"/>
      <c r="V728" s="9"/>
      <c r="W728" s="9"/>
      <c r="X728" s="9"/>
      <c r="Y728" s="9"/>
      <c r="Z728" s="9"/>
      <c r="AA728" s="9" t="s">
        <v>4270</v>
      </c>
      <c r="AB728" s="9"/>
      <c r="AC728" s="9"/>
      <c r="AD728" s="9"/>
      <c r="AE728" s="9"/>
      <c r="AF728" s="9"/>
      <c r="AG728" s="9"/>
      <c r="AH728" s="9"/>
      <c r="AI728" s="9"/>
      <c r="AJ728" s="9"/>
      <c r="AK728" s="9"/>
    </row>
    <row r="729" spans="1:37" ht="45" x14ac:dyDescent="0.2">
      <c r="A729" s="7">
        <v>728</v>
      </c>
      <c r="B729" s="31"/>
      <c r="C729" s="26" t="s">
        <v>4271</v>
      </c>
      <c r="D729" s="9"/>
      <c r="E729" s="9"/>
      <c r="F729" s="9"/>
      <c r="G729" s="9" t="s">
        <v>828</v>
      </c>
      <c r="H729" s="9"/>
      <c r="I729" s="9">
        <v>2012</v>
      </c>
      <c r="J729" s="9"/>
      <c r="K729" s="9"/>
      <c r="L729" s="25">
        <v>41081</v>
      </c>
      <c r="M729" s="9"/>
      <c r="N729" s="25">
        <v>41597</v>
      </c>
      <c r="O729" s="9"/>
      <c r="P729" s="9" t="s">
        <v>4272</v>
      </c>
      <c r="Q729" s="9"/>
      <c r="R729" s="9"/>
      <c r="S729" s="9"/>
      <c r="T729" s="9"/>
      <c r="U729" s="9"/>
      <c r="V729" s="9"/>
      <c r="W729" s="9"/>
      <c r="X729" s="9" t="s">
        <v>4273</v>
      </c>
      <c r="Y729" s="9" t="s">
        <v>3157</v>
      </c>
      <c r="Z729" s="9"/>
      <c r="AA729" s="9" t="s">
        <v>4273</v>
      </c>
      <c r="AB729" s="9"/>
      <c r="AC729" s="9"/>
      <c r="AD729" s="9"/>
      <c r="AE729" s="9"/>
      <c r="AF729" s="9"/>
      <c r="AG729" s="9"/>
      <c r="AH729" s="9"/>
      <c r="AI729" s="9"/>
      <c r="AJ729" s="9"/>
      <c r="AK729" s="9"/>
    </row>
    <row r="730" spans="1:37" ht="45" x14ac:dyDescent="0.2">
      <c r="A730" s="7">
        <v>729</v>
      </c>
      <c r="B730" s="31"/>
      <c r="C730" s="26" t="s">
        <v>4274</v>
      </c>
      <c r="D730" s="9" t="s">
        <v>4275</v>
      </c>
      <c r="E730" s="9"/>
      <c r="F730" s="9"/>
      <c r="G730" s="9" t="s">
        <v>828</v>
      </c>
      <c r="H730" s="9"/>
      <c r="I730" s="9">
        <v>2012</v>
      </c>
      <c r="J730" s="9"/>
      <c r="K730" s="9"/>
      <c r="L730" s="9"/>
      <c r="M730" s="9"/>
      <c r="N730" s="25">
        <v>41597</v>
      </c>
      <c r="O730" s="9"/>
      <c r="P730" s="9" t="s">
        <v>4276</v>
      </c>
      <c r="Q730" s="9"/>
      <c r="R730" s="9"/>
      <c r="S730" s="9"/>
      <c r="T730" s="9"/>
      <c r="U730" s="9"/>
      <c r="V730" s="9"/>
      <c r="W730" s="9"/>
      <c r="X730" s="9" t="s">
        <v>4277</v>
      </c>
      <c r="Y730" s="9" t="s">
        <v>4278</v>
      </c>
      <c r="Z730" s="9"/>
      <c r="AA730" s="9" t="s">
        <v>4277</v>
      </c>
      <c r="AB730" s="9"/>
      <c r="AC730" s="9"/>
      <c r="AD730" s="9"/>
      <c r="AE730" s="9"/>
      <c r="AF730" s="9"/>
      <c r="AG730" s="9"/>
      <c r="AH730" s="9"/>
      <c r="AI730" s="9"/>
      <c r="AJ730" s="9"/>
      <c r="AK730" s="9"/>
    </row>
    <row r="731" spans="1:37" ht="75" x14ac:dyDescent="0.2">
      <c r="A731" s="7">
        <v>730</v>
      </c>
      <c r="B731" s="31"/>
      <c r="C731" s="26" t="s">
        <v>4279</v>
      </c>
      <c r="D731" s="9"/>
      <c r="E731" s="9"/>
      <c r="F731" s="9"/>
      <c r="G731" s="9" t="s">
        <v>828</v>
      </c>
      <c r="H731" s="9"/>
      <c r="I731" s="9">
        <v>2012</v>
      </c>
      <c r="J731" s="9"/>
      <c r="K731" s="9"/>
      <c r="L731" s="25">
        <v>41243</v>
      </c>
      <c r="M731" s="9"/>
      <c r="N731" s="25">
        <v>41570</v>
      </c>
      <c r="O731" s="9" t="s">
        <v>3164</v>
      </c>
      <c r="P731" s="9" t="s">
        <v>4280</v>
      </c>
      <c r="Q731" s="9"/>
      <c r="R731" s="9"/>
      <c r="S731" s="9"/>
      <c r="T731" s="9"/>
      <c r="U731" s="9"/>
      <c r="V731" s="9"/>
      <c r="W731" s="9"/>
      <c r="X731" s="9"/>
      <c r="Y731" s="9"/>
      <c r="Z731" s="9"/>
      <c r="AA731" s="9"/>
      <c r="AB731" s="9"/>
      <c r="AC731" s="9"/>
      <c r="AD731" s="9"/>
      <c r="AE731" s="9" t="s">
        <v>2854</v>
      </c>
      <c r="AF731" s="9"/>
      <c r="AG731" s="9"/>
      <c r="AH731" s="9"/>
      <c r="AI731" s="9"/>
      <c r="AJ731" s="9"/>
      <c r="AK731" s="9"/>
    </row>
    <row r="732" spans="1:37" ht="30" x14ac:dyDescent="0.2">
      <c r="A732" s="7">
        <v>731</v>
      </c>
      <c r="B732" s="31"/>
      <c r="C732" s="26" t="s">
        <v>4281</v>
      </c>
      <c r="D732" s="9"/>
      <c r="E732" s="9"/>
      <c r="F732" s="9"/>
      <c r="G732" s="9" t="s">
        <v>828</v>
      </c>
      <c r="H732" s="9"/>
      <c r="I732" s="9">
        <v>2012</v>
      </c>
      <c r="J732" s="9"/>
      <c r="K732" s="9"/>
      <c r="L732" s="25">
        <v>40994</v>
      </c>
      <c r="M732" s="9"/>
      <c r="N732" s="25">
        <v>41570</v>
      </c>
      <c r="O732" s="9" t="s">
        <v>4282</v>
      </c>
      <c r="P732" s="9" t="s">
        <v>4283</v>
      </c>
      <c r="Q732" s="9"/>
      <c r="R732" s="9"/>
      <c r="S732" s="9"/>
      <c r="T732" s="9"/>
      <c r="U732" s="9"/>
      <c r="V732" s="9"/>
      <c r="W732" s="9"/>
      <c r="X732" s="9"/>
      <c r="Y732" s="9"/>
      <c r="Z732" s="9" t="s">
        <v>4284</v>
      </c>
      <c r="AA732" s="9"/>
      <c r="AB732" s="9"/>
      <c r="AC732" s="9"/>
      <c r="AD732" s="9"/>
      <c r="AE732" s="9" t="s">
        <v>2854</v>
      </c>
      <c r="AF732" s="9"/>
      <c r="AG732" s="9"/>
      <c r="AH732" s="9"/>
      <c r="AI732" s="9"/>
      <c r="AJ732" s="9"/>
      <c r="AK732" s="9"/>
    </row>
    <row r="733" spans="1:37" ht="210" x14ac:dyDescent="0.2">
      <c r="A733" s="7">
        <v>732</v>
      </c>
      <c r="D733" s="4" t="s">
        <v>4285</v>
      </c>
      <c r="E733" s="4" t="s">
        <v>4286</v>
      </c>
      <c r="F733" s="4"/>
      <c r="G733" s="4" t="s">
        <v>828</v>
      </c>
      <c r="H733" s="4"/>
      <c r="I733" s="4">
        <v>2012</v>
      </c>
      <c r="J733" s="4"/>
      <c r="K733" s="4"/>
      <c r="L733" s="4"/>
      <c r="M733" s="4"/>
      <c r="N733" s="4"/>
      <c r="O733" s="4"/>
      <c r="P733" s="4" t="s">
        <v>4287</v>
      </c>
      <c r="Q733" s="4"/>
      <c r="R733" s="4"/>
      <c r="S733" s="4" t="s">
        <v>4288</v>
      </c>
      <c r="T733" s="4" t="s">
        <v>204</v>
      </c>
      <c r="U733" s="4" t="s">
        <v>205</v>
      </c>
      <c r="V733" s="4" t="s">
        <v>4289</v>
      </c>
      <c r="W733" s="4"/>
      <c r="X733" s="4"/>
      <c r="Y733" s="4"/>
      <c r="Z733" s="4" t="s">
        <v>4290</v>
      </c>
      <c r="AA733" s="4"/>
      <c r="AB733" s="4"/>
      <c r="AC733" s="4"/>
      <c r="AD733" s="4"/>
      <c r="AE733" s="4"/>
      <c r="AF733" s="4" t="s">
        <v>4291</v>
      </c>
      <c r="AG733" s="4"/>
      <c r="AH733" s="4"/>
      <c r="AI733" s="4"/>
      <c r="AJ733" s="4" t="s">
        <v>4292</v>
      </c>
      <c r="AK733" s="4"/>
    </row>
    <row r="734" spans="1:37" ht="75" x14ac:dyDescent="0.2">
      <c r="A734" s="7">
        <v>733</v>
      </c>
      <c r="B734" s="31"/>
      <c r="C734" s="26" t="s">
        <v>4293</v>
      </c>
      <c r="D734" s="9"/>
      <c r="E734" s="9"/>
      <c r="F734" s="9"/>
      <c r="G734" s="9" t="s">
        <v>828</v>
      </c>
      <c r="H734" s="9"/>
      <c r="I734" s="9">
        <v>2012</v>
      </c>
      <c r="J734" s="9"/>
      <c r="K734" s="9"/>
      <c r="L734" s="25">
        <v>41183</v>
      </c>
      <c r="M734" s="9"/>
      <c r="N734" s="25">
        <v>41567</v>
      </c>
      <c r="O734" s="9" t="s">
        <v>3164</v>
      </c>
      <c r="P734" s="9" t="s">
        <v>4294</v>
      </c>
      <c r="Q734" s="9"/>
      <c r="R734" s="9"/>
      <c r="S734" s="9"/>
      <c r="T734" s="9"/>
      <c r="U734" s="9"/>
      <c r="V734" s="9"/>
      <c r="W734" s="9"/>
      <c r="X734" s="9"/>
      <c r="Y734" s="9"/>
      <c r="Z734" s="9" t="s">
        <v>898</v>
      </c>
      <c r="AA734" s="9"/>
      <c r="AB734" s="9"/>
      <c r="AC734" s="9"/>
      <c r="AD734" s="9"/>
      <c r="AE734" s="9" t="s">
        <v>2854</v>
      </c>
      <c r="AF734" s="9"/>
      <c r="AG734" s="9"/>
      <c r="AH734" s="9"/>
      <c r="AI734" s="9"/>
      <c r="AJ734" s="9"/>
      <c r="AK734" s="9"/>
    </row>
    <row r="735" spans="1:37" ht="60" x14ac:dyDescent="0.2">
      <c r="A735" s="7">
        <v>734</v>
      </c>
      <c r="B735" s="31"/>
      <c r="C735" s="26" t="s">
        <v>4293</v>
      </c>
      <c r="D735" s="9"/>
      <c r="E735" s="9"/>
      <c r="F735" s="9"/>
      <c r="G735" s="9" t="s">
        <v>828</v>
      </c>
      <c r="H735" s="9"/>
      <c r="I735" s="9">
        <v>2012</v>
      </c>
      <c r="J735" s="9"/>
      <c r="K735" s="9"/>
      <c r="L735" s="9"/>
      <c r="M735" s="25">
        <v>41183</v>
      </c>
      <c r="N735" s="25">
        <v>41566</v>
      </c>
      <c r="O735" s="9"/>
      <c r="P735" s="9" t="s">
        <v>4294</v>
      </c>
      <c r="Q735" s="9"/>
      <c r="R735" s="9"/>
      <c r="S735" s="9"/>
      <c r="T735" s="9"/>
      <c r="U735" s="9"/>
      <c r="V735" s="9"/>
      <c r="W735" s="9" t="s">
        <v>898</v>
      </c>
      <c r="X735" s="9" t="s">
        <v>3133</v>
      </c>
      <c r="Y735" s="9" t="s">
        <v>3187</v>
      </c>
      <c r="Z735" s="9"/>
      <c r="AA735" s="9" t="s">
        <v>898</v>
      </c>
      <c r="AB735" s="9"/>
      <c r="AC735" s="9"/>
      <c r="AD735" s="9"/>
      <c r="AE735" s="9" t="s">
        <v>2854</v>
      </c>
      <c r="AF735" s="9"/>
      <c r="AG735" s="9"/>
      <c r="AH735" s="9"/>
      <c r="AI735" s="9"/>
      <c r="AJ735" s="9"/>
      <c r="AK735" s="9"/>
    </row>
    <row r="736" spans="1:37" ht="30" x14ac:dyDescent="0.2">
      <c r="A736" s="7">
        <v>735</v>
      </c>
      <c r="B736" s="31"/>
      <c r="C736" s="26" t="s">
        <v>4295</v>
      </c>
      <c r="D736" s="9"/>
      <c r="E736" s="9"/>
      <c r="F736" s="9"/>
      <c r="G736" s="9" t="s">
        <v>828</v>
      </c>
      <c r="H736" s="9"/>
      <c r="I736" s="9">
        <v>2012</v>
      </c>
      <c r="J736" s="9"/>
      <c r="K736" s="9"/>
      <c r="L736" s="25">
        <v>41239</v>
      </c>
      <c r="M736" s="9"/>
      <c r="N736" s="25">
        <v>41597</v>
      </c>
      <c r="O736" s="9"/>
      <c r="P736" s="9" t="s">
        <v>4296</v>
      </c>
      <c r="Q736" s="9"/>
      <c r="R736" s="9"/>
      <c r="S736" s="9" t="s">
        <v>4297</v>
      </c>
      <c r="T736" s="9"/>
      <c r="U736" s="9"/>
      <c r="V736" s="9"/>
      <c r="W736" s="9"/>
      <c r="X736" s="9"/>
      <c r="Y736" s="9"/>
      <c r="Z736" s="9"/>
      <c r="AA736" s="9" t="s">
        <v>4298</v>
      </c>
      <c r="AB736" s="9"/>
      <c r="AC736" s="9"/>
      <c r="AD736" s="9"/>
      <c r="AE736" s="9"/>
      <c r="AF736" s="9"/>
      <c r="AG736" s="9"/>
      <c r="AH736" s="9"/>
      <c r="AI736" s="9"/>
      <c r="AJ736" s="9"/>
      <c r="AK736" s="9"/>
    </row>
    <row r="737" spans="1:37" ht="225" x14ac:dyDescent="0.2">
      <c r="A737" s="7">
        <v>736</v>
      </c>
      <c r="D737" s="4" t="s">
        <v>4299</v>
      </c>
      <c r="E737" s="4" t="s">
        <v>4300</v>
      </c>
      <c r="F737" s="4"/>
      <c r="G737" s="4" t="s">
        <v>828</v>
      </c>
      <c r="H737" s="4"/>
      <c r="I737" s="4">
        <v>2012</v>
      </c>
      <c r="J737" s="4"/>
      <c r="K737" s="4"/>
      <c r="L737" s="4"/>
      <c r="M737" s="4"/>
      <c r="N737" s="4"/>
      <c r="O737" s="4"/>
      <c r="P737" s="4" t="s">
        <v>4301</v>
      </c>
      <c r="Q737" s="4"/>
      <c r="R737" s="4"/>
      <c r="S737" s="4" t="s">
        <v>4302</v>
      </c>
      <c r="T737" s="4" t="s">
        <v>205</v>
      </c>
      <c r="U737" s="4" t="s">
        <v>205</v>
      </c>
      <c r="V737" s="4" t="s">
        <v>4303</v>
      </c>
      <c r="W737" s="4"/>
      <c r="X737" s="4"/>
      <c r="Y737" s="4"/>
      <c r="Z737" s="4" t="s">
        <v>4304</v>
      </c>
      <c r="AA737" s="4"/>
      <c r="AB737" s="4"/>
      <c r="AC737" s="4"/>
      <c r="AD737" s="4"/>
      <c r="AE737" s="4"/>
      <c r="AF737" s="4" t="s">
        <v>4305</v>
      </c>
      <c r="AG737" s="4"/>
      <c r="AH737" s="4"/>
      <c r="AI737" s="4"/>
      <c r="AJ737" s="4" t="s">
        <v>4306</v>
      </c>
      <c r="AK737" s="4"/>
    </row>
    <row r="738" spans="1:37" ht="30" x14ac:dyDescent="0.2">
      <c r="A738" s="7">
        <v>737</v>
      </c>
      <c r="B738" s="31"/>
      <c r="C738" s="26" t="s">
        <v>4307</v>
      </c>
      <c r="D738" s="9" t="s">
        <v>4308</v>
      </c>
      <c r="E738" s="9"/>
      <c r="F738" s="9"/>
      <c r="G738" s="9" t="s">
        <v>828</v>
      </c>
      <c r="H738" s="9"/>
      <c r="I738" s="9">
        <v>2012</v>
      </c>
      <c r="J738" s="9"/>
      <c r="K738" s="9"/>
      <c r="L738" s="9"/>
      <c r="M738" s="9"/>
      <c r="N738" s="25">
        <v>41597</v>
      </c>
      <c r="O738" s="9"/>
      <c r="P738" s="9" t="s">
        <v>4309</v>
      </c>
      <c r="Q738" s="9"/>
      <c r="R738" s="9"/>
      <c r="S738" s="9"/>
      <c r="T738" s="9"/>
      <c r="U738" s="9"/>
      <c r="V738" s="9"/>
      <c r="W738" s="9"/>
      <c r="X738" s="9" t="s">
        <v>4310</v>
      </c>
      <c r="Y738" s="9" t="s">
        <v>4311</v>
      </c>
      <c r="Z738" s="9"/>
      <c r="AA738" s="9" t="s">
        <v>4310</v>
      </c>
      <c r="AB738" s="9"/>
      <c r="AC738" s="9"/>
      <c r="AD738" s="9"/>
      <c r="AE738" s="9"/>
      <c r="AF738" s="9"/>
      <c r="AG738" s="9"/>
      <c r="AH738" s="9"/>
      <c r="AI738" s="9"/>
      <c r="AJ738" s="9"/>
      <c r="AK738" s="9"/>
    </row>
    <row r="739" spans="1:37" ht="195" x14ac:dyDescent="0.2">
      <c r="A739" s="7">
        <v>738</v>
      </c>
      <c r="B739" s="31"/>
      <c r="C739" s="26" t="s">
        <v>4312</v>
      </c>
      <c r="D739" s="9" t="s">
        <v>4313</v>
      </c>
      <c r="E739" s="9"/>
      <c r="F739" s="9"/>
      <c r="G739" s="9" t="s">
        <v>828</v>
      </c>
      <c r="H739" s="9"/>
      <c r="I739" s="9">
        <v>2012</v>
      </c>
      <c r="J739" s="9"/>
      <c r="K739" s="9"/>
      <c r="L739" s="9"/>
      <c r="M739" s="9"/>
      <c r="N739" s="25">
        <v>41629</v>
      </c>
      <c r="O739" s="9"/>
      <c r="P739" s="9" t="s">
        <v>4314</v>
      </c>
      <c r="Q739" s="9"/>
      <c r="R739" s="9"/>
      <c r="S739" s="9"/>
      <c r="T739" s="9"/>
      <c r="U739" s="9"/>
      <c r="V739" s="9"/>
      <c r="W739" s="9" t="s">
        <v>3536</v>
      </c>
      <c r="X739" s="9" t="s">
        <v>3133</v>
      </c>
      <c r="Y739" s="9" t="s">
        <v>3144</v>
      </c>
      <c r="Z739" s="9"/>
      <c r="AA739" s="9" t="s">
        <v>4315</v>
      </c>
      <c r="AB739" s="9" t="s">
        <v>4316</v>
      </c>
      <c r="AC739" s="9"/>
      <c r="AD739" s="9"/>
      <c r="AE739" s="9"/>
      <c r="AF739" s="9"/>
      <c r="AG739" s="9"/>
      <c r="AH739" s="9"/>
      <c r="AI739" s="9" t="s">
        <v>4317</v>
      </c>
      <c r="AJ739" s="9"/>
      <c r="AK739" s="9"/>
    </row>
    <row r="740" spans="1:37" ht="30" x14ac:dyDescent="0.2">
      <c r="A740" s="7">
        <v>739</v>
      </c>
      <c r="B740" s="31"/>
      <c r="C740" s="26" t="s">
        <v>4318</v>
      </c>
      <c r="D740" s="9" t="s">
        <v>4319</v>
      </c>
      <c r="E740" s="9"/>
      <c r="F740" s="9"/>
      <c r="G740" s="9" t="s">
        <v>828</v>
      </c>
      <c r="H740" s="9"/>
      <c r="I740" s="9">
        <v>2012</v>
      </c>
      <c r="J740" s="9"/>
      <c r="K740" s="9"/>
      <c r="L740" s="9"/>
      <c r="M740" s="9"/>
      <c r="N740" s="25">
        <v>41597</v>
      </c>
      <c r="O740" s="9"/>
      <c r="P740" s="9" t="s">
        <v>4320</v>
      </c>
      <c r="Q740" s="9"/>
      <c r="R740" s="9"/>
      <c r="S740" s="9"/>
      <c r="T740" s="9"/>
      <c r="U740" s="9"/>
      <c r="V740" s="9"/>
      <c r="W740" s="9"/>
      <c r="X740" s="9" t="s">
        <v>3344</v>
      </c>
      <c r="Y740" s="9" t="s">
        <v>3345</v>
      </c>
      <c r="Z740" s="9"/>
      <c r="AA740" s="9" t="s">
        <v>3344</v>
      </c>
      <c r="AB740" s="9"/>
      <c r="AC740" s="9"/>
      <c r="AD740" s="9"/>
      <c r="AE740" s="9"/>
      <c r="AF740" s="9"/>
      <c r="AG740" s="9"/>
      <c r="AH740" s="9"/>
      <c r="AI740" s="9"/>
      <c r="AJ740" s="9"/>
      <c r="AK740" s="9"/>
    </row>
    <row r="741" spans="1:37" ht="45" x14ac:dyDescent="0.2">
      <c r="A741" s="7">
        <v>740</v>
      </c>
      <c r="B741" s="31"/>
      <c r="C741" s="26" t="s">
        <v>4321</v>
      </c>
      <c r="D741" s="9" t="s">
        <v>4322</v>
      </c>
      <c r="E741" s="9"/>
      <c r="F741" s="9"/>
      <c r="G741" s="9" t="s">
        <v>828</v>
      </c>
      <c r="H741" s="9"/>
      <c r="I741" s="9">
        <v>2012</v>
      </c>
      <c r="J741" s="9"/>
      <c r="K741" s="9"/>
      <c r="L741" s="9"/>
      <c r="M741" s="9"/>
      <c r="N741" s="25">
        <v>41597</v>
      </c>
      <c r="O741" s="9"/>
      <c r="P741" s="9" t="s">
        <v>4323</v>
      </c>
      <c r="Q741" s="9"/>
      <c r="R741" s="9"/>
      <c r="S741" s="9"/>
      <c r="T741" s="9"/>
      <c r="U741" s="9"/>
      <c r="V741" s="9"/>
      <c r="W741" s="9"/>
      <c r="X741" s="9" t="s">
        <v>4264</v>
      </c>
      <c r="Y741" s="9" t="s">
        <v>4324</v>
      </c>
      <c r="Z741" s="9"/>
      <c r="AA741" s="9" t="s">
        <v>4264</v>
      </c>
      <c r="AB741" s="9" t="s">
        <v>4325</v>
      </c>
      <c r="AC741" s="9"/>
      <c r="AD741" s="9"/>
      <c r="AE741" s="9"/>
      <c r="AF741" s="9"/>
      <c r="AG741" s="9"/>
      <c r="AH741" s="9"/>
      <c r="AI741" s="9"/>
      <c r="AJ741" s="9"/>
      <c r="AK741" s="9"/>
    </row>
    <row r="742" spans="1:37" ht="45" x14ac:dyDescent="0.2">
      <c r="A742" s="7">
        <v>741</v>
      </c>
      <c r="B742" s="31"/>
      <c r="C742" s="26" t="s">
        <v>4326</v>
      </c>
      <c r="D742" s="9"/>
      <c r="E742" s="9"/>
      <c r="F742" s="9"/>
      <c r="G742" s="9" t="s">
        <v>828</v>
      </c>
      <c r="H742" s="9"/>
      <c r="I742" s="9">
        <v>2012</v>
      </c>
      <c r="J742" s="9"/>
      <c r="K742" s="9"/>
      <c r="L742" s="9"/>
      <c r="M742" s="9"/>
      <c r="N742" s="25">
        <v>41629</v>
      </c>
      <c r="O742" s="9"/>
      <c r="P742" s="9" t="s">
        <v>4327</v>
      </c>
      <c r="Q742" s="9"/>
      <c r="R742" s="9"/>
      <c r="S742" s="9"/>
      <c r="T742" s="9"/>
      <c r="U742" s="9"/>
      <c r="V742" s="9"/>
      <c r="W742" s="9"/>
      <c r="X742" s="9" t="s">
        <v>4328</v>
      </c>
      <c r="Y742" s="9" t="s">
        <v>3359</v>
      </c>
      <c r="Z742" s="9"/>
      <c r="AA742" s="9" t="s">
        <v>4328</v>
      </c>
      <c r="AB742" s="9"/>
      <c r="AC742" s="9"/>
      <c r="AD742" s="9"/>
      <c r="AE742" s="9"/>
      <c r="AF742" s="9"/>
      <c r="AG742" s="9"/>
      <c r="AH742" s="9"/>
      <c r="AI742" s="9"/>
      <c r="AJ742" s="9"/>
      <c r="AK742" s="9"/>
    </row>
    <row r="743" spans="1:37" ht="60" x14ac:dyDescent="0.2">
      <c r="A743" s="7">
        <v>742</v>
      </c>
      <c r="B743" s="31"/>
      <c r="C743" s="26" t="s">
        <v>4312</v>
      </c>
      <c r="D743" s="9" t="s">
        <v>4313</v>
      </c>
      <c r="E743" s="9"/>
      <c r="F743" s="9"/>
      <c r="G743" s="9" t="s">
        <v>828</v>
      </c>
      <c r="H743" s="9"/>
      <c r="I743" s="9">
        <v>2012</v>
      </c>
      <c r="J743" s="9"/>
      <c r="K743" s="9"/>
      <c r="L743" s="25">
        <v>41183</v>
      </c>
      <c r="M743" s="9"/>
      <c r="N743" s="25">
        <v>41597</v>
      </c>
      <c r="O743" s="9"/>
      <c r="P743" s="9" t="s">
        <v>4329</v>
      </c>
      <c r="Q743" s="9"/>
      <c r="R743" s="9"/>
      <c r="S743" s="9"/>
      <c r="T743" s="9"/>
      <c r="U743" s="9"/>
      <c r="V743" s="9"/>
      <c r="W743" s="9" t="s">
        <v>4330</v>
      </c>
      <c r="X743" s="9" t="s">
        <v>3133</v>
      </c>
      <c r="Y743" s="9" t="s">
        <v>3144</v>
      </c>
      <c r="Z743" s="9"/>
      <c r="AA743" s="9" t="s">
        <v>4331</v>
      </c>
      <c r="AB743" s="9"/>
      <c r="AC743" s="9"/>
      <c r="AD743" s="9"/>
      <c r="AE743" s="9"/>
      <c r="AF743" s="9"/>
      <c r="AG743" s="9"/>
      <c r="AH743" s="9"/>
      <c r="AI743" s="9"/>
      <c r="AJ743" s="9"/>
      <c r="AK743" s="9"/>
    </row>
    <row r="744" spans="1:37" ht="45" x14ac:dyDescent="0.2">
      <c r="A744" s="7">
        <v>743</v>
      </c>
      <c r="B744" s="31"/>
      <c r="C744" s="26" t="s">
        <v>4332</v>
      </c>
      <c r="D744" s="9" t="s">
        <v>4333</v>
      </c>
      <c r="E744" s="9"/>
      <c r="F744" s="9"/>
      <c r="G744" s="9" t="s">
        <v>828</v>
      </c>
      <c r="H744" s="9"/>
      <c r="I744" s="9">
        <v>2012</v>
      </c>
      <c r="J744" s="9"/>
      <c r="K744" s="9"/>
      <c r="L744" s="9"/>
      <c r="M744" s="9"/>
      <c r="N744" s="25">
        <v>41597</v>
      </c>
      <c r="O744" s="9"/>
      <c r="P744" s="9" t="s">
        <v>4334</v>
      </c>
      <c r="Q744" s="9"/>
      <c r="R744" s="9"/>
      <c r="S744" s="9"/>
      <c r="T744" s="9"/>
      <c r="U744" s="9"/>
      <c r="V744" s="9"/>
      <c r="W744" s="9" t="s">
        <v>4335</v>
      </c>
      <c r="X744" s="9" t="s">
        <v>3344</v>
      </c>
      <c r="Y744" s="9" t="s">
        <v>3345</v>
      </c>
      <c r="Z744" s="9"/>
      <c r="AA744" s="9" t="s">
        <v>4336</v>
      </c>
      <c r="AB744" s="9"/>
      <c r="AC744" s="9"/>
      <c r="AD744" s="9"/>
      <c r="AE744" s="9"/>
      <c r="AF744" s="9"/>
      <c r="AG744" s="9"/>
      <c r="AH744" s="9"/>
      <c r="AI744" s="9"/>
      <c r="AJ744" s="9"/>
      <c r="AK744" s="9"/>
    </row>
    <row r="745" spans="1:37" ht="30" x14ac:dyDescent="0.2">
      <c r="A745" s="7">
        <v>744</v>
      </c>
      <c r="B745" s="31"/>
      <c r="C745" s="31"/>
      <c r="D745" s="9"/>
      <c r="E745" s="9"/>
      <c r="F745" s="9"/>
      <c r="G745" s="9" t="s">
        <v>828</v>
      </c>
      <c r="H745" s="9"/>
      <c r="I745" s="9">
        <v>2012</v>
      </c>
      <c r="J745" s="9"/>
      <c r="K745" s="9"/>
      <c r="L745" s="9" t="s">
        <v>4337</v>
      </c>
      <c r="M745" s="9"/>
      <c r="N745" s="9"/>
      <c r="O745" s="9"/>
      <c r="P745" s="9" t="s">
        <v>4338</v>
      </c>
      <c r="Q745" s="9"/>
      <c r="R745" s="9"/>
      <c r="S745" s="9"/>
      <c r="T745" s="9"/>
      <c r="U745" s="9"/>
      <c r="V745" s="9"/>
      <c r="W745" s="9"/>
      <c r="X745" s="9"/>
      <c r="Y745" s="9"/>
      <c r="Z745" s="9"/>
      <c r="AA745" s="9" t="s">
        <v>4339</v>
      </c>
      <c r="AB745" s="9"/>
      <c r="AC745" s="9"/>
      <c r="AD745" s="9"/>
      <c r="AE745" s="9"/>
      <c r="AF745" s="9"/>
      <c r="AG745" s="9"/>
      <c r="AH745" s="9"/>
      <c r="AI745" s="9" t="s">
        <v>3319</v>
      </c>
      <c r="AJ745" s="9"/>
      <c r="AK745" s="9"/>
    </row>
    <row r="746" spans="1:37" ht="45" x14ac:dyDescent="0.2">
      <c r="A746" s="7">
        <v>745</v>
      </c>
      <c r="B746" s="31"/>
      <c r="C746" s="26" t="s">
        <v>4340</v>
      </c>
      <c r="D746" s="9" t="s">
        <v>4341</v>
      </c>
      <c r="E746" s="9"/>
      <c r="F746" s="9"/>
      <c r="G746" s="9" t="s">
        <v>828</v>
      </c>
      <c r="H746" s="9"/>
      <c r="I746" s="9">
        <v>2012</v>
      </c>
      <c r="J746" s="9"/>
      <c r="K746" s="9"/>
      <c r="L746" s="9"/>
      <c r="M746" s="9"/>
      <c r="N746" s="25">
        <v>41597</v>
      </c>
      <c r="O746" s="9"/>
      <c r="P746" s="9" t="s">
        <v>4342</v>
      </c>
      <c r="Q746" s="9"/>
      <c r="R746" s="9"/>
      <c r="S746" s="9"/>
      <c r="T746" s="9"/>
      <c r="U746" s="9"/>
      <c r="V746" s="9"/>
      <c r="W746" s="9"/>
      <c r="X746" s="9" t="s">
        <v>3316</v>
      </c>
      <c r="Y746" s="9" t="s">
        <v>3317</v>
      </c>
      <c r="Z746" s="9"/>
      <c r="AA746" s="9" t="s">
        <v>3316</v>
      </c>
      <c r="AB746" s="9"/>
      <c r="AC746" s="9"/>
      <c r="AD746" s="9"/>
      <c r="AE746" s="9"/>
      <c r="AF746" s="9"/>
      <c r="AG746" s="9"/>
      <c r="AH746" s="9"/>
      <c r="AI746" s="9"/>
      <c r="AJ746" s="9"/>
      <c r="AK746" s="9"/>
    </row>
    <row r="747" spans="1:37" x14ac:dyDescent="0.2">
      <c r="A747" s="7">
        <v>746</v>
      </c>
      <c r="B747" s="31"/>
      <c r="C747" s="31"/>
      <c r="D747" s="9"/>
      <c r="E747" s="9"/>
      <c r="F747" s="9"/>
      <c r="G747" s="9" t="s">
        <v>828</v>
      </c>
      <c r="H747" s="9"/>
      <c r="I747" s="9">
        <v>2012</v>
      </c>
      <c r="J747" s="9"/>
      <c r="K747" s="9"/>
      <c r="L747" s="9"/>
      <c r="M747" s="9"/>
      <c r="N747" s="9"/>
      <c r="O747" s="9"/>
      <c r="P747" s="9" t="s">
        <v>4343</v>
      </c>
      <c r="Q747" s="9"/>
      <c r="R747" s="9"/>
      <c r="S747" s="9"/>
      <c r="T747" s="9"/>
      <c r="U747" s="9"/>
      <c r="V747" s="9"/>
      <c r="W747" s="9"/>
      <c r="X747" s="9" t="s">
        <v>3316</v>
      </c>
      <c r="Y747" s="9" t="s">
        <v>3317</v>
      </c>
      <c r="Z747" s="9"/>
      <c r="AA747" s="9" t="s">
        <v>3316</v>
      </c>
      <c r="AB747" s="9"/>
      <c r="AC747" s="9"/>
      <c r="AD747" s="9"/>
      <c r="AE747" s="9"/>
      <c r="AF747" s="9"/>
      <c r="AG747" s="9"/>
      <c r="AH747" s="9"/>
      <c r="AI747" s="9" t="s">
        <v>3319</v>
      </c>
      <c r="AJ747" s="9"/>
      <c r="AK747" s="9"/>
    </row>
    <row r="748" spans="1:37" ht="45" x14ac:dyDescent="0.2">
      <c r="A748" s="7">
        <v>747</v>
      </c>
      <c r="B748" s="31"/>
      <c r="C748" s="26" t="s">
        <v>4321</v>
      </c>
      <c r="D748" s="9" t="s">
        <v>4322</v>
      </c>
      <c r="E748" s="9"/>
      <c r="F748" s="9"/>
      <c r="G748" s="9" t="s">
        <v>828</v>
      </c>
      <c r="H748" s="9"/>
      <c r="I748" s="9">
        <v>2012</v>
      </c>
      <c r="J748" s="9"/>
      <c r="K748" s="9"/>
      <c r="L748" s="9"/>
      <c r="M748" s="9"/>
      <c r="N748" s="25">
        <v>41597</v>
      </c>
      <c r="O748" s="9"/>
      <c r="P748" s="9" t="s">
        <v>4344</v>
      </c>
      <c r="Q748" s="9"/>
      <c r="R748" s="9"/>
      <c r="S748" s="9"/>
      <c r="T748" s="9"/>
      <c r="U748" s="9"/>
      <c r="V748" s="9"/>
      <c r="W748" s="9"/>
      <c r="X748" s="9" t="s">
        <v>4264</v>
      </c>
      <c r="Y748" s="9" t="s">
        <v>4324</v>
      </c>
      <c r="Z748" s="9"/>
      <c r="AA748" s="9" t="s">
        <v>4264</v>
      </c>
      <c r="AB748" s="9" t="s">
        <v>4325</v>
      </c>
      <c r="AC748" s="9"/>
      <c r="AD748" s="9"/>
      <c r="AE748" s="9"/>
      <c r="AF748" s="9"/>
      <c r="AG748" s="9"/>
      <c r="AH748" s="9"/>
      <c r="AI748" s="9"/>
      <c r="AJ748" s="9"/>
      <c r="AK748" s="9"/>
    </row>
    <row r="749" spans="1:37" ht="30" x14ac:dyDescent="0.2">
      <c r="A749" s="7">
        <v>748</v>
      </c>
      <c r="B749" s="31"/>
      <c r="C749" s="31"/>
      <c r="D749" s="9"/>
      <c r="E749" s="9"/>
      <c r="F749" s="9"/>
      <c r="G749" s="9" t="s">
        <v>828</v>
      </c>
      <c r="H749" s="9"/>
      <c r="I749" s="9">
        <v>2012</v>
      </c>
      <c r="J749" s="9"/>
      <c r="K749" s="9"/>
      <c r="L749" s="9"/>
      <c r="M749" s="9"/>
      <c r="N749" s="9"/>
      <c r="O749" s="9"/>
      <c r="P749" s="9" t="s">
        <v>4345</v>
      </c>
      <c r="Q749" s="9"/>
      <c r="R749" s="9"/>
      <c r="S749" s="9"/>
      <c r="T749" s="9"/>
      <c r="U749" s="9"/>
      <c r="V749" s="9"/>
      <c r="W749" s="9"/>
      <c r="X749" s="9"/>
      <c r="Y749" s="9"/>
      <c r="Z749" s="9"/>
      <c r="AA749" s="9" t="s">
        <v>3316</v>
      </c>
      <c r="AB749" s="9"/>
      <c r="AC749" s="9"/>
      <c r="AD749" s="9"/>
      <c r="AE749" s="9"/>
      <c r="AF749" s="9"/>
      <c r="AG749" s="9"/>
      <c r="AH749" s="9"/>
      <c r="AI749" s="9" t="s">
        <v>3319</v>
      </c>
      <c r="AJ749" s="9"/>
      <c r="AK749" s="9"/>
    </row>
    <row r="750" spans="1:37" ht="45" x14ac:dyDescent="0.2">
      <c r="A750" s="7">
        <v>749</v>
      </c>
      <c r="B750" s="31"/>
      <c r="C750" s="31"/>
      <c r="D750" s="9"/>
      <c r="E750" s="9"/>
      <c r="F750" s="9"/>
      <c r="G750" s="9" t="s">
        <v>828</v>
      </c>
      <c r="H750" s="9"/>
      <c r="I750" s="9">
        <v>2012</v>
      </c>
      <c r="J750" s="9"/>
      <c r="K750" s="9"/>
      <c r="L750" s="9"/>
      <c r="M750" s="9"/>
      <c r="N750" s="9"/>
      <c r="O750" s="9"/>
      <c r="P750" s="9" t="s">
        <v>4346</v>
      </c>
      <c r="Q750" s="9"/>
      <c r="R750" s="9"/>
      <c r="S750" s="9"/>
      <c r="T750" s="9"/>
      <c r="U750" s="9"/>
      <c r="V750" s="9"/>
      <c r="W750" s="9"/>
      <c r="X750" s="9" t="s">
        <v>4347</v>
      </c>
      <c r="Y750" s="9" t="s">
        <v>4348</v>
      </c>
      <c r="Z750" s="9"/>
      <c r="AA750" s="9" t="s">
        <v>4347</v>
      </c>
      <c r="AB750" s="9"/>
      <c r="AC750" s="9"/>
      <c r="AD750" s="9"/>
      <c r="AE750" s="9"/>
      <c r="AF750" s="9"/>
      <c r="AG750" s="9"/>
      <c r="AH750" s="9"/>
      <c r="AI750" s="9" t="s">
        <v>3319</v>
      </c>
      <c r="AJ750" s="9"/>
      <c r="AK750" s="9"/>
    </row>
    <row r="751" spans="1:37" ht="30" x14ac:dyDescent="0.2">
      <c r="A751" s="7">
        <v>750</v>
      </c>
      <c r="B751" s="31"/>
      <c r="C751" s="26" t="s">
        <v>4349</v>
      </c>
      <c r="D751" s="9"/>
      <c r="E751" s="9"/>
      <c r="F751" s="9"/>
      <c r="G751" s="9" t="s">
        <v>828</v>
      </c>
      <c r="H751" s="9"/>
      <c r="I751" s="9">
        <v>2013</v>
      </c>
      <c r="J751" s="9"/>
      <c r="K751" s="9"/>
      <c r="L751" s="9"/>
      <c r="M751" s="25">
        <v>41621</v>
      </c>
      <c r="N751" s="25">
        <v>41597</v>
      </c>
      <c r="O751" s="9"/>
      <c r="P751" s="9" t="s">
        <v>4350</v>
      </c>
      <c r="Q751" s="9"/>
      <c r="R751" s="9"/>
      <c r="S751" s="9"/>
      <c r="T751" s="9"/>
      <c r="U751" s="9"/>
      <c r="V751" s="9"/>
      <c r="W751" s="9"/>
      <c r="X751" s="9"/>
      <c r="Y751" s="9"/>
      <c r="Z751" s="9"/>
      <c r="AA751" s="9"/>
      <c r="AB751" s="9"/>
      <c r="AC751" s="9"/>
      <c r="AD751" s="9"/>
      <c r="AE751" s="9"/>
      <c r="AF751" s="9"/>
      <c r="AG751" s="9"/>
      <c r="AH751" s="9"/>
      <c r="AI751" s="9"/>
      <c r="AJ751" s="9"/>
      <c r="AK751" s="9"/>
    </row>
    <row r="752" spans="1:37" ht="75" x14ac:dyDescent="0.2">
      <c r="A752" s="7">
        <v>751</v>
      </c>
      <c r="B752" s="31"/>
      <c r="C752" s="26" t="s">
        <v>4351</v>
      </c>
      <c r="D752" s="9"/>
      <c r="E752" s="9"/>
      <c r="F752" s="9"/>
      <c r="G752" s="9" t="s">
        <v>828</v>
      </c>
      <c r="H752" s="9"/>
      <c r="I752" s="9">
        <v>2013</v>
      </c>
      <c r="J752" s="9"/>
      <c r="K752" s="9"/>
      <c r="L752" s="25">
        <v>41415</v>
      </c>
      <c r="M752" s="9"/>
      <c r="N752" s="25">
        <v>41567</v>
      </c>
      <c r="O752" s="9" t="s">
        <v>3164</v>
      </c>
      <c r="P752" s="9" t="s">
        <v>4352</v>
      </c>
      <c r="Q752" s="9"/>
      <c r="R752" s="9"/>
      <c r="S752" s="9"/>
      <c r="T752" s="9"/>
      <c r="U752" s="9"/>
      <c r="V752" s="9"/>
      <c r="W752" s="9"/>
      <c r="X752" s="9"/>
      <c r="Y752" s="9"/>
      <c r="Z752" s="9" t="s">
        <v>898</v>
      </c>
      <c r="AA752" s="9"/>
      <c r="AB752" s="9"/>
      <c r="AC752" s="9"/>
      <c r="AD752" s="9"/>
      <c r="AE752" s="9" t="s">
        <v>2854</v>
      </c>
      <c r="AF752" s="9"/>
      <c r="AG752" s="9"/>
      <c r="AH752" s="9"/>
      <c r="AI752" s="9"/>
      <c r="AJ752" s="9"/>
      <c r="AK752" s="9"/>
    </row>
    <row r="753" spans="1:37" ht="60" x14ac:dyDescent="0.2">
      <c r="A753" s="7">
        <v>752</v>
      </c>
      <c r="B753" s="31"/>
      <c r="C753" s="26" t="s">
        <v>4351</v>
      </c>
      <c r="D753" s="9"/>
      <c r="E753" s="9"/>
      <c r="F753" s="9"/>
      <c r="G753" s="9" t="s">
        <v>828</v>
      </c>
      <c r="H753" s="9"/>
      <c r="I753" s="9">
        <v>2013</v>
      </c>
      <c r="J753" s="9"/>
      <c r="K753" s="9"/>
      <c r="L753" s="9"/>
      <c r="M753" s="25">
        <v>41415</v>
      </c>
      <c r="N753" s="25">
        <v>41566</v>
      </c>
      <c r="O753" s="9"/>
      <c r="P753" s="9" t="s">
        <v>4352</v>
      </c>
      <c r="Q753" s="9"/>
      <c r="R753" s="9"/>
      <c r="S753" s="9"/>
      <c r="T753" s="9"/>
      <c r="U753" s="9"/>
      <c r="V753" s="9"/>
      <c r="W753" s="9" t="s">
        <v>898</v>
      </c>
      <c r="X753" s="9" t="s">
        <v>3133</v>
      </c>
      <c r="Y753" s="9" t="s">
        <v>3187</v>
      </c>
      <c r="Z753" s="9"/>
      <c r="AA753" s="9" t="s">
        <v>898</v>
      </c>
      <c r="AB753" s="9"/>
      <c r="AC753" s="9"/>
      <c r="AD753" s="9"/>
      <c r="AE753" s="9" t="s">
        <v>2854</v>
      </c>
      <c r="AF753" s="9"/>
      <c r="AG753" s="9"/>
      <c r="AH753" s="9"/>
      <c r="AI753" s="9"/>
      <c r="AJ753" s="9"/>
      <c r="AK753" s="9"/>
    </row>
    <row r="754" spans="1:37" ht="45" x14ac:dyDescent="0.2">
      <c r="A754" s="7">
        <v>753</v>
      </c>
      <c r="B754" s="31"/>
      <c r="C754" s="26" t="s">
        <v>4353</v>
      </c>
      <c r="D754" s="9"/>
      <c r="E754" s="9"/>
      <c r="F754" s="9" t="s">
        <v>4354</v>
      </c>
      <c r="G754" s="9" t="s">
        <v>828</v>
      </c>
      <c r="H754" s="9"/>
      <c r="I754" s="9">
        <v>2013</v>
      </c>
      <c r="J754" s="9"/>
      <c r="K754" s="9"/>
      <c r="L754" s="25">
        <v>41585</v>
      </c>
      <c r="M754" s="9"/>
      <c r="N754" s="25">
        <v>41567</v>
      </c>
      <c r="O754" s="9" t="s">
        <v>4355</v>
      </c>
      <c r="P754" s="9" t="s">
        <v>4077</v>
      </c>
      <c r="Q754" s="9"/>
      <c r="R754" s="9"/>
      <c r="S754" s="9"/>
      <c r="T754" s="9"/>
      <c r="U754" s="9"/>
      <c r="V754" s="9"/>
      <c r="W754" s="9"/>
      <c r="X754" s="9"/>
      <c r="Y754" s="9"/>
      <c r="Z754" s="9" t="s">
        <v>3758</v>
      </c>
      <c r="AA754" s="9"/>
      <c r="AB754" s="9"/>
      <c r="AC754" s="9"/>
      <c r="AD754" s="9"/>
      <c r="AE754" s="9" t="s">
        <v>2854</v>
      </c>
      <c r="AF754" s="9"/>
      <c r="AG754" s="9"/>
      <c r="AH754" s="9"/>
      <c r="AI754" s="9"/>
      <c r="AJ754" s="9"/>
      <c r="AK754" s="9"/>
    </row>
    <row r="755" spans="1:37" ht="45" x14ac:dyDescent="0.2">
      <c r="A755" s="7">
        <v>754</v>
      </c>
      <c r="B755" s="31"/>
      <c r="C755" s="26" t="s">
        <v>4356</v>
      </c>
      <c r="D755" s="9"/>
      <c r="E755" s="9"/>
      <c r="F755" s="9"/>
      <c r="G755" s="9" t="s">
        <v>828</v>
      </c>
      <c r="H755" s="9"/>
      <c r="I755" s="9">
        <v>2013</v>
      </c>
      <c r="J755" s="9"/>
      <c r="K755" s="9"/>
      <c r="L755" s="25">
        <v>41466</v>
      </c>
      <c r="M755" s="9"/>
      <c r="N755" s="25">
        <v>41567</v>
      </c>
      <c r="O755" s="9" t="s">
        <v>4355</v>
      </c>
      <c r="P755" s="9" t="s">
        <v>4077</v>
      </c>
      <c r="Q755" s="9"/>
      <c r="R755" s="9"/>
      <c r="S755" s="9"/>
      <c r="T755" s="9"/>
      <c r="U755" s="9"/>
      <c r="V755" s="9"/>
      <c r="W755" s="9"/>
      <c r="X755" s="9"/>
      <c r="Y755" s="9"/>
      <c r="Z755" s="9" t="s">
        <v>3758</v>
      </c>
      <c r="AA755" s="9"/>
      <c r="AB755" s="9"/>
      <c r="AC755" s="9"/>
      <c r="AD755" s="9"/>
      <c r="AE755" s="9" t="s">
        <v>2854</v>
      </c>
      <c r="AF755" s="9"/>
      <c r="AG755" s="9"/>
      <c r="AH755" s="9"/>
      <c r="AI755" s="9"/>
      <c r="AJ755" s="9"/>
      <c r="AK755" s="9"/>
    </row>
    <row r="756" spans="1:37" ht="45" x14ac:dyDescent="0.2">
      <c r="A756" s="7">
        <v>755</v>
      </c>
      <c r="B756" s="31"/>
      <c r="C756" s="26" t="s">
        <v>4356</v>
      </c>
      <c r="D756" s="9"/>
      <c r="E756" s="9"/>
      <c r="F756" s="9"/>
      <c r="G756" s="9" t="s">
        <v>828</v>
      </c>
      <c r="H756" s="9"/>
      <c r="I756" s="9">
        <v>2013</v>
      </c>
      <c r="J756" s="9"/>
      <c r="K756" s="9"/>
      <c r="L756" s="25">
        <v>41466</v>
      </c>
      <c r="M756" s="9"/>
      <c r="N756" s="25">
        <v>41570</v>
      </c>
      <c r="O756" s="9" t="s">
        <v>4355</v>
      </c>
      <c r="P756" s="9" t="s">
        <v>4077</v>
      </c>
      <c r="Q756" s="9"/>
      <c r="R756" s="9"/>
      <c r="S756" s="9"/>
      <c r="T756" s="9"/>
      <c r="U756" s="9"/>
      <c r="V756" s="9"/>
      <c r="W756" s="9"/>
      <c r="X756" s="9"/>
      <c r="Y756" s="9"/>
      <c r="Z756" s="9"/>
      <c r="AA756" s="9"/>
      <c r="AB756" s="9"/>
      <c r="AC756" s="9"/>
      <c r="AD756" s="9"/>
      <c r="AE756" s="9" t="s">
        <v>2854</v>
      </c>
      <c r="AF756" s="9"/>
      <c r="AG756" s="9"/>
      <c r="AH756" s="9"/>
      <c r="AI756" s="9"/>
      <c r="AJ756" s="9"/>
      <c r="AK756" s="9"/>
    </row>
    <row r="757" spans="1:37" ht="30" x14ac:dyDescent="0.2">
      <c r="A757" s="7">
        <v>756</v>
      </c>
      <c r="B757" s="31"/>
      <c r="C757" s="26" t="s">
        <v>4356</v>
      </c>
      <c r="D757" s="9"/>
      <c r="E757" s="9"/>
      <c r="F757" s="9"/>
      <c r="G757" s="9" t="s">
        <v>828</v>
      </c>
      <c r="H757" s="9"/>
      <c r="I757" s="9">
        <v>2013</v>
      </c>
      <c r="J757" s="9"/>
      <c r="K757" s="9"/>
      <c r="L757" s="9"/>
      <c r="M757" s="25">
        <v>41466</v>
      </c>
      <c r="N757" s="25">
        <v>41566</v>
      </c>
      <c r="O757" s="9"/>
      <c r="P757" s="9" t="s">
        <v>4077</v>
      </c>
      <c r="Q757" s="9"/>
      <c r="R757" s="9"/>
      <c r="S757" s="9"/>
      <c r="T757" s="9"/>
      <c r="U757" s="9"/>
      <c r="V757" s="9"/>
      <c r="W757" s="9" t="s">
        <v>3758</v>
      </c>
      <c r="X757" s="9" t="s">
        <v>3133</v>
      </c>
      <c r="Y757" s="9" t="s">
        <v>3187</v>
      </c>
      <c r="Z757" s="9"/>
      <c r="AA757" s="9" t="s">
        <v>3758</v>
      </c>
      <c r="AB757" s="9"/>
      <c r="AC757" s="9"/>
      <c r="AD757" s="9"/>
      <c r="AE757" s="9" t="s">
        <v>2854</v>
      </c>
      <c r="AF757" s="9"/>
      <c r="AG757" s="9"/>
      <c r="AH757" s="9"/>
      <c r="AI757" s="9"/>
      <c r="AJ757" s="9"/>
      <c r="AK757" s="9"/>
    </row>
    <row r="758" spans="1:37" ht="75" x14ac:dyDescent="0.2">
      <c r="A758" s="7">
        <v>757</v>
      </c>
      <c r="B758" s="31"/>
      <c r="C758" s="26" t="s">
        <v>4357</v>
      </c>
      <c r="D758" s="9"/>
      <c r="E758" s="9"/>
      <c r="F758" s="9"/>
      <c r="G758" s="9" t="s">
        <v>828</v>
      </c>
      <c r="H758" s="9"/>
      <c r="I758" s="9">
        <v>2013</v>
      </c>
      <c r="J758" s="9"/>
      <c r="K758" s="9"/>
      <c r="L758" s="25">
        <v>41526</v>
      </c>
      <c r="M758" s="9"/>
      <c r="N758" s="25">
        <v>41568</v>
      </c>
      <c r="O758" s="9" t="s">
        <v>3164</v>
      </c>
      <c r="P758" s="9" t="s">
        <v>4358</v>
      </c>
      <c r="Q758" s="9"/>
      <c r="R758" s="9"/>
      <c r="S758" s="9"/>
      <c r="T758" s="9"/>
      <c r="U758" s="9"/>
      <c r="V758" s="9"/>
      <c r="W758" s="9"/>
      <c r="X758" s="9"/>
      <c r="Y758" s="9"/>
      <c r="Z758" s="9"/>
      <c r="AA758" s="9"/>
      <c r="AB758" s="9"/>
      <c r="AC758" s="9"/>
      <c r="AD758" s="9"/>
      <c r="AE758" s="9" t="s">
        <v>2854</v>
      </c>
      <c r="AF758" s="9"/>
      <c r="AG758" s="9"/>
      <c r="AH758" s="9"/>
      <c r="AI758" s="9"/>
      <c r="AJ758" s="9"/>
      <c r="AK758" s="9"/>
    </row>
    <row r="759" spans="1:37" ht="45" x14ac:dyDescent="0.2">
      <c r="A759" s="7">
        <v>758</v>
      </c>
      <c r="B759" s="31"/>
      <c r="C759" s="26" t="s">
        <v>4359</v>
      </c>
      <c r="D759" s="9"/>
      <c r="E759" s="9"/>
      <c r="F759" s="9"/>
      <c r="G759" s="9" t="s">
        <v>828</v>
      </c>
      <c r="H759" s="9"/>
      <c r="I759" s="9">
        <v>2013</v>
      </c>
      <c r="J759" s="9"/>
      <c r="K759" s="9"/>
      <c r="L759" s="9"/>
      <c r="M759" s="9"/>
      <c r="N759" s="25">
        <v>41597</v>
      </c>
      <c r="O759" s="9"/>
      <c r="P759" s="9" t="s">
        <v>4360</v>
      </c>
      <c r="Q759" s="9"/>
      <c r="R759" s="9"/>
      <c r="S759" s="41" t="s">
        <v>4361</v>
      </c>
      <c r="T759" s="9"/>
      <c r="U759" s="9"/>
      <c r="V759" s="9"/>
      <c r="W759" s="9"/>
      <c r="X759" s="9"/>
      <c r="Y759" s="9"/>
      <c r="Z759" s="9"/>
      <c r="AA759" s="9" t="s">
        <v>4362</v>
      </c>
      <c r="AB759" s="9"/>
      <c r="AC759" s="9"/>
      <c r="AD759" s="9"/>
      <c r="AE759" s="9"/>
      <c r="AF759" s="9"/>
      <c r="AG759" s="9"/>
      <c r="AH759" s="9"/>
      <c r="AI759" s="9"/>
      <c r="AJ759" s="9"/>
      <c r="AK759" s="9"/>
    </row>
    <row r="760" spans="1:37" ht="75" x14ac:dyDescent="0.2">
      <c r="A760" s="7">
        <v>759</v>
      </c>
      <c r="B760" s="31"/>
      <c r="C760" s="26" t="s">
        <v>4363</v>
      </c>
      <c r="D760" s="9"/>
      <c r="E760" s="9"/>
      <c r="F760" s="9"/>
      <c r="G760" s="9" t="s">
        <v>828</v>
      </c>
      <c r="H760" s="9"/>
      <c r="I760" s="9">
        <v>2013</v>
      </c>
      <c r="J760" s="9"/>
      <c r="K760" s="9"/>
      <c r="L760" s="25">
        <v>41429</v>
      </c>
      <c r="M760" s="9"/>
      <c r="N760" s="25">
        <v>41597</v>
      </c>
      <c r="O760" s="9"/>
      <c r="P760" s="9" t="s">
        <v>4364</v>
      </c>
      <c r="Q760" s="9"/>
      <c r="R760" s="9"/>
      <c r="S760" s="9" t="s">
        <v>3622</v>
      </c>
      <c r="T760" s="9"/>
      <c r="U760" s="9"/>
      <c r="V760" s="9"/>
      <c r="W760" s="9"/>
      <c r="X760" s="9"/>
      <c r="Y760" s="9"/>
      <c r="Z760" s="9"/>
      <c r="AA760" s="9" t="s">
        <v>4365</v>
      </c>
      <c r="AB760" s="9" t="s">
        <v>4366</v>
      </c>
      <c r="AC760" s="9"/>
      <c r="AD760" s="9"/>
      <c r="AE760" s="9"/>
      <c r="AF760" s="9"/>
      <c r="AG760" s="9"/>
      <c r="AH760" s="9"/>
      <c r="AI760" s="9"/>
      <c r="AJ760" s="9"/>
      <c r="AK760" s="9"/>
    </row>
    <row r="761" spans="1:37" ht="90" x14ac:dyDescent="0.2">
      <c r="A761" s="7">
        <v>760</v>
      </c>
      <c r="B761" s="31"/>
      <c r="C761" s="26" t="s">
        <v>4367</v>
      </c>
      <c r="D761" s="9"/>
      <c r="E761" s="9"/>
      <c r="F761" s="9"/>
      <c r="G761" s="9" t="s">
        <v>828</v>
      </c>
      <c r="H761" s="9"/>
      <c r="I761" s="9">
        <v>2013</v>
      </c>
      <c r="J761" s="9"/>
      <c r="K761" s="9"/>
      <c r="L761" s="9"/>
      <c r="M761" s="9"/>
      <c r="N761" s="25">
        <v>41597</v>
      </c>
      <c r="O761" s="9"/>
      <c r="P761" s="9" t="s">
        <v>4368</v>
      </c>
      <c r="Q761" s="9"/>
      <c r="R761" s="9"/>
      <c r="S761" s="9"/>
      <c r="T761" s="9"/>
      <c r="U761" s="9"/>
      <c r="V761" s="9"/>
      <c r="W761" s="9"/>
      <c r="X761" s="9" t="s">
        <v>4369</v>
      </c>
      <c r="Y761" s="9" t="s">
        <v>4370</v>
      </c>
      <c r="Z761" s="9"/>
      <c r="AA761" s="9" t="s">
        <v>4371</v>
      </c>
      <c r="AB761" s="9"/>
      <c r="AC761" s="9"/>
      <c r="AD761" s="9"/>
      <c r="AE761" s="9"/>
      <c r="AF761" s="9"/>
      <c r="AG761" s="9"/>
      <c r="AH761" s="9"/>
      <c r="AI761" s="9"/>
      <c r="AJ761" s="9"/>
      <c r="AK761" s="9"/>
    </row>
    <row r="762" spans="1:37" ht="30" x14ac:dyDescent="0.2">
      <c r="A762" s="7">
        <v>761</v>
      </c>
      <c r="B762" s="31"/>
      <c r="C762" s="26" t="s">
        <v>4372</v>
      </c>
      <c r="D762" s="9"/>
      <c r="E762" s="9"/>
      <c r="F762" s="9"/>
      <c r="G762" s="9" t="s">
        <v>828</v>
      </c>
      <c r="H762" s="9"/>
      <c r="I762" s="9">
        <v>2013</v>
      </c>
      <c r="J762" s="9"/>
      <c r="K762" s="9"/>
      <c r="L762" s="25">
        <v>41491</v>
      </c>
      <c r="M762" s="9"/>
      <c r="N762" s="25">
        <v>41597</v>
      </c>
      <c r="O762" s="9"/>
      <c r="P762" s="9" t="s">
        <v>4373</v>
      </c>
      <c r="Q762" s="9"/>
      <c r="R762" s="9"/>
      <c r="S762" s="9" t="s">
        <v>4374</v>
      </c>
      <c r="T762" s="9"/>
      <c r="U762" s="9"/>
      <c r="V762" s="9"/>
      <c r="W762" s="9"/>
      <c r="X762" s="9"/>
      <c r="Y762" s="9"/>
      <c r="Z762" s="9"/>
      <c r="AA762" s="9" t="s">
        <v>4375</v>
      </c>
      <c r="AB762" s="9"/>
      <c r="AC762" s="9"/>
      <c r="AD762" s="9"/>
      <c r="AE762" s="9"/>
      <c r="AF762" s="9"/>
      <c r="AG762" s="9"/>
      <c r="AH762" s="9"/>
      <c r="AI762" s="9"/>
      <c r="AJ762" s="9"/>
      <c r="AK762" s="9"/>
    </row>
    <row r="763" spans="1:37" ht="30" x14ac:dyDescent="0.2">
      <c r="A763" s="7">
        <v>762</v>
      </c>
      <c r="B763" s="31"/>
      <c r="C763" s="26" t="s">
        <v>4376</v>
      </c>
      <c r="D763" s="9"/>
      <c r="E763" s="9"/>
      <c r="F763" s="9"/>
      <c r="G763" s="9" t="s">
        <v>828</v>
      </c>
      <c r="H763" s="9"/>
      <c r="I763" s="9">
        <v>2013</v>
      </c>
      <c r="J763" s="9"/>
      <c r="K763" s="9"/>
      <c r="L763" s="25">
        <v>41530</v>
      </c>
      <c r="M763" s="9"/>
      <c r="N763" s="25">
        <v>41597</v>
      </c>
      <c r="O763" s="9"/>
      <c r="P763" s="9" t="s">
        <v>4377</v>
      </c>
      <c r="Q763" s="9"/>
      <c r="R763" s="9"/>
      <c r="S763" s="9" t="s">
        <v>4237</v>
      </c>
      <c r="T763" s="9"/>
      <c r="U763" s="9"/>
      <c r="V763" s="9"/>
      <c r="W763" s="9"/>
      <c r="X763" s="9"/>
      <c r="Y763" s="9"/>
      <c r="Z763" s="9"/>
      <c r="AA763" s="9" t="s">
        <v>4378</v>
      </c>
      <c r="AB763" s="9"/>
      <c r="AC763" s="9"/>
      <c r="AD763" s="9"/>
      <c r="AE763" s="9"/>
      <c r="AF763" s="9"/>
      <c r="AG763" s="9"/>
      <c r="AH763" s="9"/>
      <c r="AI763" s="9"/>
      <c r="AJ763" s="9"/>
      <c r="AK763" s="9"/>
    </row>
    <row r="764" spans="1:37" ht="30" x14ac:dyDescent="0.2">
      <c r="A764" s="7">
        <v>763</v>
      </c>
      <c r="B764" s="31"/>
      <c r="C764" s="26" t="s">
        <v>4379</v>
      </c>
      <c r="D764" s="9"/>
      <c r="E764" s="9"/>
      <c r="F764" s="9" t="s">
        <v>4380</v>
      </c>
      <c r="G764" s="9" t="s">
        <v>828</v>
      </c>
      <c r="H764" s="9"/>
      <c r="I764" s="9">
        <v>2013</v>
      </c>
      <c r="J764" s="9"/>
      <c r="K764" s="9"/>
      <c r="L764" s="9"/>
      <c r="M764" s="9"/>
      <c r="N764" s="25">
        <v>41590</v>
      </c>
      <c r="O764" s="9" t="s">
        <v>4381</v>
      </c>
      <c r="P764" s="9" t="s">
        <v>4382</v>
      </c>
      <c r="Q764" s="9"/>
      <c r="R764" s="9"/>
      <c r="S764" s="9"/>
      <c r="T764" s="9"/>
      <c r="U764" s="9"/>
      <c r="V764" s="9"/>
      <c r="W764" s="9"/>
      <c r="X764" s="9"/>
      <c r="Y764" s="9"/>
      <c r="Z764" s="9"/>
      <c r="AA764" s="9"/>
      <c r="AB764" s="9"/>
      <c r="AC764" s="9"/>
      <c r="AD764" s="9"/>
      <c r="AE764" s="9" t="s">
        <v>2854</v>
      </c>
      <c r="AF764" s="9"/>
      <c r="AG764" s="9"/>
      <c r="AH764" s="9"/>
      <c r="AI764" s="9"/>
      <c r="AJ764" s="9"/>
      <c r="AK764" s="9"/>
    </row>
    <row r="765" spans="1:37" ht="30" x14ac:dyDescent="0.2">
      <c r="A765" s="7">
        <v>764</v>
      </c>
      <c r="B765" s="31"/>
      <c r="C765" s="26" t="s">
        <v>4383</v>
      </c>
      <c r="D765" s="9"/>
      <c r="E765" s="9"/>
      <c r="F765" s="9"/>
      <c r="G765" s="9" t="s">
        <v>828</v>
      </c>
      <c r="H765" s="9"/>
      <c r="I765" s="9">
        <v>2013</v>
      </c>
      <c r="J765" s="9"/>
      <c r="K765" s="9"/>
      <c r="L765" s="9"/>
      <c r="M765" s="25">
        <v>41345</v>
      </c>
      <c r="N765" s="25">
        <v>41597</v>
      </c>
      <c r="O765" s="9"/>
      <c r="P765" s="9" t="s">
        <v>4384</v>
      </c>
      <c r="Q765" s="9"/>
      <c r="R765" s="9"/>
      <c r="S765" s="41" t="s">
        <v>4385</v>
      </c>
      <c r="T765" s="9"/>
      <c r="U765" s="9"/>
      <c r="V765" s="9"/>
      <c r="W765" s="9"/>
      <c r="X765" s="9"/>
      <c r="Y765" s="9"/>
      <c r="Z765" s="9"/>
      <c r="AA765" s="9" t="s">
        <v>4386</v>
      </c>
      <c r="AB765" s="9"/>
      <c r="AC765" s="9"/>
      <c r="AD765" s="9"/>
      <c r="AE765" s="9"/>
      <c r="AF765" s="9"/>
      <c r="AG765" s="9"/>
      <c r="AH765" s="9"/>
      <c r="AI765" s="9"/>
      <c r="AJ765" s="9"/>
      <c r="AK765" s="9"/>
    </row>
    <row r="766" spans="1:37" ht="60" x14ac:dyDescent="0.2">
      <c r="A766" s="7">
        <v>765</v>
      </c>
      <c r="B766" s="31"/>
      <c r="C766" s="26" t="s">
        <v>4387</v>
      </c>
      <c r="D766" s="9"/>
      <c r="E766" s="9"/>
      <c r="F766" s="9"/>
      <c r="G766" s="9" t="s">
        <v>828</v>
      </c>
      <c r="H766" s="9"/>
      <c r="I766" s="9">
        <v>2013</v>
      </c>
      <c r="J766" s="9"/>
      <c r="K766" s="9"/>
      <c r="L766" s="9"/>
      <c r="M766" s="9"/>
      <c r="N766" s="25">
        <v>41597</v>
      </c>
      <c r="O766" s="9"/>
      <c r="P766" s="9" t="s">
        <v>4388</v>
      </c>
      <c r="Q766" s="9"/>
      <c r="R766" s="9"/>
      <c r="S766" s="9"/>
      <c r="T766" s="9"/>
      <c r="U766" s="9"/>
      <c r="V766" s="9"/>
      <c r="W766" s="9"/>
      <c r="X766" s="9"/>
      <c r="Y766" s="9"/>
      <c r="Z766" s="9"/>
      <c r="AA766" s="9" t="s">
        <v>4389</v>
      </c>
      <c r="AB766" s="9"/>
      <c r="AC766" s="9"/>
      <c r="AD766" s="9"/>
      <c r="AE766" s="9"/>
      <c r="AF766" s="9"/>
      <c r="AG766" s="9"/>
      <c r="AH766" s="9"/>
      <c r="AI766" s="9"/>
      <c r="AJ766" s="9"/>
      <c r="AK766" s="9"/>
    </row>
    <row r="767" spans="1:37" ht="45" x14ac:dyDescent="0.2">
      <c r="A767" s="7">
        <v>766</v>
      </c>
      <c r="B767" s="31"/>
      <c r="C767" s="26" t="s">
        <v>4390</v>
      </c>
      <c r="D767" s="9"/>
      <c r="E767" s="9"/>
      <c r="F767" s="9"/>
      <c r="G767" s="9" t="s">
        <v>828</v>
      </c>
      <c r="H767" s="9"/>
      <c r="I767" s="9">
        <v>2013</v>
      </c>
      <c r="J767" s="9"/>
      <c r="K767" s="9"/>
      <c r="L767" s="9"/>
      <c r="M767" s="9"/>
      <c r="N767" s="25">
        <v>41597</v>
      </c>
      <c r="O767" s="9"/>
      <c r="P767" s="9" t="s">
        <v>4391</v>
      </c>
      <c r="Q767" s="9"/>
      <c r="R767" s="9"/>
      <c r="S767" s="9"/>
      <c r="T767" s="9"/>
      <c r="U767" s="9"/>
      <c r="V767" s="9"/>
      <c r="W767" s="9"/>
      <c r="X767" s="9"/>
      <c r="Y767" s="9"/>
      <c r="Z767" s="9"/>
      <c r="AA767" s="9" t="s">
        <v>4392</v>
      </c>
      <c r="AB767" s="9"/>
      <c r="AC767" s="9"/>
      <c r="AD767" s="9"/>
      <c r="AE767" s="9"/>
      <c r="AF767" s="9"/>
      <c r="AG767" s="9"/>
      <c r="AH767" s="9"/>
      <c r="AI767" s="9"/>
      <c r="AJ767" s="9"/>
      <c r="AK767" s="9"/>
    </row>
    <row r="768" spans="1:37" ht="45" x14ac:dyDescent="0.2">
      <c r="A768" s="7">
        <v>767</v>
      </c>
      <c r="B768" s="31"/>
      <c r="C768" s="26" t="s">
        <v>4393</v>
      </c>
      <c r="D768" s="9"/>
      <c r="E768" s="9"/>
      <c r="F768" s="9"/>
      <c r="G768" s="9" t="s">
        <v>828</v>
      </c>
      <c r="H768" s="9"/>
      <c r="I768" s="9">
        <v>2013</v>
      </c>
      <c r="J768" s="9"/>
      <c r="K768" s="9"/>
      <c r="L768" s="9"/>
      <c r="M768" s="9"/>
      <c r="N768" s="25">
        <v>41597</v>
      </c>
      <c r="O768" s="9"/>
      <c r="P768" s="9" t="s">
        <v>4394</v>
      </c>
      <c r="Q768" s="9"/>
      <c r="R768" s="9"/>
      <c r="S768" s="41" t="s">
        <v>4361</v>
      </c>
      <c r="T768" s="9"/>
      <c r="U768" s="9"/>
      <c r="V768" s="9"/>
      <c r="W768" s="9"/>
      <c r="X768" s="9"/>
      <c r="Y768" s="9"/>
      <c r="Z768" s="9"/>
      <c r="AA768" s="9" t="s">
        <v>4395</v>
      </c>
      <c r="AB768" s="9"/>
      <c r="AC768" s="9"/>
      <c r="AD768" s="9"/>
      <c r="AE768" s="9"/>
      <c r="AF768" s="9"/>
      <c r="AG768" s="9"/>
      <c r="AH768" s="9"/>
      <c r="AI768" s="9"/>
      <c r="AJ768" s="9"/>
      <c r="AK768" s="9"/>
    </row>
    <row r="769" spans="1:37" ht="45" x14ac:dyDescent="0.2">
      <c r="A769" s="7">
        <v>768</v>
      </c>
      <c r="B769" s="31"/>
      <c r="C769" s="26" t="s">
        <v>4396</v>
      </c>
      <c r="D769" s="9"/>
      <c r="E769" s="9"/>
      <c r="F769" s="9"/>
      <c r="G769" s="9" t="s">
        <v>828</v>
      </c>
      <c r="H769" s="9"/>
      <c r="I769" s="9">
        <v>2013</v>
      </c>
      <c r="J769" s="9"/>
      <c r="K769" s="9"/>
      <c r="L769" s="25">
        <v>41287</v>
      </c>
      <c r="M769" s="9"/>
      <c r="N769" s="25">
        <v>41597</v>
      </c>
      <c r="O769" s="9"/>
      <c r="P769" s="9" t="s">
        <v>4397</v>
      </c>
      <c r="Q769" s="9"/>
      <c r="R769" s="9"/>
      <c r="S769" s="9" t="s">
        <v>3246</v>
      </c>
      <c r="T769" s="9"/>
      <c r="U769" s="9"/>
      <c r="V769" s="9"/>
      <c r="W769" s="9" t="s">
        <v>3246</v>
      </c>
      <c r="X769" s="9" t="s">
        <v>3247</v>
      </c>
      <c r="Y769" s="9"/>
      <c r="Z769" s="9"/>
      <c r="AA769" s="9" t="s">
        <v>3735</v>
      </c>
      <c r="AB769" s="9"/>
      <c r="AC769" s="9"/>
      <c r="AD769" s="9"/>
      <c r="AE769" s="9"/>
      <c r="AF769" s="9"/>
      <c r="AG769" s="9"/>
      <c r="AH769" s="9"/>
      <c r="AI769" s="9"/>
      <c r="AJ769" s="9"/>
      <c r="AK769" s="9"/>
    </row>
    <row r="770" spans="1:37" ht="45" x14ac:dyDescent="0.2">
      <c r="A770" s="7">
        <v>769</v>
      </c>
      <c r="B770" s="31"/>
      <c r="C770" s="26" t="s">
        <v>4398</v>
      </c>
      <c r="D770" s="9"/>
      <c r="E770" s="9"/>
      <c r="F770" s="9"/>
      <c r="G770" s="9" t="s">
        <v>828</v>
      </c>
      <c r="H770" s="9"/>
      <c r="I770" s="9">
        <v>2013</v>
      </c>
      <c r="J770" s="9"/>
      <c r="K770" s="9"/>
      <c r="L770" s="25">
        <v>41396</v>
      </c>
      <c r="M770" s="9"/>
      <c r="N770" s="25">
        <v>41570</v>
      </c>
      <c r="O770" s="9" t="s">
        <v>4355</v>
      </c>
      <c r="P770" s="9" t="s">
        <v>4399</v>
      </c>
      <c r="Q770" s="9"/>
      <c r="R770" s="9"/>
      <c r="S770" s="9"/>
      <c r="T770" s="9"/>
      <c r="U770" s="9"/>
      <c r="V770" s="9"/>
      <c r="W770" s="9"/>
      <c r="X770" s="9"/>
      <c r="Y770" s="9"/>
      <c r="Z770" s="9"/>
      <c r="AA770" s="9"/>
      <c r="AB770" s="9"/>
      <c r="AC770" s="9"/>
      <c r="AD770" s="9"/>
      <c r="AE770" s="9" t="s">
        <v>2854</v>
      </c>
      <c r="AF770" s="9"/>
      <c r="AG770" s="9"/>
      <c r="AH770" s="9"/>
      <c r="AI770" s="9"/>
      <c r="AJ770" s="9"/>
      <c r="AK770" s="9"/>
    </row>
    <row r="771" spans="1:37" ht="75" x14ac:dyDescent="0.2">
      <c r="A771" s="7">
        <v>770</v>
      </c>
      <c r="B771" s="31"/>
      <c r="C771" s="26" t="s">
        <v>4400</v>
      </c>
      <c r="D771" s="9"/>
      <c r="E771" s="9"/>
      <c r="F771" s="9"/>
      <c r="G771" s="9" t="s">
        <v>828</v>
      </c>
      <c r="H771" s="9"/>
      <c r="I771" s="9">
        <v>2013</v>
      </c>
      <c r="J771" s="9"/>
      <c r="K771" s="9"/>
      <c r="L771" s="25">
        <v>41313</v>
      </c>
      <c r="M771" s="9"/>
      <c r="N771" s="25">
        <v>41570</v>
      </c>
      <c r="O771" s="9" t="s">
        <v>3164</v>
      </c>
      <c r="P771" s="9" t="s">
        <v>4401</v>
      </c>
      <c r="Q771" s="9"/>
      <c r="R771" s="9"/>
      <c r="S771" s="9"/>
      <c r="T771" s="9"/>
      <c r="U771" s="9"/>
      <c r="V771" s="9"/>
      <c r="W771" s="9"/>
      <c r="X771" s="9"/>
      <c r="Y771" s="9"/>
      <c r="Z771" s="9"/>
      <c r="AA771" s="9"/>
      <c r="AB771" s="9"/>
      <c r="AC771" s="9"/>
      <c r="AD771" s="9"/>
      <c r="AE771" s="9" t="s">
        <v>2854</v>
      </c>
      <c r="AF771" s="9"/>
      <c r="AG771" s="9"/>
      <c r="AH771" s="9"/>
      <c r="AI771" s="9"/>
      <c r="AJ771" s="9"/>
      <c r="AK771" s="9"/>
    </row>
    <row r="772" spans="1:37" ht="30" x14ac:dyDescent="0.2">
      <c r="A772" s="7">
        <v>771</v>
      </c>
      <c r="B772" s="31"/>
      <c r="C772" s="26" t="s">
        <v>4402</v>
      </c>
      <c r="D772" s="9"/>
      <c r="E772" s="9"/>
      <c r="F772" s="9" t="s">
        <v>4380</v>
      </c>
      <c r="G772" s="9" t="s">
        <v>828</v>
      </c>
      <c r="H772" s="9"/>
      <c r="I772" s="9">
        <v>2013</v>
      </c>
      <c r="J772" s="9"/>
      <c r="K772" s="9"/>
      <c r="L772" s="25">
        <v>41536</v>
      </c>
      <c r="M772" s="9"/>
      <c r="N772" s="25">
        <v>41570</v>
      </c>
      <c r="O772" s="9" t="s">
        <v>4381</v>
      </c>
      <c r="P772" s="9" t="s">
        <v>4403</v>
      </c>
      <c r="Q772" s="9"/>
      <c r="R772" s="9"/>
      <c r="S772" s="9"/>
      <c r="T772" s="9"/>
      <c r="U772" s="9"/>
      <c r="V772" s="9"/>
      <c r="W772" s="9"/>
      <c r="X772" s="9"/>
      <c r="Y772" s="9"/>
      <c r="Z772" s="9"/>
      <c r="AA772" s="9"/>
      <c r="AB772" s="9"/>
      <c r="AC772" s="9"/>
      <c r="AD772" s="9"/>
      <c r="AE772" s="9" t="s">
        <v>2854</v>
      </c>
      <c r="AF772" s="9"/>
      <c r="AG772" s="9"/>
      <c r="AH772" s="9"/>
      <c r="AI772" s="9"/>
      <c r="AJ772" s="9"/>
      <c r="AK772" s="9"/>
    </row>
    <row r="773" spans="1:37" ht="45" x14ac:dyDescent="0.2">
      <c r="A773" s="7">
        <v>772</v>
      </c>
      <c r="B773" s="31"/>
      <c r="C773" s="26" t="s">
        <v>4404</v>
      </c>
      <c r="D773" s="9"/>
      <c r="E773" s="9"/>
      <c r="F773" s="9"/>
      <c r="G773" s="9" t="s">
        <v>828</v>
      </c>
      <c r="H773" s="9"/>
      <c r="I773" s="9">
        <v>2013</v>
      </c>
      <c r="J773" s="9"/>
      <c r="K773" s="9"/>
      <c r="L773" s="25">
        <v>41482</v>
      </c>
      <c r="M773" s="9"/>
      <c r="N773" s="25">
        <v>41597</v>
      </c>
      <c r="O773" s="9"/>
      <c r="P773" s="9" t="s">
        <v>4405</v>
      </c>
      <c r="Q773" s="9"/>
      <c r="R773" s="9"/>
      <c r="S773" s="9" t="s">
        <v>4406</v>
      </c>
      <c r="T773" s="9"/>
      <c r="U773" s="9"/>
      <c r="V773" s="9"/>
      <c r="W773" s="9"/>
      <c r="X773" s="9"/>
      <c r="Y773" s="9"/>
      <c r="Z773" s="9"/>
      <c r="AA773" s="9" t="s">
        <v>3628</v>
      </c>
      <c r="AB773" s="9"/>
      <c r="AC773" s="9"/>
      <c r="AD773" s="9"/>
      <c r="AE773" s="9"/>
      <c r="AF773" s="9"/>
      <c r="AG773" s="9"/>
      <c r="AH773" s="9"/>
      <c r="AI773" s="9"/>
      <c r="AJ773" s="9"/>
      <c r="AK773" s="9"/>
    </row>
    <row r="774" spans="1:37" ht="30" x14ac:dyDescent="0.2">
      <c r="A774" s="7">
        <v>773</v>
      </c>
      <c r="B774" s="31"/>
      <c r="C774" s="26" t="s">
        <v>4407</v>
      </c>
      <c r="D774" s="9"/>
      <c r="E774" s="9"/>
      <c r="F774" s="9"/>
      <c r="G774" s="9" t="s">
        <v>828</v>
      </c>
      <c r="H774" s="9"/>
      <c r="I774" s="9">
        <v>2013</v>
      </c>
      <c r="J774" s="9"/>
      <c r="K774" s="9"/>
      <c r="L774" s="9"/>
      <c r="M774" s="9"/>
      <c r="N774" s="25">
        <v>41597</v>
      </c>
      <c r="O774" s="9"/>
      <c r="P774" s="9" t="s">
        <v>4408</v>
      </c>
      <c r="Q774" s="9"/>
      <c r="R774" s="9"/>
      <c r="S774" s="41" t="s">
        <v>4409</v>
      </c>
      <c r="T774" s="9"/>
      <c r="U774" s="9"/>
      <c r="V774" s="9"/>
      <c r="W774" s="9"/>
      <c r="X774" s="9"/>
      <c r="Y774" s="9"/>
      <c r="Z774" s="9"/>
      <c r="AA774" s="9" t="s">
        <v>4410</v>
      </c>
      <c r="AB774" s="9"/>
      <c r="AC774" s="9"/>
      <c r="AD774" s="9"/>
      <c r="AE774" s="9"/>
      <c r="AF774" s="9"/>
      <c r="AG774" s="9"/>
      <c r="AH774" s="9"/>
      <c r="AI774" s="9"/>
      <c r="AJ774" s="9"/>
      <c r="AK774" s="9"/>
    </row>
    <row r="775" spans="1:37" ht="75" x14ac:dyDescent="0.2">
      <c r="A775" s="7">
        <v>774</v>
      </c>
      <c r="B775" s="31"/>
      <c r="C775" s="26" t="s">
        <v>4411</v>
      </c>
      <c r="D775" s="9"/>
      <c r="E775" s="9"/>
      <c r="F775" s="9"/>
      <c r="G775" s="9" t="s">
        <v>828</v>
      </c>
      <c r="H775" s="9"/>
      <c r="I775" s="9">
        <v>2013</v>
      </c>
      <c r="J775" s="9"/>
      <c r="K775" s="9"/>
      <c r="L775" s="25">
        <v>41422</v>
      </c>
      <c r="M775" s="9"/>
      <c r="N775" s="25">
        <v>41570</v>
      </c>
      <c r="O775" s="9" t="s">
        <v>3164</v>
      </c>
      <c r="P775" s="9" t="s">
        <v>4412</v>
      </c>
      <c r="Q775" s="9"/>
      <c r="R775" s="9"/>
      <c r="S775" s="9"/>
      <c r="T775" s="9"/>
      <c r="U775" s="9"/>
      <c r="V775" s="9"/>
      <c r="W775" s="9"/>
      <c r="X775" s="9"/>
      <c r="Y775" s="9"/>
      <c r="Z775" s="9"/>
      <c r="AA775" s="9"/>
      <c r="AB775" s="9"/>
      <c r="AC775" s="9"/>
      <c r="AD775" s="9"/>
      <c r="AE775" s="9" t="s">
        <v>2854</v>
      </c>
      <c r="AF775" s="9"/>
      <c r="AG775" s="9"/>
      <c r="AH775" s="9"/>
      <c r="AI775" s="9"/>
      <c r="AJ775" s="9"/>
      <c r="AK775" s="9"/>
    </row>
    <row r="776" spans="1:37" ht="45" x14ac:dyDescent="0.2">
      <c r="A776" s="7">
        <v>775</v>
      </c>
      <c r="B776" s="31"/>
      <c r="C776" s="26" t="s">
        <v>4413</v>
      </c>
      <c r="D776" s="9"/>
      <c r="E776" s="9"/>
      <c r="F776" s="9"/>
      <c r="G776" s="9" t="s">
        <v>828</v>
      </c>
      <c r="H776" s="9"/>
      <c r="I776" s="9">
        <v>2013</v>
      </c>
      <c r="J776" s="9"/>
      <c r="K776" s="9"/>
      <c r="L776" s="25">
        <v>41423</v>
      </c>
      <c r="M776" s="9"/>
      <c r="N776" s="25">
        <v>41570</v>
      </c>
      <c r="O776" s="9" t="s">
        <v>4355</v>
      </c>
      <c r="P776" s="9" t="s">
        <v>4414</v>
      </c>
      <c r="Q776" s="9"/>
      <c r="R776" s="9"/>
      <c r="S776" s="9"/>
      <c r="T776" s="9"/>
      <c r="U776" s="9"/>
      <c r="V776" s="9"/>
      <c r="W776" s="9"/>
      <c r="X776" s="9"/>
      <c r="Y776" s="9"/>
      <c r="Z776" s="9"/>
      <c r="AA776" s="9"/>
      <c r="AB776" s="9"/>
      <c r="AC776" s="9"/>
      <c r="AD776" s="9"/>
      <c r="AE776" s="9" t="s">
        <v>2854</v>
      </c>
      <c r="AF776" s="9"/>
      <c r="AG776" s="9"/>
      <c r="AH776" s="9"/>
      <c r="AI776" s="9"/>
      <c r="AJ776" s="9"/>
      <c r="AK776" s="9"/>
    </row>
    <row r="777" spans="1:37" ht="30" x14ac:dyDescent="0.2">
      <c r="A777" s="7">
        <v>776</v>
      </c>
      <c r="B777" s="31"/>
      <c r="C777" s="26" t="s">
        <v>4415</v>
      </c>
      <c r="D777" s="9"/>
      <c r="E777" s="9"/>
      <c r="F777" s="9"/>
      <c r="G777" s="9" t="s">
        <v>828</v>
      </c>
      <c r="H777" s="9"/>
      <c r="I777" s="9">
        <v>2013</v>
      </c>
      <c r="J777" s="9"/>
      <c r="K777" s="9"/>
      <c r="L777" s="9"/>
      <c r="M777" s="9"/>
      <c r="N777" s="25">
        <v>41597</v>
      </c>
      <c r="O777" s="9"/>
      <c r="P777" s="9" t="s">
        <v>4416</v>
      </c>
      <c r="Q777" s="9"/>
      <c r="R777" s="9"/>
      <c r="S777" s="41" t="s">
        <v>4269</v>
      </c>
      <c r="T777" s="9"/>
      <c r="U777" s="9"/>
      <c r="V777" s="9"/>
      <c r="W777" s="9"/>
      <c r="X777" s="9"/>
      <c r="Y777" s="9"/>
      <c r="Z777" s="9"/>
      <c r="AA777" s="9" t="s">
        <v>4417</v>
      </c>
      <c r="AB777" s="9"/>
      <c r="AC777" s="9"/>
      <c r="AD777" s="9"/>
      <c r="AE777" s="9"/>
      <c r="AF777" s="9"/>
      <c r="AG777" s="9"/>
      <c r="AH777" s="9"/>
      <c r="AI777" s="9"/>
      <c r="AJ777" s="9"/>
      <c r="AK777" s="9"/>
    </row>
    <row r="778" spans="1:37" ht="75" x14ac:dyDescent="0.2">
      <c r="A778" s="7">
        <v>777</v>
      </c>
      <c r="B778" s="31"/>
      <c r="C778" s="26" t="s">
        <v>4418</v>
      </c>
      <c r="D778" s="9"/>
      <c r="E778" s="9"/>
      <c r="F778" s="9"/>
      <c r="G778" s="9" t="s">
        <v>828</v>
      </c>
      <c r="H778" s="9"/>
      <c r="I778" s="9">
        <v>2013</v>
      </c>
      <c r="J778" s="9"/>
      <c r="K778" s="9"/>
      <c r="L778" s="25">
        <v>41464</v>
      </c>
      <c r="M778" s="9"/>
      <c r="N778" s="25">
        <v>41597</v>
      </c>
      <c r="O778" s="9"/>
      <c r="P778" s="9" t="s">
        <v>4419</v>
      </c>
      <c r="Q778" s="9"/>
      <c r="R778" s="9"/>
      <c r="S778" s="9" t="s">
        <v>4420</v>
      </c>
      <c r="T778" s="9"/>
      <c r="U778" s="9"/>
      <c r="V778" s="9"/>
      <c r="W778" s="9"/>
      <c r="X778" s="9"/>
      <c r="Y778" s="9"/>
      <c r="Z778" s="9"/>
      <c r="AA778" s="9" t="s">
        <v>4421</v>
      </c>
      <c r="AB778" s="9"/>
      <c r="AC778" s="9"/>
      <c r="AD778" s="9"/>
      <c r="AE778" s="9"/>
      <c r="AF778" s="9"/>
      <c r="AG778" s="9"/>
      <c r="AH778" s="9"/>
      <c r="AI778" s="9"/>
      <c r="AJ778" s="9"/>
      <c r="AK778" s="9"/>
    </row>
    <row r="779" spans="1:37" ht="75" x14ac:dyDescent="0.2">
      <c r="A779" s="7">
        <v>778</v>
      </c>
      <c r="B779" s="31"/>
      <c r="C779" s="26" t="s">
        <v>4422</v>
      </c>
      <c r="D779" s="9"/>
      <c r="E779" s="9"/>
      <c r="F779" s="9"/>
      <c r="G779" s="9" t="s">
        <v>828</v>
      </c>
      <c r="H779" s="9"/>
      <c r="I779" s="9">
        <v>2013</v>
      </c>
      <c r="J779" s="9"/>
      <c r="K779" s="9"/>
      <c r="L779" s="9"/>
      <c r="M779" s="9"/>
      <c r="N779" s="25">
        <v>41597</v>
      </c>
      <c r="O779" s="9"/>
      <c r="P779" s="9" t="s">
        <v>4423</v>
      </c>
      <c r="Q779" s="9"/>
      <c r="R779" s="9"/>
      <c r="S779" s="9"/>
      <c r="T779" s="9"/>
      <c r="U779" s="9"/>
      <c r="V779" s="9"/>
      <c r="W779" s="9"/>
      <c r="X779" s="9"/>
      <c r="Y779" s="9"/>
      <c r="Z779" s="9"/>
      <c r="AA779" s="9" t="s">
        <v>934</v>
      </c>
      <c r="AB779" s="9"/>
      <c r="AC779" s="9"/>
      <c r="AD779" s="9"/>
      <c r="AE779" s="9"/>
      <c r="AF779" s="9"/>
      <c r="AG779" s="9"/>
      <c r="AH779" s="9"/>
      <c r="AI779" s="9"/>
      <c r="AJ779" s="9"/>
      <c r="AK779" s="9"/>
    </row>
    <row r="780" spans="1:37" ht="45" x14ac:dyDescent="0.2">
      <c r="A780" s="7">
        <v>779</v>
      </c>
      <c r="B780" s="31"/>
      <c r="C780" s="26" t="s">
        <v>4424</v>
      </c>
      <c r="D780" s="9"/>
      <c r="E780" s="9"/>
      <c r="F780" s="9"/>
      <c r="G780" s="9" t="s">
        <v>828</v>
      </c>
      <c r="H780" s="9"/>
      <c r="I780" s="9">
        <v>2013</v>
      </c>
      <c r="J780" s="9"/>
      <c r="K780" s="9"/>
      <c r="L780" s="25">
        <v>41423</v>
      </c>
      <c r="M780" s="9"/>
      <c r="N780" s="25">
        <v>41570</v>
      </c>
      <c r="O780" s="9" t="s">
        <v>4355</v>
      </c>
      <c r="P780" s="9" t="s">
        <v>4425</v>
      </c>
      <c r="Q780" s="9"/>
      <c r="R780" s="9"/>
      <c r="S780" s="9"/>
      <c r="T780" s="9"/>
      <c r="U780" s="9"/>
      <c r="V780" s="9"/>
      <c r="W780" s="9"/>
      <c r="X780" s="9"/>
      <c r="Y780" s="9"/>
      <c r="Z780" s="9"/>
      <c r="AA780" s="9"/>
      <c r="AB780" s="9"/>
      <c r="AC780" s="9"/>
      <c r="AD780" s="9"/>
      <c r="AE780" s="9" t="s">
        <v>2854</v>
      </c>
      <c r="AF780" s="9"/>
      <c r="AG780" s="9"/>
      <c r="AH780" s="9"/>
      <c r="AI780" s="9"/>
      <c r="AJ780" s="9"/>
      <c r="AK780" s="9"/>
    </row>
    <row r="781" spans="1:37" ht="45" x14ac:dyDescent="0.2">
      <c r="A781" s="7">
        <v>780</v>
      </c>
      <c r="B781" s="31"/>
      <c r="C781" s="26" t="s">
        <v>4426</v>
      </c>
      <c r="D781" s="9"/>
      <c r="E781" s="9"/>
      <c r="F781" s="9"/>
      <c r="G781" s="9" t="s">
        <v>828</v>
      </c>
      <c r="H781" s="9"/>
      <c r="I781" s="9">
        <v>2013</v>
      </c>
      <c r="J781" s="9"/>
      <c r="K781" s="9"/>
      <c r="L781" s="25">
        <v>41346</v>
      </c>
      <c r="M781" s="9"/>
      <c r="N781" s="25">
        <v>41597</v>
      </c>
      <c r="O781" s="9"/>
      <c r="P781" s="9" t="s">
        <v>4427</v>
      </c>
      <c r="Q781" s="9"/>
      <c r="R781" s="9"/>
      <c r="S781" s="9" t="s">
        <v>4428</v>
      </c>
      <c r="T781" s="9"/>
      <c r="U781" s="9"/>
      <c r="V781" s="9"/>
      <c r="W781" s="9"/>
      <c r="X781" s="9"/>
      <c r="Y781" s="9"/>
      <c r="Z781" s="9"/>
      <c r="AA781" s="9" t="s">
        <v>4429</v>
      </c>
      <c r="AB781" s="9"/>
      <c r="AC781" s="9"/>
      <c r="AD781" s="9"/>
      <c r="AE781" s="9" t="s">
        <v>2854</v>
      </c>
      <c r="AF781" s="9"/>
      <c r="AG781" s="9"/>
      <c r="AH781" s="9"/>
      <c r="AI781" s="9"/>
      <c r="AJ781" s="9"/>
      <c r="AK781" s="9"/>
    </row>
    <row r="782" spans="1:37" ht="30" x14ac:dyDescent="0.2">
      <c r="A782" s="7">
        <v>781</v>
      </c>
      <c r="B782" s="31"/>
      <c r="C782" s="26" t="s">
        <v>4430</v>
      </c>
      <c r="D782" s="9"/>
      <c r="E782" s="9"/>
      <c r="F782" s="9" t="s">
        <v>4380</v>
      </c>
      <c r="G782" s="9" t="s">
        <v>828</v>
      </c>
      <c r="H782" s="9"/>
      <c r="I782" s="9">
        <v>2013</v>
      </c>
      <c r="J782" s="9"/>
      <c r="K782" s="9"/>
      <c r="L782" s="25">
        <v>41587</v>
      </c>
      <c r="M782" s="9"/>
      <c r="N782" s="25">
        <v>41590</v>
      </c>
      <c r="O782" s="9" t="s">
        <v>4381</v>
      </c>
      <c r="P782" s="9" t="s">
        <v>4431</v>
      </c>
      <c r="Q782" s="9"/>
      <c r="R782" s="9"/>
      <c r="S782" s="9"/>
      <c r="T782" s="9"/>
      <c r="U782" s="9"/>
      <c r="V782" s="9"/>
      <c r="W782" s="9"/>
      <c r="X782" s="9"/>
      <c r="Y782" s="9"/>
      <c r="Z782" s="9"/>
      <c r="AA782" s="9"/>
      <c r="AB782" s="9"/>
      <c r="AC782" s="9"/>
      <c r="AD782" s="9"/>
      <c r="AE782" s="9" t="s">
        <v>2854</v>
      </c>
      <c r="AF782" s="9"/>
      <c r="AG782" s="9"/>
      <c r="AH782" s="9"/>
      <c r="AI782" s="9"/>
      <c r="AJ782" s="9"/>
      <c r="AK782" s="9"/>
    </row>
    <row r="783" spans="1:37" ht="45" x14ac:dyDescent="0.2">
      <c r="A783" s="7">
        <v>782</v>
      </c>
      <c r="B783" s="31"/>
      <c r="C783" s="26" t="s">
        <v>4432</v>
      </c>
      <c r="D783" s="9"/>
      <c r="E783" s="9"/>
      <c r="F783" s="9"/>
      <c r="G783" s="9" t="s">
        <v>828</v>
      </c>
      <c r="H783" s="9"/>
      <c r="I783" s="9">
        <v>2013</v>
      </c>
      <c r="J783" s="9"/>
      <c r="K783" s="9"/>
      <c r="L783" s="9"/>
      <c r="M783" s="9"/>
      <c r="N783" s="25">
        <v>41597</v>
      </c>
      <c r="O783" s="9"/>
      <c r="P783" s="9" t="s">
        <v>4433</v>
      </c>
      <c r="Q783" s="9"/>
      <c r="R783" s="9"/>
      <c r="S783" s="9" t="s">
        <v>4434</v>
      </c>
      <c r="T783" s="9"/>
      <c r="U783" s="9"/>
      <c r="V783" s="9"/>
      <c r="W783" s="9"/>
      <c r="X783" s="9"/>
      <c r="Y783" s="9"/>
      <c r="Z783" s="9"/>
      <c r="AA783" s="9" t="s">
        <v>3735</v>
      </c>
      <c r="AB783" s="9"/>
      <c r="AC783" s="9"/>
      <c r="AD783" s="9"/>
      <c r="AE783" s="9"/>
      <c r="AF783" s="9"/>
      <c r="AG783" s="9"/>
      <c r="AH783" s="9"/>
      <c r="AI783" s="9"/>
      <c r="AJ783" s="9"/>
      <c r="AK783" s="9"/>
    </row>
    <row r="784" spans="1:37" ht="75" x14ac:dyDescent="0.2">
      <c r="A784" s="7">
        <v>783</v>
      </c>
      <c r="B784" s="31"/>
      <c r="C784" s="26" t="s">
        <v>4435</v>
      </c>
      <c r="D784" s="9"/>
      <c r="E784" s="9"/>
      <c r="F784" s="9"/>
      <c r="G784" s="9" t="s">
        <v>828</v>
      </c>
      <c r="H784" s="9"/>
      <c r="I784" s="9">
        <v>2013</v>
      </c>
      <c r="J784" s="9"/>
      <c r="K784" s="9"/>
      <c r="L784" s="25">
        <v>41338</v>
      </c>
      <c r="M784" s="9"/>
      <c r="N784" s="25">
        <v>41597</v>
      </c>
      <c r="O784" s="9"/>
      <c r="P784" s="9" t="s">
        <v>4436</v>
      </c>
      <c r="Q784" s="9"/>
      <c r="R784" s="9"/>
      <c r="S784" s="9" t="s">
        <v>4420</v>
      </c>
      <c r="T784" s="9"/>
      <c r="U784" s="9"/>
      <c r="V784" s="9"/>
      <c r="W784" s="9"/>
      <c r="X784" s="9"/>
      <c r="Y784" s="9"/>
      <c r="Z784" s="9"/>
      <c r="AA784" s="9" t="s">
        <v>4437</v>
      </c>
      <c r="AB784" s="9"/>
      <c r="AC784" s="9"/>
      <c r="AD784" s="9"/>
      <c r="AE784" s="9"/>
      <c r="AF784" s="9"/>
      <c r="AG784" s="9"/>
      <c r="AH784" s="9"/>
      <c r="AI784" s="9"/>
      <c r="AJ784" s="9"/>
      <c r="AK784" s="9"/>
    </row>
    <row r="785" spans="1:37" ht="30" x14ac:dyDescent="0.2">
      <c r="A785" s="7">
        <v>784</v>
      </c>
      <c r="B785" s="31"/>
      <c r="C785" s="26" t="s">
        <v>4438</v>
      </c>
      <c r="D785" s="9"/>
      <c r="E785" s="9"/>
      <c r="F785" s="9"/>
      <c r="G785" s="9" t="s">
        <v>828</v>
      </c>
      <c r="H785" s="9"/>
      <c r="I785" s="9">
        <v>2013</v>
      </c>
      <c r="J785" s="9"/>
      <c r="K785" s="9"/>
      <c r="L785" s="9"/>
      <c r="M785" s="9"/>
      <c r="N785" s="25">
        <v>41597</v>
      </c>
      <c r="O785" s="9"/>
      <c r="P785" s="9" t="s">
        <v>4439</v>
      </c>
      <c r="Q785" s="9"/>
      <c r="R785" s="9"/>
      <c r="S785" s="9" t="s">
        <v>4440</v>
      </c>
      <c r="T785" s="9"/>
      <c r="U785" s="9"/>
      <c r="V785" s="9"/>
      <c r="W785" s="9"/>
      <c r="X785" s="9" t="s">
        <v>4440</v>
      </c>
      <c r="Y785" s="9" t="s">
        <v>4441</v>
      </c>
      <c r="Z785" s="9"/>
      <c r="AA785" s="9" t="s">
        <v>4442</v>
      </c>
      <c r="AB785" s="9"/>
      <c r="AC785" s="9"/>
      <c r="AD785" s="9"/>
      <c r="AE785" s="9"/>
      <c r="AF785" s="9"/>
      <c r="AG785" s="9"/>
      <c r="AH785" s="9"/>
      <c r="AI785" s="9"/>
      <c r="AJ785" s="9"/>
      <c r="AK785" s="9"/>
    </row>
    <row r="786" spans="1:37" ht="30" x14ac:dyDescent="0.2">
      <c r="A786" s="7">
        <v>785</v>
      </c>
      <c r="B786" s="31"/>
      <c r="C786" s="26" t="s">
        <v>4443</v>
      </c>
      <c r="D786" s="9"/>
      <c r="E786" s="9"/>
      <c r="F786" s="9"/>
      <c r="G786" s="9" t="s">
        <v>828</v>
      </c>
      <c r="H786" s="9"/>
      <c r="I786" s="9">
        <v>2013</v>
      </c>
      <c r="J786" s="9"/>
      <c r="K786" s="9"/>
      <c r="L786" s="9"/>
      <c r="M786" s="9"/>
      <c r="N786" s="25">
        <v>41597</v>
      </c>
      <c r="O786" s="9"/>
      <c r="P786" s="9" t="s">
        <v>4444</v>
      </c>
      <c r="Q786" s="9"/>
      <c r="R786" s="9"/>
      <c r="S786" s="9" t="s">
        <v>4445</v>
      </c>
      <c r="T786" s="9"/>
      <c r="U786" s="9"/>
      <c r="V786" s="9"/>
      <c r="W786" s="9"/>
      <c r="X786" s="9"/>
      <c r="Y786" s="9"/>
      <c r="Z786" s="9"/>
      <c r="AA786" s="9" t="s">
        <v>4446</v>
      </c>
      <c r="AB786" s="9"/>
      <c r="AC786" s="9"/>
      <c r="AD786" s="9"/>
      <c r="AE786" s="9"/>
      <c r="AF786" s="9"/>
      <c r="AG786" s="9"/>
      <c r="AH786" s="9"/>
      <c r="AI786" s="9"/>
      <c r="AJ786" s="9"/>
      <c r="AK786" s="9"/>
    </row>
    <row r="787" spans="1:37" ht="45" x14ac:dyDescent="0.2">
      <c r="A787" s="7">
        <v>786</v>
      </c>
      <c r="B787" s="31"/>
      <c r="C787" s="26" t="s">
        <v>4447</v>
      </c>
      <c r="D787" s="9"/>
      <c r="E787" s="9"/>
      <c r="F787" s="9"/>
      <c r="G787" s="9" t="s">
        <v>828</v>
      </c>
      <c r="H787" s="9"/>
      <c r="I787" s="9">
        <v>2013</v>
      </c>
      <c r="J787" s="9"/>
      <c r="K787" s="9"/>
      <c r="L787" s="25">
        <v>41455</v>
      </c>
      <c r="M787" s="9"/>
      <c r="N787" s="25">
        <v>41597</v>
      </c>
      <c r="O787" s="9"/>
      <c r="P787" s="9" t="s">
        <v>4448</v>
      </c>
      <c r="Q787" s="9"/>
      <c r="R787" s="9"/>
      <c r="S787" s="9" t="s">
        <v>4449</v>
      </c>
      <c r="T787" s="9"/>
      <c r="U787" s="9"/>
      <c r="V787" s="9"/>
      <c r="W787" s="9"/>
      <c r="X787" s="9"/>
      <c r="Y787" s="9"/>
      <c r="Z787" s="9"/>
      <c r="AA787" s="9" t="s">
        <v>4450</v>
      </c>
      <c r="AB787" s="9"/>
      <c r="AC787" s="9"/>
      <c r="AD787" s="9"/>
      <c r="AE787" s="9"/>
      <c r="AF787" s="9"/>
      <c r="AG787" s="9"/>
      <c r="AH787" s="9"/>
      <c r="AI787" s="9"/>
      <c r="AJ787" s="9"/>
      <c r="AK787" s="9"/>
    </row>
    <row r="788" spans="1:37" ht="30" x14ac:dyDescent="0.2">
      <c r="A788" s="7">
        <v>787</v>
      </c>
      <c r="B788" s="31"/>
      <c r="C788" s="26" t="s">
        <v>4451</v>
      </c>
      <c r="D788" s="9"/>
      <c r="E788" s="9"/>
      <c r="F788" s="9"/>
      <c r="G788" s="9" t="s">
        <v>828</v>
      </c>
      <c r="H788" s="9"/>
      <c r="I788" s="9">
        <v>2013</v>
      </c>
      <c r="J788" s="9"/>
      <c r="K788" s="9"/>
      <c r="L788" s="9"/>
      <c r="M788" s="9"/>
      <c r="N788" s="25">
        <v>41597</v>
      </c>
      <c r="O788" s="9"/>
      <c r="P788" s="9" t="s">
        <v>4452</v>
      </c>
      <c r="Q788" s="9"/>
      <c r="R788" s="9"/>
      <c r="S788" s="41" t="s">
        <v>4269</v>
      </c>
      <c r="T788" s="9"/>
      <c r="U788" s="9"/>
      <c r="V788" s="9"/>
      <c r="W788" s="9"/>
      <c r="X788" s="9"/>
      <c r="Y788" s="9"/>
      <c r="Z788" s="9"/>
      <c r="AA788" s="9" t="s">
        <v>4270</v>
      </c>
      <c r="AB788" s="9"/>
      <c r="AC788" s="9"/>
      <c r="AD788" s="9"/>
      <c r="AE788" s="9"/>
      <c r="AF788" s="9"/>
      <c r="AG788" s="9"/>
      <c r="AH788" s="9"/>
      <c r="AI788" s="9"/>
      <c r="AJ788" s="9"/>
      <c r="AK788" s="9"/>
    </row>
    <row r="789" spans="1:37" ht="30" x14ac:dyDescent="0.2">
      <c r="A789" s="7">
        <v>788</v>
      </c>
      <c r="B789" s="31"/>
      <c r="C789" s="31"/>
      <c r="D789" s="9"/>
      <c r="E789" s="9"/>
      <c r="F789" s="9"/>
      <c r="G789" s="9" t="s">
        <v>828</v>
      </c>
      <c r="H789" s="9"/>
      <c r="I789" s="9">
        <v>2013</v>
      </c>
      <c r="J789" s="9"/>
      <c r="K789" s="9"/>
      <c r="L789" s="9"/>
      <c r="M789" s="9"/>
      <c r="N789" s="25">
        <v>41597</v>
      </c>
      <c r="O789" s="9"/>
      <c r="P789" s="9" t="s">
        <v>4453</v>
      </c>
      <c r="Q789" s="9"/>
      <c r="R789" s="9"/>
      <c r="S789" s="9"/>
      <c r="T789" s="9"/>
      <c r="U789" s="9"/>
      <c r="V789" s="9"/>
      <c r="W789" s="9"/>
      <c r="X789" s="9" t="s">
        <v>3316</v>
      </c>
      <c r="Y789" s="9" t="s">
        <v>3317</v>
      </c>
      <c r="Z789" s="9"/>
      <c r="AA789" s="9" t="s">
        <v>3316</v>
      </c>
      <c r="AB789" s="9"/>
      <c r="AC789" s="9"/>
      <c r="AD789" s="9"/>
      <c r="AE789" s="9"/>
      <c r="AF789" s="9"/>
      <c r="AG789" s="9"/>
      <c r="AH789" s="9"/>
      <c r="AI789" s="9"/>
      <c r="AJ789" s="9"/>
      <c r="AK789" s="9"/>
    </row>
    <row r="790" spans="1:37" ht="45" x14ac:dyDescent="0.2">
      <c r="A790" s="7">
        <v>789</v>
      </c>
      <c r="B790" s="31"/>
      <c r="C790" s="26" t="s">
        <v>4454</v>
      </c>
      <c r="D790" s="9"/>
      <c r="E790" s="9"/>
      <c r="F790" s="9"/>
      <c r="G790" s="9" t="s">
        <v>828</v>
      </c>
      <c r="H790" s="9"/>
      <c r="I790" s="9">
        <v>2013</v>
      </c>
      <c r="J790" s="9"/>
      <c r="K790" s="9"/>
      <c r="L790" s="9"/>
      <c r="M790" s="9"/>
      <c r="N790" s="25">
        <v>41597</v>
      </c>
      <c r="O790" s="9"/>
      <c r="P790" s="9" t="s">
        <v>4455</v>
      </c>
      <c r="Q790" s="9"/>
      <c r="R790" s="9"/>
      <c r="S790" s="9" t="s">
        <v>4456</v>
      </c>
      <c r="T790" s="9"/>
      <c r="U790" s="9"/>
      <c r="V790" s="9"/>
      <c r="W790" s="9"/>
      <c r="X790" s="9"/>
      <c r="Y790" s="9"/>
      <c r="Z790" s="9"/>
      <c r="AA790" s="9" t="s">
        <v>4457</v>
      </c>
      <c r="AB790" s="9"/>
      <c r="AC790" s="9"/>
      <c r="AD790" s="9"/>
      <c r="AE790" s="9"/>
      <c r="AF790" s="9"/>
      <c r="AG790" s="9"/>
      <c r="AH790" s="9"/>
      <c r="AI790" s="9" t="s">
        <v>4458</v>
      </c>
      <c r="AJ790" s="9"/>
      <c r="AK790" s="9"/>
    </row>
    <row r="791" spans="1:37" ht="90" x14ac:dyDescent="0.2">
      <c r="A791" s="7">
        <v>790</v>
      </c>
      <c r="B791" s="31"/>
      <c r="C791" s="26" t="s">
        <v>4459</v>
      </c>
      <c r="D791" s="9"/>
      <c r="E791" s="9"/>
      <c r="F791" s="9"/>
      <c r="G791" s="9" t="s">
        <v>828</v>
      </c>
      <c r="H791" s="9"/>
      <c r="I791" s="9">
        <v>2013</v>
      </c>
      <c r="J791" s="9"/>
      <c r="K791" s="9"/>
      <c r="L791" s="25">
        <v>41388</v>
      </c>
      <c r="M791" s="9"/>
      <c r="N791" s="25">
        <v>41570</v>
      </c>
      <c r="O791" s="9" t="s">
        <v>4355</v>
      </c>
      <c r="P791" s="9" t="s">
        <v>4460</v>
      </c>
      <c r="Q791" s="9"/>
      <c r="R791" s="9"/>
      <c r="S791" s="9"/>
      <c r="T791" s="9"/>
      <c r="U791" s="9"/>
      <c r="V791" s="9"/>
      <c r="W791" s="9"/>
      <c r="X791" s="9"/>
      <c r="Y791" s="9"/>
      <c r="Z791" s="9"/>
      <c r="AA791" s="9"/>
      <c r="AB791" s="9"/>
      <c r="AC791" s="9"/>
      <c r="AD791" s="9"/>
      <c r="AE791" s="9" t="s">
        <v>2854</v>
      </c>
      <c r="AF791" s="9"/>
      <c r="AG791" s="9"/>
      <c r="AH791" s="9"/>
      <c r="AI791" s="9"/>
      <c r="AJ791" s="9"/>
      <c r="AK791" s="9"/>
    </row>
    <row r="792" spans="1:37" ht="45" x14ac:dyDescent="0.2">
      <c r="A792" s="7">
        <v>791</v>
      </c>
      <c r="B792" s="31"/>
      <c r="C792" s="26" t="s">
        <v>4461</v>
      </c>
      <c r="D792" s="9"/>
      <c r="E792" s="9"/>
      <c r="F792" s="9"/>
      <c r="G792" s="9" t="s">
        <v>828</v>
      </c>
      <c r="H792" s="9"/>
      <c r="I792" s="9">
        <v>2013</v>
      </c>
      <c r="J792" s="9"/>
      <c r="K792" s="9"/>
      <c r="L792" s="25">
        <v>41418</v>
      </c>
      <c r="M792" s="9"/>
      <c r="N792" s="25">
        <v>41597</v>
      </c>
      <c r="O792" s="9"/>
      <c r="P792" s="9" t="s">
        <v>4462</v>
      </c>
      <c r="Q792" s="9"/>
      <c r="R792" s="9"/>
      <c r="S792" s="9"/>
      <c r="T792" s="9"/>
      <c r="U792" s="9"/>
      <c r="V792" s="9"/>
      <c r="W792" s="9"/>
      <c r="X792" s="9" t="s">
        <v>4440</v>
      </c>
      <c r="Y792" s="9" t="s">
        <v>4441</v>
      </c>
      <c r="Z792" s="9"/>
      <c r="AA792" s="9" t="s">
        <v>4463</v>
      </c>
      <c r="AB792" s="9"/>
      <c r="AC792" s="9"/>
      <c r="AD792" s="9"/>
      <c r="AE792" s="9"/>
      <c r="AF792" s="9"/>
      <c r="AG792" s="9"/>
      <c r="AH792" s="9"/>
      <c r="AI792" s="9"/>
      <c r="AJ792" s="9"/>
      <c r="AK792" s="9"/>
    </row>
    <row r="793" spans="1:37" ht="30" x14ac:dyDescent="0.2">
      <c r="A793" s="7">
        <v>792</v>
      </c>
      <c r="B793" s="31"/>
      <c r="C793" s="26" t="s">
        <v>4464</v>
      </c>
      <c r="D793" s="9"/>
      <c r="E793" s="9"/>
      <c r="F793" s="9"/>
      <c r="G793" s="9" t="s">
        <v>828</v>
      </c>
      <c r="H793" s="9"/>
      <c r="I793" s="9">
        <v>2013</v>
      </c>
      <c r="J793" s="9"/>
      <c r="K793" s="9"/>
      <c r="L793" s="9"/>
      <c r="M793" s="9"/>
      <c r="N793" s="25">
        <v>41597</v>
      </c>
      <c r="O793" s="9"/>
      <c r="P793" s="9" t="s">
        <v>4465</v>
      </c>
      <c r="Q793" s="9"/>
      <c r="R793" s="9"/>
      <c r="S793" s="9" t="s">
        <v>4466</v>
      </c>
      <c r="T793" s="9"/>
      <c r="U793" s="9"/>
      <c r="V793" s="9"/>
      <c r="W793" s="9"/>
      <c r="X793" s="9"/>
      <c r="Y793" s="9"/>
      <c r="Z793" s="9"/>
      <c r="AA793" s="9" t="s">
        <v>4467</v>
      </c>
      <c r="AB793" s="9"/>
      <c r="AC793" s="9"/>
      <c r="AD793" s="9"/>
      <c r="AE793" s="9"/>
      <c r="AF793" s="9"/>
      <c r="AG793" s="9"/>
      <c r="AH793" s="9"/>
      <c r="AI793" s="9"/>
      <c r="AJ793" s="9"/>
      <c r="AK793" s="9"/>
    </row>
    <row r="794" spans="1:37" ht="45" x14ac:dyDescent="0.2">
      <c r="A794" s="7">
        <v>793</v>
      </c>
      <c r="B794" s="31"/>
      <c r="C794" s="26" t="s">
        <v>4468</v>
      </c>
      <c r="D794" s="9"/>
      <c r="E794" s="9"/>
      <c r="F794" s="9"/>
      <c r="G794" s="9" t="s">
        <v>828</v>
      </c>
      <c r="H794" s="9"/>
      <c r="I794" s="9">
        <v>2013</v>
      </c>
      <c r="J794" s="9"/>
      <c r="K794" s="9"/>
      <c r="L794" s="9"/>
      <c r="M794" s="9"/>
      <c r="N794" s="25">
        <v>41597</v>
      </c>
      <c r="O794" s="9"/>
      <c r="P794" s="9" t="s">
        <v>4469</v>
      </c>
      <c r="Q794" s="9"/>
      <c r="R794" s="9"/>
      <c r="S794" s="9"/>
      <c r="T794" s="9"/>
      <c r="U794" s="9"/>
      <c r="V794" s="9"/>
      <c r="W794" s="9"/>
      <c r="X794" s="9"/>
      <c r="Y794" s="9"/>
      <c r="Z794" s="9"/>
      <c r="AA794" s="9" t="s">
        <v>4470</v>
      </c>
      <c r="AB794" s="9"/>
      <c r="AC794" s="9"/>
      <c r="AD794" s="9"/>
      <c r="AE794" s="9"/>
      <c r="AF794" s="9"/>
      <c r="AG794" s="9"/>
      <c r="AH794" s="9"/>
      <c r="AI794" s="9"/>
      <c r="AJ794" s="9"/>
      <c r="AK794" s="9"/>
    </row>
    <row r="795" spans="1:37" ht="45" x14ac:dyDescent="0.2">
      <c r="A795" s="7">
        <v>794</v>
      </c>
      <c r="B795" s="31"/>
      <c r="C795" s="26" t="s">
        <v>4471</v>
      </c>
      <c r="D795" s="9"/>
      <c r="E795" s="9"/>
      <c r="F795" s="9"/>
      <c r="G795" s="9" t="s">
        <v>828</v>
      </c>
      <c r="H795" s="9"/>
      <c r="I795" s="9">
        <v>2013</v>
      </c>
      <c r="J795" s="9"/>
      <c r="K795" s="9"/>
      <c r="L795" s="25">
        <v>41514</v>
      </c>
      <c r="M795" s="9"/>
      <c r="N795" s="25">
        <v>41597</v>
      </c>
      <c r="O795" s="9"/>
      <c r="P795" s="9" t="s">
        <v>4472</v>
      </c>
      <c r="Q795" s="9"/>
      <c r="R795" s="9"/>
      <c r="S795" s="9" t="s">
        <v>4473</v>
      </c>
      <c r="T795" s="9"/>
      <c r="U795" s="9"/>
      <c r="V795" s="9"/>
      <c r="W795" s="9"/>
      <c r="X795" s="9"/>
      <c r="Y795" s="9"/>
      <c r="Z795" s="9"/>
      <c r="AA795" s="9" t="s">
        <v>4474</v>
      </c>
      <c r="AB795" s="9"/>
      <c r="AC795" s="9"/>
      <c r="AD795" s="9"/>
      <c r="AE795" s="9"/>
      <c r="AF795" s="9"/>
      <c r="AG795" s="9"/>
      <c r="AH795" s="9"/>
      <c r="AI795" s="9"/>
      <c r="AJ795" s="9"/>
      <c r="AK795" s="9"/>
    </row>
    <row r="796" spans="1:37" ht="75" x14ac:dyDescent="0.2">
      <c r="A796" s="7">
        <v>795</v>
      </c>
      <c r="B796" s="31"/>
      <c r="C796" s="26" t="s">
        <v>4475</v>
      </c>
      <c r="D796" s="9"/>
      <c r="E796" s="9"/>
      <c r="F796" s="9"/>
      <c r="G796" s="9" t="s">
        <v>828</v>
      </c>
      <c r="H796" s="9"/>
      <c r="I796" s="9">
        <v>2013</v>
      </c>
      <c r="J796" s="9"/>
      <c r="K796" s="9"/>
      <c r="L796" s="25">
        <v>41290</v>
      </c>
      <c r="M796" s="9"/>
      <c r="N796" s="25">
        <v>41570</v>
      </c>
      <c r="O796" s="9" t="s">
        <v>3164</v>
      </c>
      <c r="P796" s="9" t="s">
        <v>4476</v>
      </c>
      <c r="Q796" s="9"/>
      <c r="R796" s="9"/>
      <c r="S796" s="9"/>
      <c r="T796" s="9"/>
      <c r="U796" s="9"/>
      <c r="V796" s="9"/>
      <c r="W796" s="9"/>
      <c r="X796" s="9"/>
      <c r="Y796" s="9"/>
      <c r="Z796" s="9"/>
      <c r="AA796" s="9"/>
      <c r="AB796" s="9"/>
      <c r="AC796" s="9"/>
      <c r="AD796" s="9"/>
      <c r="AE796" s="9" t="s">
        <v>2854</v>
      </c>
      <c r="AF796" s="9"/>
      <c r="AG796" s="9"/>
      <c r="AH796" s="9"/>
      <c r="AI796" s="9"/>
      <c r="AJ796" s="9"/>
      <c r="AK796" s="9"/>
    </row>
    <row r="797" spans="1:37" ht="30" x14ac:dyDescent="0.2">
      <c r="A797" s="7">
        <v>796</v>
      </c>
      <c r="B797" s="31"/>
      <c r="C797" s="31"/>
      <c r="D797" s="9"/>
      <c r="E797" s="9"/>
      <c r="F797" s="9"/>
      <c r="G797" s="9" t="s">
        <v>828</v>
      </c>
      <c r="H797" s="9"/>
      <c r="I797" s="9">
        <v>2013</v>
      </c>
      <c r="J797" s="9"/>
      <c r="K797" s="9"/>
      <c r="L797" s="25">
        <v>41393</v>
      </c>
      <c r="M797" s="9"/>
      <c r="N797" s="9"/>
      <c r="O797" s="9"/>
      <c r="P797" s="9" t="s">
        <v>4477</v>
      </c>
      <c r="Q797" s="9"/>
      <c r="R797" s="9"/>
      <c r="S797" s="9"/>
      <c r="T797" s="9"/>
      <c r="U797" s="9"/>
      <c r="V797" s="9"/>
      <c r="W797" s="9"/>
      <c r="X797" s="9"/>
      <c r="Y797" s="9"/>
      <c r="Z797" s="9"/>
      <c r="AA797" s="9" t="s">
        <v>4478</v>
      </c>
      <c r="AB797" s="9"/>
      <c r="AC797" s="9"/>
      <c r="AD797" s="9"/>
      <c r="AE797" s="9"/>
      <c r="AF797" s="9"/>
      <c r="AG797" s="9"/>
      <c r="AH797" s="9"/>
      <c r="AI797" s="9" t="s">
        <v>3319</v>
      </c>
      <c r="AJ797" s="9"/>
      <c r="AK797" s="9"/>
    </row>
    <row r="798" spans="1:37" ht="60" x14ac:dyDescent="0.2">
      <c r="A798" s="7">
        <v>797</v>
      </c>
      <c r="B798" s="31"/>
      <c r="C798" s="26" t="s">
        <v>4479</v>
      </c>
      <c r="D798" s="9" t="s">
        <v>4480</v>
      </c>
      <c r="E798" s="9"/>
      <c r="F798" s="9"/>
      <c r="G798" s="9" t="s">
        <v>828</v>
      </c>
      <c r="H798" s="9"/>
      <c r="I798" s="9">
        <v>2013</v>
      </c>
      <c r="J798" s="9"/>
      <c r="K798" s="9"/>
      <c r="L798" s="9"/>
      <c r="M798" s="9"/>
      <c r="N798" s="25">
        <v>41629</v>
      </c>
      <c r="O798" s="9"/>
      <c r="P798" s="9" t="s">
        <v>4481</v>
      </c>
      <c r="Q798" s="9"/>
      <c r="R798" s="9"/>
      <c r="S798" s="9"/>
      <c r="T798" s="9"/>
      <c r="U798" s="9"/>
      <c r="V798" s="9"/>
      <c r="W798" s="9" t="s">
        <v>3536</v>
      </c>
      <c r="X798" s="9" t="s">
        <v>3133</v>
      </c>
      <c r="Y798" s="9" t="s">
        <v>3144</v>
      </c>
      <c r="Z798" s="9"/>
      <c r="AA798" s="9" t="s">
        <v>3536</v>
      </c>
      <c r="AB798" s="9"/>
      <c r="AC798" s="9"/>
      <c r="AD798" s="9"/>
      <c r="AE798" s="9"/>
      <c r="AF798" s="9"/>
      <c r="AG798" s="9"/>
      <c r="AH798" s="9"/>
      <c r="AI798" s="9"/>
      <c r="AJ798" s="9"/>
      <c r="AK798" s="9"/>
    </row>
    <row r="799" spans="1:37" ht="30" x14ac:dyDescent="0.2">
      <c r="A799" s="7">
        <v>798</v>
      </c>
      <c r="B799" s="31"/>
      <c r="C799" s="26" t="s">
        <v>4482</v>
      </c>
      <c r="D799" s="9" t="s">
        <v>4483</v>
      </c>
      <c r="E799" s="9"/>
      <c r="F799" s="9"/>
      <c r="G799" s="9" t="s">
        <v>828</v>
      </c>
      <c r="H799" s="9"/>
      <c r="I799" s="9">
        <v>2013</v>
      </c>
      <c r="J799" s="9"/>
      <c r="K799" s="9"/>
      <c r="L799" s="9"/>
      <c r="M799" s="9"/>
      <c r="N799" s="25">
        <v>41628</v>
      </c>
      <c r="O799" s="9"/>
      <c r="P799" s="9" t="s">
        <v>4484</v>
      </c>
      <c r="Q799" s="9"/>
      <c r="R799" s="9"/>
      <c r="S799" s="9"/>
      <c r="T799" s="9"/>
      <c r="U799" s="9"/>
      <c r="V799" s="9"/>
      <c r="W799" s="9"/>
      <c r="X799" s="9" t="s">
        <v>3344</v>
      </c>
      <c r="Y799" s="9" t="s">
        <v>3345</v>
      </c>
      <c r="Z799" s="9"/>
      <c r="AA799" s="9" t="s">
        <v>3344</v>
      </c>
      <c r="AB799" s="9"/>
      <c r="AC799" s="9"/>
      <c r="AD799" s="9"/>
      <c r="AE799" s="9"/>
      <c r="AF799" s="9"/>
      <c r="AG799" s="9"/>
      <c r="AH799" s="9"/>
      <c r="AI799" s="9"/>
      <c r="AJ799" s="9"/>
      <c r="AK799" s="9"/>
    </row>
    <row r="800" spans="1:37" ht="60" x14ac:dyDescent="0.2">
      <c r="A800" s="7">
        <v>799</v>
      </c>
      <c r="B800" s="31"/>
      <c r="C800" s="26" t="s">
        <v>4479</v>
      </c>
      <c r="D800" s="9" t="s">
        <v>4480</v>
      </c>
      <c r="E800" s="9"/>
      <c r="F800" s="9"/>
      <c r="G800" s="9" t="s">
        <v>828</v>
      </c>
      <c r="H800" s="9"/>
      <c r="I800" s="9">
        <v>2013</v>
      </c>
      <c r="J800" s="9"/>
      <c r="K800" s="9"/>
      <c r="L800" s="9"/>
      <c r="M800" s="9"/>
      <c r="N800" s="25">
        <v>41597</v>
      </c>
      <c r="O800" s="9"/>
      <c r="P800" s="9" t="s">
        <v>4485</v>
      </c>
      <c r="Q800" s="9"/>
      <c r="R800" s="9"/>
      <c r="S800" s="9"/>
      <c r="T800" s="9"/>
      <c r="U800" s="9"/>
      <c r="V800" s="9"/>
      <c r="W800" s="9" t="s">
        <v>3536</v>
      </c>
      <c r="X800" s="9" t="s">
        <v>3133</v>
      </c>
      <c r="Y800" s="9" t="s">
        <v>3144</v>
      </c>
      <c r="Z800" s="9"/>
      <c r="AA800" s="9" t="s">
        <v>4486</v>
      </c>
      <c r="AB800" s="9"/>
      <c r="AC800" s="9"/>
      <c r="AD800" s="9"/>
      <c r="AE800" s="9"/>
      <c r="AF800" s="9"/>
      <c r="AG800" s="9"/>
      <c r="AH800" s="9"/>
      <c r="AI800" s="9"/>
      <c r="AJ800" s="9"/>
      <c r="AK800" s="9"/>
    </row>
    <row r="801" spans="1:37" ht="45" x14ac:dyDescent="0.2">
      <c r="A801" s="7">
        <v>800</v>
      </c>
      <c r="B801" s="31"/>
      <c r="C801" s="26" t="s">
        <v>4487</v>
      </c>
      <c r="D801" s="9" t="s">
        <v>4488</v>
      </c>
      <c r="E801" s="9"/>
      <c r="F801" s="9"/>
      <c r="G801" s="9" t="s">
        <v>828</v>
      </c>
      <c r="H801" s="9"/>
      <c r="I801" s="9">
        <v>2013</v>
      </c>
      <c r="J801" s="9"/>
      <c r="K801" s="9"/>
      <c r="L801" s="9"/>
      <c r="M801" s="9"/>
      <c r="N801" s="25">
        <v>41597</v>
      </c>
      <c r="O801" s="9"/>
      <c r="P801" s="9" t="s">
        <v>4489</v>
      </c>
      <c r="Q801" s="9"/>
      <c r="R801" s="9"/>
      <c r="S801" s="9"/>
      <c r="T801" s="9"/>
      <c r="U801" s="9"/>
      <c r="V801" s="9"/>
      <c r="W801" s="9" t="s">
        <v>4335</v>
      </c>
      <c r="X801" s="9" t="s">
        <v>3344</v>
      </c>
      <c r="Y801" s="9" t="s">
        <v>3345</v>
      </c>
      <c r="Z801" s="9"/>
      <c r="AA801" s="9" t="s">
        <v>4336</v>
      </c>
      <c r="AB801" s="9"/>
      <c r="AC801" s="9"/>
      <c r="AD801" s="9"/>
      <c r="AE801" s="9"/>
      <c r="AF801" s="9"/>
      <c r="AG801" s="9"/>
      <c r="AH801" s="9"/>
      <c r="AI801" s="9"/>
      <c r="AJ801" s="9"/>
      <c r="AK801" s="9"/>
    </row>
    <row r="802" spans="1:37" ht="45" x14ac:dyDescent="0.2">
      <c r="A802" s="7">
        <v>801</v>
      </c>
      <c r="B802" s="31"/>
      <c r="C802" s="26" t="s">
        <v>4482</v>
      </c>
      <c r="D802" s="9" t="s">
        <v>4483</v>
      </c>
      <c r="E802" s="9"/>
      <c r="F802" s="9"/>
      <c r="G802" s="9" t="s">
        <v>828</v>
      </c>
      <c r="H802" s="9"/>
      <c r="I802" s="9">
        <v>2013</v>
      </c>
      <c r="J802" s="9"/>
      <c r="K802" s="9"/>
      <c r="L802" s="9"/>
      <c r="M802" s="9"/>
      <c r="N802" s="25">
        <v>41597</v>
      </c>
      <c r="O802" s="9"/>
      <c r="P802" s="9" t="s">
        <v>4484</v>
      </c>
      <c r="Q802" s="9"/>
      <c r="R802" s="9"/>
      <c r="S802" s="9"/>
      <c r="T802" s="9"/>
      <c r="U802" s="9"/>
      <c r="V802" s="9"/>
      <c r="W802" s="9" t="s">
        <v>4335</v>
      </c>
      <c r="X802" s="9" t="s">
        <v>3344</v>
      </c>
      <c r="Y802" s="9" t="s">
        <v>3345</v>
      </c>
      <c r="Z802" s="9"/>
      <c r="AA802" s="9" t="s">
        <v>4336</v>
      </c>
      <c r="AB802" s="9"/>
      <c r="AC802" s="9"/>
      <c r="AD802" s="9"/>
      <c r="AE802" s="9"/>
      <c r="AF802" s="9"/>
      <c r="AG802" s="9"/>
      <c r="AH802" s="9"/>
      <c r="AI802" s="9"/>
      <c r="AJ802" s="9"/>
      <c r="AK802" s="9"/>
    </row>
    <row r="803" spans="1:37" ht="30" x14ac:dyDescent="0.2">
      <c r="A803" s="7">
        <v>802</v>
      </c>
      <c r="B803" s="31"/>
      <c r="C803" s="31"/>
      <c r="D803" s="9"/>
      <c r="E803" s="9"/>
      <c r="F803" s="9"/>
      <c r="G803" s="9" t="s">
        <v>828</v>
      </c>
      <c r="H803" s="9"/>
      <c r="I803" s="9">
        <v>2013</v>
      </c>
      <c r="J803" s="9"/>
      <c r="K803" s="9"/>
      <c r="L803" s="9" t="s">
        <v>4490</v>
      </c>
      <c r="M803" s="9"/>
      <c r="N803" s="9"/>
      <c r="O803" s="9"/>
      <c r="P803" s="9" t="s">
        <v>4491</v>
      </c>
      <c r="Q803" s="9"/>
      <c r="R803" s="9"/>
      <c r="S803" s="9"/>
      <c r="T803" s="9"/>
      <c r="U803" s="9"/>
      <c r="V803" s="9"/>
      <c r="W803" s="9"/>
      <c r="X803" s="9"/>
      <c r="Y803" s="9"/>
      <c r="Z803" s="9"/>
      <c r="AA803" s="9" t="s">
        <v>4339</v>
      </c>
      <c r="AB803" s="9"/>
      <c r="AC803" s="9"/>
      <c r="AD803" s="9"/>
      <c r="AE803" s="9"/>
      <c r="AF803" s="9"/>
      <c r="AG803" s="9"/>
      <c r="AH803" s="9"/>
      <c r="AI803" s="9" t="s">
        <v>3319</v>
      </c>
      <c r="AJ803" s="9"/>
      <c r="AK803" s="9"/>
    </row>
    <row r="804" spans="1:37" ht="30" x14ac:dyDescent="0.2">
      <c r="A804" s="7">
        <v>803</v>
      </c>
      <c r="B804" s="31"/>
      <c r="C804" s="31"/>
      <c r="D804" s="9"/>
      <c r="E804" s="9"/>
      <c r="F804" s="9"/>
      <c r="G804" s="9" t="s">
        <v>828</v>
      </c>
      <c r="H804" s="9"/>
      <c r="I804" s="9">
        <v>2013</v>
      </c>
      <c r="J804" s="9"/>
      <c r="K804" s="9"/>
      <c r="L804" s="9"/>
      <c r="M804" s="9"/>
      <c r="N804" s="9"/>
      <c r="O804" s="9"/>
      <c r="P804" s="9" t="s">
        <v>4492</v>
      </c>
      <c r="Q804" s="9"/>
      <c r="R804" s="9"/>
      <c r="S804" s="9"/>
      <c r="T804" s="9"/>
      <c r="U804" s="9"/>
      <c r="V804" s="9"/>
      <c r="W804" s="9"/>
      <c r="X804" s="9"/>
      <c r="Y804" s="9"/>
      <c r="Z804" s="9"/>
      <c r="AA804" s="9" t="s">
        <v>4339</v>
      </c>
      <c r="AB804" s="9"/>
      <c r="AC804" s="9"/>
      <c r="AD804" s="9"/>
      <c r="AE804" s="9"/>
      <c r="AF804" s="9"/>
      <c r="AG804" s="9"/>
      <c r="AH804" s="9"/>
      <c r="AI804" s="9" t="s">
        <v>3319</v>
      </c>
      <c r="AJ804" s="9"/>
      <c r="AK804" s="9"/>
    </row>
    <row r="805" spans="1:37" ht="30" x14ac:dyDescent="0.2">
      <c r="A805" s="7">
        <v>804</v>
      </c>
      <c r="B805" s="31"/>
      <c r="C805" s="31"/>
      <c r="D805" s="9"/>
      <c r="E805" s="9"/>
      <c r="F805" s="9"/>
      <c r="G805" s="9" t="s">
        <v>828</v>
      </c>
      <c r="H805" s="9"/>
      <c r="I805" s="9">
        <v>2013</v>
      </c>
      <c r="J805" s="9"/>
      <c r="K805" s="9"/>
      <c r="L805" s="9" t="s">
        <v>4493</v>
      </c>
      <c r="M805" s="9"/>
      <c r="N805" s="9"/>
      <c r="O805" s="9"/>
      <c r="P805" s="9" t="s">
        <v>4494</v>
      </c>
      <c r="Q805" s="9"/>
      <c r="R805" s="9"/>
      <c r="S805" s="9"/>
      <c r="T805" s="9"/>
      <c r="U805" s="9"/>
      <c r="V805" s="9"/>
      <c r="W805" s="9"/>
      <c r="X805" s="9"/>
      <c r="Y805" s="9"/>
      <c r="Z805" s="9"/>
      <c r="AA805" s="9" t="s">
        <v>4339</v>
      </c>
      <c r="AB805" s="9"/>
      <c r="AC805" s="9"/>
      <c r="AD805" s="9"/>
      <c r="AE805" s="9"/>
      <c r="AF805" s="9"/>
      <c r="AG805" s="9"/>
      <c r="AH805" s="9"/>
      <c r="AI805" s="9" t="s">
        <v>3319</v>
      </c>
      <c r="AJ805" s="9"/>
      <c r="AK805" s="9"/>
    </row>
    <row r="806" spans="1:37" ht="30" x14ac:dyDescent="0.2">
      <c r="A806" s="7">
        <v>805</v>
      </c>
      <c r="B806" s="31"/>
      <c r="C806" s="31"/>
      <c r="D806" s="9"/>
      <c r="E806" s="9"/>
      <c r="F806" s="9"/>
      <c r="G806" s="9" t="s">
        <v>828</v>
      </c>
      <c r="H806" s="9"/>
      <c r="I806" s="9">
        <v>2013</v>
      </c>
      <c r="J806" s="9"/>
      <c r="K806" s="9"/>
      <c r="L806" s="25">
        <v>41395</v>
      </c>
      <c r="M806" s="9"/>
      <c r="N806" s="9"/>
      <c r="O806" s="9"/>
      <c r="P806" s="9" t="s">
        <v>4495</v>
      </c>
      <c r="Q806" s="9"/>
      <c r="R806" s="9"/>
      <c r="S806" s="9"/>
      <c r="T806" s="9"/>
      <c r="U806" s="9"/>
      <c r="V806" s="9"/>
      <c r="W806" s="9"/>
      <c r="X806" s="9"/>
      <c r="Y806" s="9"/>
      <c r="Z806" s="9"/>
      <c r="AA806" s="9" t="s">
        <v>3316</v>
      </c>
      <c r="AB806" s="9"/>
      <c r="AC806" s="9"/>
      <c r="AD806" s="9"/>
      <c r="AE806" s="9"/>
      <c r="AF806" s="9"/>
      <c r="AG806" s="9"/>
      <c r="AH806" s="9"/>
      <c r="AI806" s="9" t="s">
        <v>3319</v>
      </c>
      <c r="AJ806" s="9"/>
      <c r="AK806" s="9"/>
    </row>
    <row r="807" spans="1:37" ht="45" x14ac:dyDescent="0.2">
      <c r="A807" s="7">
        <v>806</v>
      </c>
      <c r="B807" s="31"/>
      <c r="C807" s="31"/>
      <c r="D807" s="9"/>
      <c r="E807" s="9"/>
      <c r="F807" s="9"/>
      <c r="G807" s="9" t="s">
        <v>828</v>
      </c>
      <c r="H807" s="9"/>
      <c r="I807" s="9">
        <v>2013</v>
      </c>
      <c r="J807" s="9"/>
      <c r="K807" s="9"/>
      <c r="L807" s="9"/>
      <c r="M807" s="9"/>
      <c r="N807" s="9"/>
      <c r="O807" s="9"/>
      <c r="P807" s="9" t="s">
        <v>4496</v>
      </c>
      <c r="Q807" s="9"/>
      <c r="R807" s="9"/>
      <c r="S807" s="9"/>
      <c r="T807" s="9"/>
      <c r="U807" s="9"/>
      <c r="V807" s="9"/>
      <c r="W807" s="9" t="s">
        <v>4497</v>
      </c>
      <c r="X807" s="9" t="s">
        <v>3133</v>
      </c>
      <c r="Y807" s="9" t="s">
        <v>3144</v>
      </c>
      <c r="Z807" s="9"/>
      <c r="AA807" s="9" t="s">
        <v>4497</v>
      </c>
      <c r="AB807" s="9"/>
      <c r="AC807" s="9"/>
      <c r="AD807" s="9"/>
      <c r="AE807" s="9"/>
      <c r="AF807" s="9"/>
      <c r="AG807" s="9"/>
      <c r="AH807" s="9"/>
      <c r="AI807" s="9"/>
      <c r="AJ807" s="9"/>
      <c r="AK807" s="9"/>
    </row>
    <row r="808" spans="1:37" ht="30" x14ac:dyDescent="0.2">
      <c r="A808" s="7">
        <v>807</v>
      </c>
      <c r="B808" s="31"/>
      <c r="C808" s="26" t="s">
        <v>4498</v>
      </c>
      <c r="D808" s="9"/>
      <c r="E808" s="9"/>
      <c r="F808" s="9"/>
      <c r="G808" s="9" t="s">
        <v>828</v>
      </c>
      <c r="H808" s="9"/>
      <c r="I808" s="9">
        <v>2013</v>
      </c>
      <c r="J808" s="9"/>
      <c r="K808" s="9"/>
      <c r="L808" s="9"/>
      <c r="M808" s="9"/>
      <c r="N808" s="25">
        <v>41597</v>
      </c>
      <c r="O808" s="9"/>
      <c r="P808" s="9" t="s">
        <v>4499</v>
      </c>
      <c r="Q808" s="9"/>
      <c r="R808" s="9"/>
      <c r="S808" s="9"/>
      <c r="T808" s="9"/>
      <c r="U808" s="9"/>
      <c r="V808" s="9"/>
      <c r="W808" s="9" t="s">
        <v>4500</v>
      </c>
      <c r="X808" s="9" t="s">
        <v>3351</v>
      </c>
      <c r="Y808" s="9" t="s">
        <v>3157</v>
      </c>
      <c r="Z808" s="9"/>
      <c r="AA808" s="9" t="s">
        <v>4500</v>
      </c>
      <c r="AB808" s="9"/>
      <c r="AC808" s="9"/>
      <c r="AD808" s="9"/>
      <c r="AE808" s="9"/>
      <c r="AF808" s="9"/>
      <c r="AG808" s="9"/>
      <c r="AH808" s="9"/>
      <c r="AI808" s="9"/>
      <c r="AJ808" s="9"/>
      <c r="AK808" s="9"/>
    </row>
    <row r="809" spans="1:37" ht="45" x14ac:dyDescent="0.2">
      <c r="A809" s="7">
        <v>808</v>
      </c>
      <c r="B809" s="31"/>
      <c r="C809" s="26" t="s">
        <v>4501</v>
      </c>
      <c r="D809" s="9" t="s">
        <v>4502</v>
      </c>
      <c r="E809" s="9"/>
      <c r="F809" s="9"/>
      <c r="G809" s="9" t="s">
        <v>828</v>
      </c>
      <c r="H809" s="9"/>
      <c r="I809" s="9">
        <v>2013</v>
      </c>
      <c r="J809" s="9"/>
      <c r="K809" s="9"/>
      <c r="L809" s="9"/>
      <c r="M809" s="9"/>
      <c r="N809" s="25">
        <v>41597</v>
      </c>
      <c r="O809" s="9"/>
      <c r="P809" s="9" t="s">
        <v>4503</v>
      </c>
      <c r="Q809" s="9"/>
      <c r="R809" s="9"/>
      <c r="S809" s="9"/>
      <c r="T809" s="9"/>
      <c r="U809" s="9"/>
      <c r="V809" s="9"/>
      <c r="W809" s="9"/>
      <c r="X809" s="9" t="s">
        <v>4504</v>
      </c>
      <c r="Y809" s="9" t="s">
        <v>4505</v>
      </c>
      <c r="Z809" s="9"/>
      <c r="AA809" s="9" t="s">
        <v>4504</v>
      </c>
      <c r="AB809" s="9"/>
      <c r="AC809" s="9"/>
      <c r="AD809" s="9"/>
      <c r="AE809" s="9"/>
      <c r="AF809" s="9"/>
      <c r="AG809" s="9"/>
      <c r="AH809" s="9"/>
      <c r="AI809" s="9"/>
      <c r="AJ809" s="9"/>
      <c r="AK809" s="9"/>
    </row>
    <row r="810" spans="1:37" ht="30" x14ac:dyDescent="0.2">
      <c r="A810" s="7">
        <v>809</v>
      </c>
      <c r="B810" s="31"/>
      <c r="C810" s="31"/>
      <c r="D810" s="9"/>
      <c r="E810" s="9"/>
      <c r="F810" s="9"/>
      <c r="G810" s="9" t="s">
        <v>828</v>
      </c>
      <c r="H810" s="9"/>
      <c r="I810" s="9">
        <v>2013</v>
      </c>
      <c r="J810" s="9"/>
      <c r="K810" s="9"/>
      <c r="L810" s="9"/>
      <c r="M810" s="9"/>
      <c r="N810" s="9"/>
      <c r="O810" s="9"/>
      <c r="P810" s="9" t="s">
        <v>4506</v>
      </c>
      <c r="Q810" s="9"/>
      <c r="R810" s="9"/>
      <c r="S810" s="9"/>
      <c r="T810" s="9"/>
      <c r="U810" s="9"/>
      <c r="V810" s="9"/>
      <c r="W810" s="9"/>
      <c r="X810" s="9"/>
      <c r="Y810" s="9"/>
      <c r="Z810" s="9"/>
      <c r="AA810" s="9" t="s">
        <v>3316</v>
      </c>
      <c r="AB810" s="9"/>
      <c r="AC810" s="9"/>
      <c r="AD810" s="9"/>
      <c r="AE810" s="9"/>
      <c r="AF810" s="9"/>
      <c r="AG810" s="9"/>
      <c r="AH810" s="9"/>
      <c r="AI810" s="9" t="s">
        <v>3319</v>
      </c>
      <c r="AJ810" s="9"/>
      <c r="AK810" s="9"/>
    </row>
    <row r="811" spans="1:37" ht="45" x14ac:dyDescent="0.2">
      <c r="A811" s="7">
        <v>810</v>
      </c>
      <c r="B811" s="31"/>
      <c r="C811" s="26" t="s">
        <v>4507</v>
      </c>
      <c r="D811" s="9"/>
      <c r="E811" s="9"/>
      <c r="F811" s="9"/>
      <c r="G811" s="9" t="s">
        <v>828</v>
      </c>
      <c r="H811" s="9"/>
      <c r="I811" s="9">
        <v>2014</v>
      </c>
      <c r="J811" s="9"/>
      <c r="K811" s="9"/>
      <c r="L811" s="25">
        <v>41641</v>
      </c>
      <c r="M811" s="9"/>
      <c r="N811" s="25">
        <v>41597</v>
      </c>
      <c r="O811" s="9"/>
      <c r="P811" s="9" t="s">
        <v>4508</v>
      </c>
      <c r="Q811" s="9"/>
      <c r="R811" s="9"/>
      <c r="S811" s="9" t="s">
        <v>3246</v>
      </c>
      <c r="T811" s="9"/>
      <c r="U811" s="9"/>
      <c r="V811" s="9"/>
      <c r="W811" s="9" t="s">
        <v>3246</v>
      </c>
      <c r="X811" s="9" t="s">
        <v>3247</v>
      </c>
      <c r="Y811" s="9"/>
      <c r="Z811" s="9"/>
      <c r="AA811" s="9" t="s">
        <v>3735</v>
      </c>
      <c r="AB811" s="9"/>
      <c r="AC811" s="9"/>
      <c r="AD811" s="9"/>
      <c r="AE811" s="9"/>
      <c r="AF811" s="9"/>
      <c r="AG811" s="9"/>
      <c r="AH811" s="9"/>
      <c r="AI811" s="9"/>
      <c r="AJ811" s="9"/>
      <c r="AK811" s="9"/>
    </row>
    <row r="812" spans="1:37" ht="45" x14ac:dyDescent="0.2">
      <c r="A812" s="7">
        <v>811</v>
      </c>
      <c r="B812" s="31"/>
      <c r="C812" s="26" t="s">
        <v>4509</v>
      </c>
      <c r="D812" s="9"/>
      <c r="E812" s="9"/>
      <c r="F812" s="9"/>
      <c r="G812" s="9" t="s">
        <v>828</v>
      </c>
      <c r="H812" s="9"/>
      <c r="I812" s="9">
        <v>2014</v>
      </c>
      <c r="J812" s="9"/>
      <c r="K812" s="9"/>
      <c r="L812" s="25">
        <v>41644</v>
      </c>
      <c r="M812" s="9"/>
      <c r="N812" s="25">
        <v>41654</v>
      </c>
      <c r="O812" s="9"/>
      <c r="P812" s="9" t="s">
        <v>4510</v>
      </c>
      <c r="Q812" s="9"/>
      <c r="R812" s="9"/>
      <c r="S812" s="9" t="s">
        <v>4511</v>
      </c>
      <c r="T812" s="9"/>
      <c r="U812" s="9"/>
      <c r="V812" s="9"/>
      <c r="W812" s="9"/>
      <c r="X812" s="9"/>
      <c r="Y812" s="9"/>
      <c r="Z812" s="9"/>
      <c r="AA812" s="9" t="s">
        <v>4512</v>
      </c>
      <c r="AB812" s="9"/>
      <c r="AC812" s="9"/>
      <c r="AD812" s="9"/>
      <c r="AE812" s="9"/>
      <c r="AF812" s="9"/>
      <c r="AG812" s="9"/>
      <c r="AH812" s="9"/>
      <c r="AI812" s="9"/>
      <c r="AJ812" s="9"/>
      <c r="AK812" s="9"/>
    </row>
    <row r="813" spans="1:37" ht="45" x14ac:dyDescent="0.2">
      <c r="A813" s="7">
        <v>812</v>
      </c>
      <c r="B813" s="31"/>
      <c r="C813" s="26" t="s">
        <v>4513</v>
      </c>
      <c r="D813" s="9"/>
      <c r="E813" s="9"/>
      <c r="F813" s="9"/>
      <c r="G813" s="9" t="s">
        <v>828</v>
      </c>
      <c r="H813" s="9"/>
      <c r="I813" s="9" t="s">
        <v>4514</v>
      </c>
      <c r="J813" s="9"/>
      <c r="K813" s="9"/>
      <c r="L813" s="9"/>
      <c r="M813" s="9"/>
      <c r="N813" s="25">
        <v>41569</v>
      </c>
      <c r="O813" s="9" t="s">
        <v>4515</v>
      </c>
      <c r="P813" s="9" t="s">
        <v>4516</v>
      </c>
      <c r="Q813" s="9"/>
      <c r="R813" s="35" t="s">
        <v>4517</v>
      </c>
      <c r="S813" s="9"/>
      <c r="T813" s="9"/>
      <c r="U813" s="9"/>
      <c r="V813" s="9"/>
      <c r="W813" s="9"/>
      <c r="X813" s="9"/>
      <c r="Y813" s="9"/>
      <c r="Z813" s="9" t="s">
        <v>4518</v>
      </c>
      <c r="AA813" s="9"/>
      <c r="AB813" s="9"/>
      <c r="AC813" s="9"/>
      <c r="AD813" s="9"/>
      <c r="AE813" s="9" t="s">
        <v>2854</v>
      </c>
      <c r="AF813" s="9"/>
      <c r="AG813" s="9"/>
      <c r="AH813" s="9"/>
      <c r="AI813" s="9"/>
      <c r="AJ813" s="9"/>
      <c r="AK813" s="9"/>
    </row>
    <row r="814" spans="1:37" ht="30" x14ac:dyDescent="0.2">
      <c r="A814" s="7">
        <v>813</v>
      </c>
      <c r="B814" s="31"/>
      <c r="C814" s="26" t="s">
        <v>3480</v>
      </c>
      <c r="D814" s="9"/>
      <c r="E814" s="9"/>
      <c r="F814" s="9"/>
      <c r="G814" s="9" t="s">
        <v>828</v>
      </c>
      <c r="H814" s="9"/>
      <c r="I814" s="9" t="s">
        <v>4519</v>
      </c>
      <c r="J814" s="9"/>
      <c r="K814" s="9"/>
      <c r="L814" s="9"/>
      <c r="M814" s="9"/>
      <c r="N814" s="25">
        <v>41570</v>
      </c>
      <c r="O814" s="9"/>
      <c r="P814" s="9" t="s">
        <v>4520</v>
      </c>
      <c r="Q814" s="9"/>
      <c r="R814" s="9"/>
      <c r="S814" s="9"/>
      <c r="T814" s="9"/>
      <c r="U814" s="9"/>
      <c r="V814" s="9"/>
      <c r="W814" s="9" t="s">
        <v>3474</v>
      </c>
      <c r="X814" s="9" t="s">
        <v>3133</v>
      </c>
      <c r="Y814" s="9" t="s">
        <v>3144</v>
      </c>
      <c r="Z814" s="9"/>
      <c r="AA814" s="9" t="s">
        <v>3474</v>
      </c>
      <c r="AB814" s="9"/>
      <c r="AC814" s="9"/>
      <c r="AD814" s="9"/>
      <c r="AE814" s="9" t="s">
        <v>2854</v>
      </c>
      <c r="AF814" s="9"/>
      <c r="AG814" s="9"/>
      <c r="AH814" s="9"/>
      <c r="AI814" s="9"/>
      <c r="AJ814" s="9"/>
      <c r="AK814" s="9"/>
    </row>
    <row r="815" spans="1:37" ht="30" x14ac:dyDescent="0.2">
      <c r="A815" s="7">
        <v>814</v>
      </c>
      <c r="B815" s="31"/>
      <c r="C815" s="26" t="s">
        <v>4521</v>
      </c>
      <c r="D815" s="9"/>
      <c r="E815" s="9"/>
      <c r="F815" s="9"/>
      <c r="G815" s="9" t="s">
        <v>828</v>
      </c>
      <c r="H815" s="9"/>
      <c r="I815" s="9" t="s">
        <v>4522</v>
      </c>
      <c r="J815" s="9"/>
      <c r="K815" s="9"/>
      <c r="L815" s="9"/>
      <c r="M815" s="25">
        <v>35079</v>
      </c>
      <c r="N815" s="25">
        <v>41583</v>
      </c>
      <c r="O815" s="9"/>
      <c r="P815" s="9" t="s">
        <v>4523</v>
      </c>
      <c r="Q815" s="9"/>
      <c r="R815" s="9"/>
      <c r="S815" s="9"/>
      <c r="T815" s="9"/>
      <c r="U815" s="9"/>
      <c r="V815" s="9"/>
      <c r="W815" s="9"/>
      <c r="X815" s="9"/>
      <c r="Y815" s="9"/>
      <c r="Z815" s="9"/>
      <c r="AA815" s="41" t="s">
        <v>4524</v>
      </c>
      <c r="AB815" s="9"/>
      <c r="AC815" s="9"/>
      <c r="AD815" s="9"/>
      <c r="AE815" s="9" t="s">
        <v>2854</v>
      </c>
      <c r="AF815" s="9"/>
      <c r="AG815" s="9"/>
      <c r="AH815" s="9"/>
      <c r="AI815" s="9"/>
      <c r="AJ815" s="9"/>
      <c r="AK815" s="9"/>
    </row>
    <row r="816" spans="1:37" ht="30" x14ac:dyDescent="0.2">
      <c r="A816" s="7">
        <v>815</v>
      </c>
      <c r="B816" s="31"/>
      <c r="C816" s="26" t="s">
        <v>952</v>
      </c>
      <c r="D816" s="9"/>
      <c r="E816" s="9"/>
      <c r="F816" s="9"/>
      <c r="G816" s="9" t="s">
        <v>828</v>
      </c>
      <c r="H816" s="9"/>
      <c r="I816" s="9" t="s">
        <v>4522</v>
      </c>
      <c r="J816" s="9"/>
      <c r="K816" s="9"/>
      <c r="L816" s="9"/>
      <c r="M816" s="9"/>
      <c r="N816" s="25">
        <v>41597</v>
      </c>
      <c r="O816" s="9"/>
      <c r="P816" s="9" t="s">
        <v>4525</v>
      </c>
      <c r="Q816" s="9"/>
      <c r="R816" s="9"/>
      <c r="S816" s="9"/>
      <c r="T816" s="9"/>
      <c r="U816" s="9"/>
      <c r="V816" s="9"/>
      <c r="W816" s="9"/>
      <c r="X816" s="9" t="s">
        <v>4526</v>
      </c>
      <c r="Y816" s="9" t="s">
        <v>3345</v>
      </c>
      <c r="Z816" s="9"/>
      <c r="AA816" s="9" t="s">
        <v>4526</v>
      </c>
      <c r="AB816" s="9"/>
      <c r="AC816" s="9"/>
      <c r="AD816" s="9"/>
      <c r="AE816" s="9"/>
      <c r="AF816" s="9"/>
      <c r="AG816" s="9"/>
      <c r="AH816" s="9"/>
      <c r="AI816" s="9"/>
      <c r="AJ816" s="9"/>
      <c r="AK816" s="9"/>
    </row>
    <row r="817" spans="1:37" x14ac:dyDescent="0.2">
      <c r="A817" s="7">
        <v>816</v>
      </c>
      <c r="B817" s="31"/>
      <c r="C817" s="26" t="s">
        <v>4527</v>
      </c>
      <c r="D817" s="9"/>
      <c r="E817" s="9"/>
      <c r="F817" s="9"/>
      <c r="G817" s="9" t="s">
        <v>828</v>
      </c>
      <c r="H817" s="9"/>
      <c r="I817" s="9" t="s">
        <v>4522</v>
      </c>
      <c r="J817" s="9"/>
      <c r="K817" s="9"/>
      <c r="L817" s="9"/>
      <c r="M817" s="9"/>
      <c r="N817" s="25">
        <v>41597</v>
      </c>
      <c r="O817" s="9"/>
      <c r="P817" s="9" t="s">
        <v>4528</v>
      </c>
      <c r="Q817" s="9"/>
      <c r="R817" s="9"/>
      <c r="S817" s="9"/>
      <c r="T817" s="9"/>
      <c r="U817" s="9"/>
      <c r="V817" s="9"/>
      <c r="W817" s="9"/>
      <c r="X817" s="9" t="s">
        <v>4529</v>
      </c>
      <c r="Y817" s="9" t="s">
        <v>4530</v>
      </c>
      <c r="Z817" s="9"/>
      <c r="AA817" s="9" t="s">
        <v>4531</v>
      </c>
      <c r="AB817" s="9"/>
      <c r="AC817" s="9"/>
      <c r="AD817" s="9"/>
      <c r="AE817" s="9"/>
      <c r="AF817" s="9"/>
      <c r="AG817" s="9"/>
      <c r="AH817" s="9"/>
      <c r="AI817" s="9"/>
      <c r="AJ817" s="9"/>
      <c r="AK817" s="9"/>
    </row>
    <row r="818" spans="1:37" x14ac:dyDescent="0.2">
      <c r="A818" s="7">
        <v>817</v>
      </c>
      <c r="B818" s="31"/>
      <c r="C818" s="26" t="s">
        <v>4532</v>
      </c>
      <c r="D818" s="9"/>
      <c r="E818" s="9"/>
      <c r="F818" s="9"/>
      <c r="G818" s="9" t="s">
        <v>828</v>
      </c>
      <c r="H818" s="9"/>
      <c r="I818" s="9" t="s">
        <v>4522</v>
      </c>
      <c r="J818" s="9"/>
      <c r="K818" s="9"/>
      <c r="L818" s="9"/>
      <c r="M818" s="9"/>
      <c r="N818" s="25">
        <v>41597</v>
      </c>
      <c r="O818" s="9"/>
      <c r="P818" s="9" t="s">
        <v>4533</v>
      </c>
      <c r="Q818" s="9"/>
      <c r="R818" s="9"/>
      <c r="S818" s="9"/>
      <c r="T818" s="9"/>
      <c r="U818" s="9"/>
      <c r="V818" s="9"/>
      <c r="W818" s="9"/>
      <c r="X818" s="9"/>
      <c r="Y818" s="9"/>
      <c r="Z818" s="9"/>
      <c r="AA818" s="41" t="s">
        <v>4534</v>
      </c>
      <c r="AB818" s="9"/>
      <c r="AC818" s="9"/>
      <c r="AD818" s="9"/>
      <c r="AE818" s="9"/>
      <c r="AF818" s="9"/>
      <c r="AG818" s="9"/>
      <c r="AH818" s="9"/>
      <c r="AI818" s="9"/>
      <c r="AJ818" s="9"/>
      <c r="AK818" s="9"/>
    </row>
    <row r="819" spans="1:37" ht="60" x14ac:dyDescent="0.2">
      <c r="A819" s="7">
        <v>818</v>
      </c>
      <c r="B819" s="31"/>
      <c r="C819" s="26" t="s">
        <v>4535</v>
      </c>
      <c r="D819" s="9"/>
      <c r="E819" s="9"/>
      <c r="F819" s="9"/>
      <c r="G819" s="9" t="s">
        <v>828</v>
      </c>
      <c r="H819" s="9"/>
      <c r="I819" s="9" t="s">
        <v>4522</v>
      </c>
      <c r="J819" s="9"/>
      <c r="K819" s="9"/>
      <c r="L819" s="9"/>
      <c r="M819" s="9"/>
      <c r="N819" s="25">
        <v>40067</v>
      </c>
      <c r="O819" s="9"/>
      <c r="P819" s="9" t="s">
        <v>4536</v>
      </c>
      <c r="Q819" s="9"/>
      <c r="R819" s="9"/>
      <c r="S819" s="9" t="s">
        <v>4537</v>
      </c>
      <c r="T819" s="9"/>
      <c r="U819" s="9"/>
      <c r="V819" s="9"/>
      <c r="W819" s="9"/>
      <c r="X819" s="9" t="s">
        <v>4538</v>
      </c>
      <c r="Y819" s="9" t="s">
        <v>4539</v>
      </c>
      <c r="Z819" s="9"/>
      <c r="AA819" s="9" t="s">
        <v>3257</v>
      </c>
      <c r="AB819" s="9"/>
      <c r="AC819" s="9"/>
      <c r="AD819" s="9"/>
      <c r="AE819" s="9" t="s">
        <v>2854</v>
      </c>
      <c r="AF819" s="9"/>
      <c r="AG819" s="9"/>
      <c r="AH819" s="9"/>
      <c r="AI819" s="9"/>
      <c r="AJ819" s="9"/>
      <c r="AK819" s="9"/>
    </row>
    <row r="820" spans="1:37" ht="30" x14ac:dyDescent="0.2">
      <c r="A820" s="7">
        <v>819</v>
      </c>
      <c r="B820" s="31"/>
      <c r="C820" s="26" t="s">
        <v>4540</v>
      </c>
      <c r="D820" s="9"/>
      <c r="E820" s="9"/>
      <c r="F820" s="9"/>
      <c r="G820" s="9" t="s">
        <v>828</v>
      </c>
      <c r="H820" s="9"/>
      <c r="I820" s="9" t="s">
        <v>4522</v>
      </c>
      <c r="J820" s="9"/>
      <c r="K820" s="9"/>
      <c r="L820" s="9"/>
      <c r="M820" s="9"/>
      <c r="N820" s="25">
        <v>41597</v>
      </c>
      <c r="O820" s="9"/>
      <c r="P820" s="38" t="s">
        <v>4541</v>
      </c>
      <c r="Q820" s="9"/>
      <c r="R820" s="9"/>
      <c r="S820" s="9"/>
      <c r="T820" s="9"/>
      <c r="U820" s="9"/>
      <c r="V820" s="9"/>
      <c r="W820" s="9"/>
      <c r="X820" s="9"/>
      <c r="Y820" s="9"/>
      <c r="Z820" s="9"/>
      <c r="AA820" s="9" t="s">
        <v>4542</v>
      </c>
      <c r="AB820" s="9"/>
      <c r="AC820" s="9"/>
      <c r="AD820" s="9"/>
      <c r="AE820" s="9"/>
      <c r="AF820" s="9"/>
      <c r="AG820" s="9"/>
      <c r="AH820" s="9"/>
      <c r="AI820" s="9"/>
      <c r="AJ820" s="9"/>
      <c r="AK820" s="9"/>
    </row>
    <row r="821" spans="1:37" ht="30" x14ac:dyDescent="0.2">
      <c r="A821" s="7">
        <v>820</v>
      </c>
      <c r="B821" s="31"/>
      <c r="C821" s="26" t="s">
        <v>4543</v>
      </c>
      <c r="D821" s="9"/>
      <c r="E821" s="9"/>
      <c r="F821" s="9"/>
      <c r="G821" s="9" t="s">
        <v>828</v>
      </c>
      <c r="H821" s="9"/>
      <c r="I821" s="9" t="s">
        <v>4522</v>
      </c>
      <c r="J821" s="9"/>
      <c r="K821" s="9"/>
      <c r="L821" s="9"/>
      <c r="M821" s="25">
        <v>41664</v>
      </c>
      <c r="N821" s="25">
        <v>41668</v>
      </c>
      <c r="O821" s="9"/>
      <c r="P821" s="38" t="s">
        <v>4544</v>
      </c>
      <c r="Q821" s="9"/>
      <c r="R821" s="9"/>
      <c r="S821" s="9"/>
      <c r="T821" s="9"/>
      <c r="U821" s="9"/>
      <c r="V821" s="9"/>
      <c r="W821" s="9"/>
      <c r="X821" s="9"/>
      <c r="Y821" s="9"/>
      <c r="Z821" s="9"/>
      <c r="AA821" s="9" t="s">
        <v>4381</v>
      </c>
      <c r="AB821" s="9"/>
      <c r="AC821" s="9"/>
      <c r="AD821" s="9"/>
      <c r="AE821" s="9"/>
      <c r="AF821" s="9"/>
      <c r="AG821" s="9"/>
      <c r="AH821" s="9"/>
      <c r="AI821" s="9"/>
      <c r="AJ821" s="9"/>
      <c r="AK821" s="9"/>
    </row>
    <row r="822" spans="1:37" ht="45" x14ac:dyDescent="0.2">
      <c r="A822" s="7">
        <v>821</v>
      </c>
      <c r="B822" s="31"/>
      <c r="C822" s="26" t="s">
        <v>4545</v>
      </c>
      <c r="D822" s="9"/>
      <c r="E822" s="9"/>
      <c r="F822" s="9"/>
      <c r="G822" s="9" t="s">
        <v>828</v>
      </c>
      <c r="H822" s="9"/>
      <c r="I822" s="9" t="s">
        <v>4522</v>
      </c>
      <c r="J822" s="9"/>
      <c r="K822" s="9"/>
      <c r="L822" s="9"/>
      <c r="M822" s="9"/>
      <c r="N822" s="25">
        <v>41597</v>
      </c>
      <c r="O822" s="9"/>
      <c r="P822" s="38" t="s">
        <v>4546</v>
      </c>
      <c r="Q822" s="9"/>
      <c r="R822" s="9"/>
      <c r="S822" s="9"/>
      <c r="T822" s="9"/>
      <c r="U822" s="9"/>
      <c r="V822" s="9"/>
      <c r="W822" s="9"/>
      <c r="X822" s="9" t="s">
        <v>3316</v>
      </c>
      <c r="Y822" s="9" t="s">
        <v>3317</v>
      </c>
      <c r="Z822" s="9"/>
      <c r="AA822" s="9" t="s">
        <v>3316</v>
      </c>
      <c r="AB822" s="9"/>
      <c r="AC822" s="9"/>
      <c r="AD822" s="9"/>
      <c r="AE822" s="9"/>
      <c r="AF822" s="9"/>
      <c r="AG822" s="9"/>
      <c r="AH822" s="9"/>
      <c r="AI822" s="9"/>
      <c r="AJ822" s="9"/>
      <c r="AK822" s="9"/>
    </row>
    <row r="823" spans="1:37" ht="60" x14ac:dyDescent="0.2">
      <c r="A823" s="7">
        <v>822</v>
      </c>
      <c r="B823" s="31"/>
      <c r="C823" s="26" t="s">
        <v>4547</v>
      </c>
      <c r="D823" s="9"/>
      <c r="E823" s="9"/>
      <c r="F823" s="9"/>
      <c r="G823" s="9" t="s">
        <v>828</v>
      </c>
      <c r="H823" s="9"/>
      <c r="I823" s="9" t="s">
        <v>4522</v>
      </c>
      <c r="J823" s="9"/>
      <c r="K823" s="9"/>
      <c r="L823" s="9"/>
      <c r="M823" s="9"/>
      <c r="N823" s="25">
        <v>41652</v>
      </c>
      <c r="O823" s="9"/>
      <c r="P823" s="9" t="s">
        <v>4548</v>
      </c>
      <c r="Q823" s="9"/>
      <c r="R823" s="9"/>
      <c r="S823" s="9"/>
      <c r="T823" s="9"/>
      <c r="U823" s="9"/>
      <c r="V823" s="9"/>
      <c r="W823" s="9" t="s">
        <v>898</v>
      </c>
      <c r="X823" s="9" t="s">
        <v>3133</v>
      </c>
      <c r="Y823" s="9" t="s">
        <v>3187</v>
      </c>
      <c r="Z823" s="9"/>
      <c r="AA823" s="9" t="s">
        <v>898</v>
      </c>
      <c r="AB823" s="9"/>
      <c r="AC823" s="9"/>
      <c r="AD823" s="9"/>
      <c r="AE823" s="9" t="s">
        <v>2854</v>
      </c>
      <c r="AF823" s="9"/>
      <c r="AG823" s="9"/>
      <c r="AH823" s="9"/>
      <c r="AI823" s="9"/>
      <c r="AJ823" s="9"/>
      <c r="AK823" s="9"/>
    </row>
    <row r="824" spans="1:37" ht="30" x14ac:dyDescent="0.2">
      <c r="A824" s="7">
        <v>823</v>
      </c>
      <c r="B824" s="31"/>
      <c r="C824" s="26" t="s">
        <v>4549</v>
      </c>
      <c r="D824" s="9"/>
      <c r="E824" s="9"/>
      <c r="F824" s="9"/>
      <c r="G824" s="9" t="s">
        <v>828</v>
      </c>
      <c r="H824" s="9"/>
      <c r="I824" s="9" t="s">
        <v>4522</v>
      </c>
      <c r="J824" s="9"/>
      <c r="K824" s="9"/>
      <c r="L824" s="9"/>
      <c r="M824" s="9"/>
      <c r="N824" s="25">
        <v>41583</v>
      </c>
      <c r="O824" s="9"/>
      <c r="P824" s="9" t="s">
        <v>4550</v>
      </c>
      <c r="Q824" s="9"/>
      <c r="R824" s="9"/>
      <c r="S824" s="9"/>
      <c r="T824" s="9"/>
      <c r="U824" s="9"/>
      <c r="V824" s="9"/>
      <c r="W824" s="9"/>
      <c r="X824" s="9" t="s">
        <v>3209</v>
      </c>
      <c r="Y824" s="9" t="s">
        <v>3210</v>
      </c>
      <c r="Z824" s="9"/>
      <c r="AA824" s="9" t="s">
        <v>889</v>
      </c>
      <c r="AB824" s="9"/>
      <c r="AC824" s="9"/>
      <c r="AD824" s="9"/>
      <c r="AE824" s="9" t="s">
        <v>2854</v>
      </c>
      <c r="AF824" s="9"/>
      <c r="AG824" s="9"/>
      <c r="AH824" s="9"/>
      <c r="AI824" s="9"/>
      <c r="AJ824" s="9"/>
      <c r="AK824" s="9"/>
    </row>
    <row r="825" spans="1:37" ht="30" x14ac:dyDescent="0.2">
      <c r="A825" s="7">
        <v>824</v>
      </c>
      <c r="B825" s="31"/>
      <c r="C825" s="26" t="s">
        <v>4551</v>
      </c>
      <c r="D825" s="9"/>
      <c r="E825" s="9"/>
      <c r="F825" s="9"/>
      <c r="G825" s="9" t="s">
        <v>828</v>
      </c>
      <c r="H825" s="9"/>
      <c r="I825" s="9" t="s">
        <v>4522</v>
      </c>
      <c r="J825" s="9"/>
      <c r="K825" s="9"/>
      <c r="L825" s="9"/>
      <c r="M825" s="9"/>
      <c r="N825" s="25">
        <v>41652</v>
      </c>
      <c r="O825" s="9"/>
      <c r="P825" s="9" t="s">
        <v>4552</v>
      </c>
      <c r="Q825" s="9"/>
      <c r="R825" s="9"/>
      <c r="S825" s="9"/>
      <c r="T825" s="9"/>
      <c r="U825" s="9"/>
      <c r="V825" s="9"/>
      <c r="W825" s="9"/>
      <c r="X825" s="9" t="s">
        <v>4553</v>
      </c>
      <c r="Y825" s="9" t="s">
        <v>3922</v>
      </c>
      <c r="Z825" s="9"/>
      <c r="AA825" s="9" t="s">
        <v>4554</v>
      </c>
      <c r="AB825" s="9"/>
      <c r="AC825" s="9"/>
      <c r="AD825" s="9"/>
      <c r="AE825" s="9" t="s">
        <v>2854</v>
      </c>
      <c r="AF825" s="9"/>
      <c r="AG825" s="9"/>
      <c r="AH825" s="9"/>
      <c r="AI825" s="9"/>
      <c r="AJ825" s="9"/>
      <c r="AK825" s="9"/>
    </row>
    <row r="826" spans="1:37" ht="30" x14ac:dyDescent="0.2">
      <c r="A826" s="7">
        <v>825</v>
      </c>
      <c r="B826" s="31"/>
      <c r="C826" s="26" t="s">
        <v>4555</v>
      </c>
      <c r="D826" s="9"/>
      <c r="E826" s="9"/>
      <c r="F826" s="9"/>
      <c r="G826" s="9" t="s">
        <v>828</v>
      </c>
      <c r="H826" s="9"/>
      <c r="I826" s="9" t="s">
        <v>4522</v>
      </c>
      <c r="J826" s="9"/>
      <c r="K826" s="9"/>
      <c r="L826" s="9"/>
      <c r="M826" s="9"/>
      <c r="N826" s="25">
        <v>41566</v>
      </c>
      <c r="O826" s="9"/>
      <c r="P826" s="9" t="s">
        <v>4556</v>
      </c>
      <c r="Q826" s="9"/>
      <c r="R826" s="9"/>
      <c r="S826" s="9"/>
      <c r="T826" s="9"/>
      <c r="U826" s="9"/>
      <c r="V826" s="9"/>
      <c r="W826" s="9"/>
      <c r="X826" s="9"/>
      <c r="Y826" s="9"/>
      <c r="Z826" s="9"/>
      <c r="AA826" s="9" t="s">
        <v>4557</v>
      </c>
      <c r="AB826" s="9" t="s">
        <v>3344</v>
      </c>
      <c r="AC826" s="9"/>
      <c r="AD826" s="9"/>
      <c r="AE826" s="9"/>
      <c r="AF826" s="9"/>
      <c r="AG826" s="9"/>
      <c r="AH826" s="9"/>
      <c r="AI826" s="9"/>
      <c r="AJ826" s="9"/>
      <c r="AK826" s="9"/>
    </row>
    <row r="827" spans="1:37" ht="30" x14ac:dyDescent="0.2">
      <c r="A827" s="7">
        <v>826</v>
      </c>
      <c r="B827" s="31"/>
      <c r="C827" s="26" t="s">
        <v>3189</v>
      </c>
      <c r="D827" s="9"/>
      <c r="E827" s="9"/>
      <c r="F827" s="9"/>
      <c r="G827" s="9" t="s">
        <v>828</v>
      </c>
      <c r="H827" s="9"/>
      <c r="I827" s="9" t="s">
        <v>4522</v>
      </c>
      <c r="J827" s="9"/>
      <c r="K827" s="9"/>
      <c r="L827" s="9"/>
      <c r="M827" s="9"/>
      <c r="N827" s="25">
        <v>41566</v>
      </c>
      <c r="O827" s="9"/>
      <c r="P827" s="9" t="s">
        <v>3190</v>
      </c>
      <c r="Q827" s="9"/>
      <c r="R827" s="9"/>
      <c r="S827" s="9" t="s">
        <v>4558</v>
      </c>
      <c r="T827" s="9"/>
      <c r="U827" s="9"/>
      <c r="V827" s="9"/>
      <c r="W827" s="9" t="s">
        <v>3192</v>
      </c>
      <c r="X827" s="9" t="s">
        <v>3133</v>
      </c>
      <c r="Y827" s="9" t="s">
        <v>3187</v>
      </c>
      <c r="Z827" s="9"/>
      <c r="AA827" s="9" t="s">
        <v>3133</v>
      </c>
      <c r="AB827" s="9"/>
      <c r="AC827" s="9"/>
      <c r="AD827" s="9"/>
      <c r="AE827" s="9" t="s">
        <v>2854</v>
      </c>
      <c r="AF827" s="9"/>
      <c r="AG827" s="9"/>
      <c r="AH827" s="9"/>
      <c r="AI827" s="9"/>
      <c r="AJ827" s="9"/>
      <c r="AK827" s="9"/>
    </row>
    <row r="828" spans="1:37" ht="30" x14ac:dyDescent="0.2">
      <c r="A828" s="7">
        <v>827</v>
      </c>
      <c r="B828" s="31"/>
      <c r="C828" s="26" t="s">
        <v>4559</v>
      </c>
      <c r="D828" s="9"/>
      <c r="E828" s="9"/>
      <c r="F828" s="9"/>
      <c r="G828" s="9" t="s">
        <v>828</v>
      </c>
      <c r="H828" s="9"/>
      <c r="I828" s="9" t="s">
        <v>4522</v>
      </c>
      <c r="J828" s="9"/>
      <c r="K828" s="9"/>
      <c r="L828" s="9"/>
      <c r="M828" s="9"/>
      <c r="N828" s="25">
        <v>41566</v>
      </c>
      <c r="O828" s="9"/>
      <c r="P828" s="9" t="s">
        <v>4560</v>
      </c>
      <c r="Q828" s="9"/>
      <c r="R828" s="9"/>
      <c r="S828" s="9"/>
      <c r="T828" s="9"/>
      <c r="U828" s="9"/>
      <c r="V828" s="9"/>
      <c r="W828" s="9"/>
      <c r="X828" s="9" t="s">
        <v>3410</v>
      </c>
      <c r="Y828" s="9" t="s">
        <v>3144</v>
      </c>
      <c r="Z828" s="9"/>
      <c r="AA828" s="9" t="s">
        <v>3410</v>
      </c>
      <c r="AB828" s="9"/>
      <c r="AC828" s="9"/>
      <c r="AD828" s="9"/>
      <c r="AE828" s="9" t="s">
        <v>2854</v>
      </c>
      <c r="AF828" s="9"/>
      <c r="AG828" s="9"/>
      <c r="AH828" s="9"/>
      <c r="AI828" s="9"/>
      <c r="AJ828" s="9"/>
      <c r="AK828" s="9"/>
    </row>
    <row r="829" spans="1:37" ht="30" x14ac:dyDescent="0.2">
      <c r="A829" s="7">
        <v>828</v>
      </c>
      <c r="B829" s="31"/>
      <c r="C829" s="26" t="s">
        <v>4561</v>
      </c>
      <c r="D829" s="9"/>
      <c r="E829" s="9"/>
      <c r="F829" s="9"/>
      <c r="G829" s="9" t="s">
        <v>828</v>
      </c>
      <c r="H829" s="9"/>
      <c r="I829" s="9" t="s">
        <v>4522</v>
      </c>
      <c r="J829" s="9"/>
      <c r="K829" s="9"/>
      <c r="L829" s="9"/>
      <c r="M829" s="25">
        <v>41485</v>
      </c>
      <c r="N829" s="25">
        <v>41582</v>
      </c>
      <c r="O829" s="9"/>
      <c r="P829" s="9" t="s">
        <v>4562</v>
      </c>
      <c r="Q829" s="9"/>
      <c r="R829" s="9"/>
      <c r="S829" s="9"/>
      <c r="T829" s="9"/>
      <c r="U829" s="9"/>
      <c r="V829" s="9"/>
      <c r="W829" s="9" t="s">
        <v>4563</v>
      </c>
      <c r="X829" s="9" t="s">
        <v>3133</v>
      </c>
      <c r="Y829" s="9" t="s">
        <v>3187</v>
      </c>
      <c r="Z829" s="9"/>
      <c r="AA829" s="9" t="s">
        <v>4563</v>
      </c>
      <c r="AB829" s="9"/>
      <c r="AC829" s="9"/>
      <c r="AD829" s="9"/>
      <c r="AE829" s="9" t="s">
        <v>2854</v>
      </c>
      <c r="AF829" s="9"/>
      <c r="AG829" s="9"/>
      <c r="AH829" s="9"/>
      <c r="AI829" s="9"/>
      <c r="AJ829" s="9"/>
      <c r="AK829" s="9"/>
    </row>
    <row r="830" spans="1:37" ht="45" x14ac:dyDescent="0.2">
      <c r="A830" s="7">
        <v>829</v>
      </c>
      <c r="B830" s="31"/>
      <c r="C830" s="26" t="s">
        <v>4564</v>
      </c>
      <c r="D830" s="9"/>
      <c r="E830" s="9"/>
      <c r="F830" s="9"/>
      <c r="G830" s="9" t="s">
        <v>828</v>
      </c>
      <c r="H830" s="9"/>
      <c r="I830" s="9" t="s">
        <v>4522</v>
      </c>
      <c r="J830" s="9"/>
      <c r="K830" s="9"/>
      <c r="L830" s="9"/>
      <c r="M830" s="25">
        <v>41443</v>
      </c>
      <c r="N830" s="25">
        <v>41652</v>
      </c>
      <c r="O830" s="9"/>
      <c r="P830" s="9" t="s">
        <v>4565</v>
      </c>
      <c r="Q830" s="9"/>
      <c r="R830" s="9"/>
      <c r="S830" s="9"/>
      <c r="T830" s="9"/>
      <c r="U830" s="9"/>
      <c r="V830" s="9"/>
      <c r="W830" s="9"/>
      <c r="X830" s="9" t="s">
        <v>4566</v>
      </c>
      <c r="Y830" s="9" t="s">
        <v>4567</v>
      </c>
      <c r="Z830" s="9"/>
      <c r="AA830" s="9" t="s">
        <v>4566</v>
      </c>
      <c r="AB830" s="9"/>
      <c r="AC830" s="9"/>
      <c r="AD830" s="9"/>
      <c r="AE830" s="9" t="s">
        <v>2854</v>
      </c>
      <c r="AF830" s="9"/>
      <c r="AG830" s="9"/>
      <c r="AH830" s="9"/>
      <c r="AI830" s="9"/>
      <c r="AJ830" s="9"/>
      <c r="AK830" s="9"/>
    </row>
    <row r="831" spans="1:37" ht="45" x14ac:dyDescent="0.2">
      <c r="A831" s="7">
        <v>830</v>
      </c>
      <c r="B831" s="31"/>
      <c r="C831" s="26" t="s">
        <v>4568</v>
      </c>
      <c r="D831" s="9"/>
      <c r="E831" s="9"/>
      <c r="F831" s="9"/>
      <c r="G831" s="9" t="s">
        <v>828</v>
      </c>
      <c r="H831" s="9"/>
      <c r="I831" s="9" t="s">
        <v>4522</v>
      </c>
      <c r="J831" s="9"/>
      <c r="K831" s="9"/>
      <c r="L831" s="9"/>
      <c r="M831" s="9"/>
      <c r="N831" s="25">
        <v>41597</v>
      </c>
      <c r="O831" s="9"/>
      <c r="P831" s="9" t="s">
        <v>4569</v>
      </c>
      <c r="Q831" s="9"/>
      <c r="R831" s="9"/>
      <c r="S831" s="9"/>
      <c r="T831" s="9"/>
      <c r="U831" s="9"/>
      <c r="V831" s="9"/>
      <c r="W831" s="9"/>
      <c r="X831" s="9"/>
      <c r="Y831" s="9"/>
      <c r="Z831" s="9"/>
      <c r="AA831" s="9" t="s">
        <v>4570</v>
      </c>
      <c r="AB831" s="9"/>
      <c r="AC831" s="9"/>
      <c r="AD831" s="9"/>
      <c r="AE831" s="9"/>
      <c r="AF831" s="9"/>
      <c r="AG831" s="9"/>
      <c r="AH831" s="9"/>
      <c r="AI831" s="9"/>
      <c r="AJ831" s="9"/>
      <c r="AK831" s="9"/>
    </row>
    <row r="832" spans="1:37" ht="60" x14ac:dyDescent="0.2">
      <c r="A832" s="7">
        <v>831</v>
      </c>
      <c r="B832" s="31"/>
      <c r="C832" s="26" t="s">
        <v>4571</v>
      </c>
      <c r="D832" s="9"/>
      <c r="E832" s="9"/>
      <c r="F832" s="9"/>
      <c r="G832" s="9" t="s">
        <v>828</v>
      </c>
      <c r="H832" s="9"/>
      <c r="I832" s="9" t="s">
        <v>4522</v>
      </c>
      <c r="J832" s="9"/>
      <c r="K832" s="9"/>
      <c r="L832" s="9"/>
      <c r="M832" s="9"/>
      <c r="N832" s="25">
        <v>41652</v>
      </c>
      <c r="O832" s="9"/>
      <c r="P832" s="9" t="s">
        <v>4572</v>
      </c>
      <c r="Q832" s="9"/>
      <c r="R832" s="9"/>
      <c r="S832" s="9"/>
      <c r="T832" s="9"/>
      <c r="U832" s="9"/>
      <c r="V832" s="9"/>
      <c r="W832" s="9" t="s">
        <v>898</v>
      </c>
      <c r="X832" s="9" t="s">
        <v>3133</v>
      </c>
      <c r="Y832" s="9" t="s">
        <v>3187</v>
      </c>
      <c r="Z832" s="9"/>
      <c r="AA832" s="9" t="s">
        <v>898</v>
      </c>
      <c r="AB832" s="9"/>
      <c r="AC832" s="9"/>
      <c r="AD832" s="9"/>
      <c r="AE832" s="9" t="s">
        <v>2854</v>
      </c>
      <c r="AF832" s="9"/>
      <c r="AG832" s="9"/>
      <c r="AH832" s="9"/>
      <c r="AI832" s="9"/>
      <c r="AJ832" s="9"/>
      <c r="AK832" s="9"/>
    </row>
    <row r="833" spans="1:37" ht="60" x14ac:dyDescent="0.2">
      <c r="A833" s="7">
        <v>832</v>
      </c>
      <c r="B833" s="31"/>
      <c r="C833" s="26" t="s">
        <v>4573</v>
      </c>
      <c r="D833" s="9"/>
      <c r="E833" s="9"/>
      <c r="F833" s="9"/>
      <c r="G833" s="9" t="s">
        <v>828</v>
      </c>
      <c r="H833" s="9"/>
      <c r="I833" s="9" t="s">
        <v>4522</v>
      </c>
      <c r="J833" s="9"/>
      <c r="K833" s="9"/>
      <c r="L833" s="9"/>
      <c r="M833" s="9"/>
      <c r="N833" s="25">
        <v>41652</v>
      </c>
      <c r="O833" s="9"/>
      <c r="P833" s="9" t="s">
        <v>4574</v>
      </c>
      <c r="Q833" s="9"/>
      <c r="R833" s="9"/>
      <c r="S833" s="9"/>
      <c r="T833" s="9"/>
      <c r="U833" s="9"/>
      <c r="V833" s="9"/>
      <c r="W833" s="9" t="s">
        <v>898</v>
      </c>
      <c r="X833" s="9" t="s">
        <v>3133</v>
      </c>
      <c r="Y833" s="9" t="s">
        <v>3187</v>
      </c>
      <c r="Z833" s="9"/>
      <c r="AA833" s="9" t="s">
        <v>898</v>
      </c>
      <c r="AB833" s="9"/>
      <c r="AC833" s="9"/>
      <c r="AD833" s="9"/>
      <c r="AE833" s="9" t="s">
        <v>2854</v>
      </c>
      <c r="AF833" s="9"/>
      <c r="AG833" s="9"/>
      <c r="AH833" s="9"/>
      <c r="AI833" s="9"/>
      <c r="AJ833" s="9"/>
      <c r="AK833" s="9"/>
    </row>
    <row r="834" spans="1:37" ht="45" x14ac:dyDescent="0.2">
      <c r="A834" s="7">
        <v>833</v>
      </c>
      <c r="B834" s="31"/>
      <c r="C834" s="26" t="s">
        <v>4575</v>
      </c>
      <c r="D834" s="9" t="s">
        <v>4576</v>
      </c>
      <c r="E834" s="9"/>
      <c r="F834" s="9"/>
      <c r="G834" s="9" t="s">
        <v>828</v>
      </c>
      <c r="H834" s="9"/>
      <c r="I834" s="9" t="s">
        <v>4522</v>
      </c>
      <c r="J834" s="9"/>
      <c r="K834" s="9"/>
      <c r="L834" s="9"/>
      <c r="M834" s="9"/>
      <c r="N834" s="25">
        <v>41566</v>
      </c>
      <c r="O834" s="9"/>
      <c r="P834" s="9" t="s">
        <v>4577</v>
      </c>
      <c r="Q834" s="9"/>
      <c r="R834" s="9"/>
      <c r="S834" s="9"/>
      <c r="T834" s="9"/>
      <c r="U834" s="9"/>
      <c r="V834" s="9"/>
      <c r="W834" s="9"/>
      <c r="X834" s="9" t="s">
        <v>3179</v>
      </c>
      <c r="Y834" s="9" t="s">
        <v>4578</v>
      </c>
      <c r="Z834" s="9"/>
      <c r="AA834" s="9" t="s">
        <v>3179</v>
      </c>
      <c r="AB834" s="9"/>
      <c r="AC834" s="9"/>
      <c r="AD834" s="9"/>
      <c r="AE834" s="9" t="s">
        <v>2854</v>
      </c>
      <c r="AF834" s="9"/>
      <c r="AG834" s="9"/>
      <c r="AH834" s="9"/>
      <c r="AI834" s="9"/>
      <c r="AJ834" s="9"/>
      <c r="AK834" s="9"/>
    </row>
    <row r="835" spans="1:37" ht="45" x14ac:dyDescent="0.2">
      <c r="A835" s="7">
        <v>834</v>
      </c>
      <c r="B835" s="31"/>
      <c r="C835" s="26" t="s">
        <v>4579</v>
      </c>
      <c r="D835" s="9"/>
      <c r="E835" s="9"/>
      <c r="F835" s="9"/>
      <c r="G835" s="9" t="s">
        <v>828</v>
      </c>
      <c r="H835" s="9"/>
      <c r="I835" s="9" t="s">
        <v>4522</v>
      </c>
      <c r="J835" s="9"/>
      <c r="K835" s="9"/>
      <c r="L835" s="9"/>
      <c r="M835" s="9"/>
      <c r="N835" s="25">
        <v>41597</v>
      </c>
      <c r="O835" s="9"/>
      <c r="P835" s="9" t="s">
        <v>4580</v>
      </c>
      <c r="Q835" s="9"/>
      <c r="R835" s="9"/>
      <c r="S835" s="9"/>
      <c r="T835" s="9"/>
      <c r="U835" s="9"/>
      <c r="V835" s="9"/>
      <c r="W835" s="9"/>
      <c r="X835" s="9"/>
      <c r="Y835" s="9"/>
      <c r="Z835" s="9"/>
      <c r="AA835" s="9" t="s">
        <v>4581</v>
      </c>
      <c r="AB835" s="9"/>
      <c r="AC835" s="9"/>
      <c r="AD835" s="9"/>
      <c r="AE835" s="9"/>
      <c r="AF835" s="9"/>
      <c r="AG835" s="9"/>
      <c r="AH835" s="9"/>
      <c r="AI835" s="9"/>
      <c r="AJ835" s="9"/>
      <c r="AK835" s="9"/>
    </row>
    <row r="836" spans="1:37" ht="45" x14ac:dyDescent="0.2">
      <c r="A836" s="7">
        <v>835</v>
      </c>
      <c r="B836" s="31"/>
      <c r="C836" s="26" t="s">
        <v>4582</v>
      </c>
      <c r="D836" s="9"/>
      <c r="E836" s="9"/>
      <c r="F836" s="9"/>
      <c r="G836" s="9" t="s">
        <v>828</v>
      </c>
      <c r="H836" s="9"/>
      <c r="I836" s="9" t="s">
        <v>4522</v>
      </c>
      <c r="J836" s="9"/>
      <c r="K836" s="9"/>
      <c r="L836" s="9"/>
      <c r="M836" s="9"/>
      <c r="N836" s="25">
        <v>41583</v>
      </c>
      <c r="O836" s="9"/>
      <c r="P836" s="9" t="s">
        <v>4583</v>
      </c>
      <c r="Q836" s="9"/>
      <c r="R836" s="9"/>
      <c r="S836" s="9"/>
      <c r="T836" s="9"/>
      <c r="U836" s="9"/>
      <c r="V836" s="9"/>
      <c r="W836" s="9"/>
      <c r="X836" s="9" t="s">
        <v>4089</v>
      </c>
      <c r="Y836" s="9" t="s">
        <v>3157</v>
      </c>
      <c r="Z836" s="9"/>
      <c r="AA836" s="9" t="s">
        <v>4584</v>
      </c>
      <c r="AB836" s="9"/>
      <c r="AC836" s="9"/>
      <c r="AD836" s="9" t="s">
        <v>4091</v>
      </c>
      <c r="AE836" s="9" t="s">
        <v>2854</v>
      </c>
      <c r="AF836" s="9"/>
      <c r="AG836" s="9"/>
      <c r="AH836" s="9"/>
      <c r="AI836" s="9"/>
      <c r="AJ836" s="9"/>
      <c r="AK836" s="9"/>
    </row>
    <row r="837" spans="1:37" ht="45" x14ac:dyDescent="0.2">
      <c r="A837" s="7">
        <v>836</v>
      </c>
      <c r="B837" s="31"/>
      <c r="C837" s="26" t="s">
        <v>4585</v>
      </c>
      <c r="D837" s="9"/>
      <c r="E837" s="9"/>
      <c r="F837" s="9"/>
      <c r="G837" s="9" t="s">
        <v>828</v>
      </c>
      <c r="H837" s="9"/>
      <c r="I837" s="9" t="s">
        <v>4522</v>
      </c>
      <c r="J837" s="9"/>
      <c r="K837" s="9"/>
      <c r="L837" s="9"/>
      <c r="M837" s="9"/>
      <c r="N837" s="25">
        <v>41597</v>
      </c>
      <c r="O837" s="9"/>
      <c r="P837" s="9" t="s">
        <v>4586</v>
      </c>
      <c r="Q837" s="9"/>
      <c r="R837" s="9"/>
      <c r="S837" s="9"/>
      <c r="T837" s="9"/>
      <c r="U837" s="9"/>
      <c r="V837" s="9"/>
      <c r="W837" s="9"/>
      <c r="X837" s="9" t="s">
        <v>3316</v>
      </c>
      <c r="Y837" s="9" t="s">
        <v>3317</v>
      </c>
      <c r="Z837" s="9"/>
      <c r="AA837" s="9" t="s">
        <v>3316</v>
      </c>
      <c r="AB837" s="9"/>
      <c r="AC837" s="9"/>
      <c r="AD837" s="9"/>
      <c r="AE837" s="9"/>
      <c r="AF837" s="9"/>
      <c r="AG837" s="9"/>
      <c r="AH837" s="9"/>
      <c r="AI837" s="9"/>
      <c r="AJ837" s="9"/>
      <c r="AK837" s="9"/>
    </row>
    <row r="838" spans="1:37" ht="30" x14ac:dyDescent="0.2">
      <c r="A838" s="7">
        <v>837</v>
      </c>
      <c r="B838" s="31"/>
      <c r="C838" s="26" t="s">
        <v>4587</v>
      </c>
      <c r="D838" s="9"/>
      <c r="E838" s="9"/>
      <c r="F838" s="9"/>
      <c r="G838" s="9" t="s">
        <v>828</v>
      </c>
      <c r="H838" s="9"/>
      <c r="I838" s="9" t="s">
        <v>4522</v>
      </c>
      <c r="J838" s="9"/>
      <c r="K838" s="9"/>
      <c r="L838" s="9"/>
      <c r="M838" s="9"/>
      <c r="N838" s="25">
        <v>41597</v>
      </c>
      <c r="O838" s="9"/>
      <c r="P838" s="9" t="s">
        <v>4588</v>
      </c>
      <c r="Q838" s="9"/>
      <c r="R838" s="9"/>
      <c r="S838" s="9"/>
      <c r="T838" s="9"/>
      <c r="U838" s="9"/>
      <c r="V838" s="9"/>
      <c r="W838" s="9" t="s">
        <v>4589</v>
      </c>
      <c r="X838" s="9" t="s">
        <v>4590</v>
      </c>
      <c r="Y838" s="9" t="s">
        <v>4591</v>
      </c>
      <c r="Z838" s="9"/>
      <c r="AA838" s="9" t="s">
        <v>4589</v>
      </c>
      <c r="AB838" s="9"/>
      <c r="AC838" s="9"/>
      <c r="AD838" s="9"/>
      <c r="AE838" s="9"/>
      <c r="AF838" s="9"/>
      <c r="AG838" s="9"/>
      <c r="AH838" s="9"/>
      <c r="AI838" s="9"/>
      <c r="AJ838" s="9"/>
      <c r="AK838" s="9"/>
    </row>
    <row r="839" spans="1:37" ht="30" x14ac:dyDescent="0.2">
      <c r="A839" s="7">
        <v>838</v>
      </c>
      <c r="B839" s="31"/>
      <c r="C839" s="26" t="s">
        <v>4592</v>
      </c>
      <c r="D839" s="9"/>
      <c r="E839" s="9"/>
      <c r="F839" s="9"/>
      <c r="G839" s="9" t="s">
        <v>828</v>
      </c>
      <c r="H839" s="9"/>
      <c r="I839" s="9" t="s">
        <v>4522</v>
      </c>
      <c r="J839" s="9"/>
      <c r="K839" s="9"/>
      <c r="L839" s="9"/>
      <c r="M839" s="9"/>
      <c r="N839" s="25">
        <v>41597</v>
      </c>
      <c r="O839" s="9"/>
      <c r="P839" s="9" t="s">
        <v>4593</v>
      </c>
      <c r="Q839" s="9"/>
      <c r="R839" s="9"/>
      <c r="S839" s="9"/>
      <c r="T839" s="9"/>
      <c r="U839" s="9"/>
      <c r="V839" s="9"/>
      <c r="W839" s="9"/>
      <c r="X839" s="9" t="s">
        <v>3762</v>
      </c>
      <c r="Y839" s="9" t="s">
        <v>3317</v>
      </c>
      <c r="Z839" s="9"/>
      <c r="AA839" s="9" t="s">
        <v>3762</v>
      </c>
      <c r="AB839" s="9"/>
      <c r="AC839" s="9"/>
      <c r="AD839" s="9"/>
      <c r="AE839" s="9"/>
      <c r="AF839" s="9"/>
      <c r="AG839" s="9"/>
      <c r="AH839" s="9"/>
      <c r="AI839" s="9"/>
      <c r="AJ839" s="9"/>
      <c r="AK839" s="9"/>
    </row>
    <row r="840" spans="1:37" ht="30" x14ac:dyDescent="0.2">
      <c r="A840" s="7">
        <v>839</v>
      </c>
      <c r="B840" s="31"/>
      <c r="C840" s="26" t="s">
        <v>4594</v>
      </c>
      <c r="D840" s="9"/>
      <c r="E840" s="9"/>
      <c r="F840" s="9"/>
      <c r="G840" s="9" t="s">
        <v>828</v>
      </c>
      <c r="H840" s="9"/>
      <c r="I840" s="9" t="s">
        <v>4522</v>
      </c>
      <c r="J840" s="9"/>
      <c r="K840" s="9"/>
      <c r="L840" s="9"/>
      <c r="M840" s="9"/>
      <c r="N840" s="25">
        <v>41652</v>
      </c>
      <c r="O840" s="9"/>
      <c r="P840" s="38" t="s">
        <v>4595</v>
      </c>
      <c r="Q840" s="9"/>
      <c r="R840" s="9"/>
      <c r="S840" s="9" t="s">
        <v>4596</v>
      </c>
      <c r="T840" s="9"/>
      <c r="U840" s="9"/>
      <c r="V840" s="9"/>
      <c r="W840" s="9" t="s">
        <v>3192</v>
      </c>
      <c r="X840" s="9" t="s">
        <v>3133</v>
      </c>
      <c r="Y840" s="9" t="s">
        <v>3187</v>
      </c>
      <c r="Z840" s="9"/>
      <c r="AA840" s="9" t="s">
        <v>3133</v>
      </c>
      <c r="AB840" s="9"/>
      <c r="AC840" s="9"/>
      <c r="AD840" s="9"/>
      <c r="AE840" s="9" t="s">
        <v>2854</v>
      </c>
      <c r="AF840" s="9"/>
      <c r="AG840" s="9"/>
      <c r="AH840" s="9"/>
      <c r="AI840" s="9" t="s">
        <v>4597</v>
      </c>
      <c r="AJ840" s="9"/>
      <c r="AK840" s="9"/>
    </row>
    <row r="841" spans="1:37" ht="30" x14ac:dyDescent="0.2">
      <c r="A841" s="7">
        <v>840</v>
      </c>
      <c r="B841" s="31"/>
      <c r="C841" s="26" t="s">
        <v>4598</v>
      </c>
      <c r="D841" s="9"/>
      <c r="E841" s="9"/>
      <c r="F841" s="9"/>
      <c r="G841" s="9" t="s">
        <v>828</v>
      </c>
      <c r="H841" s="9"/>
      <c r="I841" s="9" t="s">
        <v>4522</v>
      </c>
      <c r="J841" s="9"/>
      <c r="K841" s="9"/>
      <c r="L841" s="9"/>
      <c r="M841" s="9"/>
      <c r="N841" s="9"/>
      <c r="O841" s="9"/>
      <c r="P841" s="38" t="s">
        <v>4599</v>
      </c>
      <c r="Q841" s="9"/>
      <c r="R841" s="9"/>
      <c r="S841" s="9" t="s">
        <v>4596</v>
      </c>
      <c r="T841" s="9"/>
      <c r="U841" s="9"/>
      <c r="V841" s="9"/>
      <c r="W841" s="9" t="s">
        <v>3192</v>
      </c>
      <c r="X841" s="9" t="s">
        <v>3133</v>
      </c>
      <c r="Y841" s="9" t="s">
        <v>3187</v>
      </c>
      <c r="Z841" s="9"/>
      <c r="AA841" s="9" t="s">
        <v>3133</v>
      </c>
      <c r="AB841" s="9"/>
      <c r="AC841" s="9"/>
      <c r="AD841" s="9"/>
      <c r="AE841" s="9" t="s">
        <v>2854</v>
      </c>
      <c r="AF841" s="9"/>
      <c r="AG841" s="9"/>
      <c r="AH841" s="9"/>
      <c r="AI841" s="9" t="s">
        <v>4597</v>
      </c>
      <c r="AJ841" s="9"/>
      <c r="AK841" s="9"/>
    </row>
    <row r="842" spans="1:37" ht="30" x14ac:dyDescent="0.2">
      <c r="A842" s="7">
        <v>841</v>
      </c>
      <c r="B842" s="31"/>
      <c r="C842" s="26" t="s">
        <v>4600</v>
      </c>
      <c r="D842" s="9"/>
      <c r="E842" s="9"/>
      <c r="F842" s="9"/>
      <c r="G842" s="9" t="s">
        <v>828</v>
      </c>
      <c r="H842" s="9"/>
      <c r="I842" s="9" t="s">
        <v>4522</v>
      </c>
      <c r="J842" s="9"/>
      <c r="K842" s="9"/>
      <c r="L842" s="9"/>
      <c r="M842" s="9"/>
      <c r="N842" s="25">
        <v>39832</v>
      </c>
      <c r="O842" s="9"/>
      <c r="P842" s="9" t="s">
        <v>4601</v>
      </c>
      <c r="Q842" s="9"/>
      <c r="R842" s="9"/>
      <c r="S842" s="9"/>
      <c r="T842" s="9"/>
      <c r="U842" s="9"/>
      <c r="V842" s="9"/>
      <c r="W842" s="9"/>
      <c r="X842" s="9" t="s">
        <v>3410</v>
      </c>
      <c r="Y842" s="9" t="s">
        <v>3144</v>
      </c>
      <c r="Z842" s="9"/>
      <c r="AA842" s="9" t="s">
        <v>3410</v>
      </c>
      <c r="AB842" s="9"/>
      <c r="AC842" s="9"/>
      <c r="AD842" s="9"/>
      <c r="AE842" s="9" t="s">
        <v>2854</v>
      </c>
      <c r="AF842" s="9"/>
      <c r="AG842" s="9"/>
      <c r="AH842" s="9"/>
      <c r="AI842" s="9"/>
      <c r="AJ842" s="9"/>
      <c r="AK842" s="9"/>
    </row>
    <row r="843" spans="1:37" ht="30" x14ac:dyDescent="0.2">
      <c r="A843" s="7">
        <v>842</v>
      </c>
      <c r="B843" s="31"/>
      <c r="C843" s="26" t="s">
        <v>4602</v>
      </c>
      <c r="D843" s="9"/>
      <c r="E843" s="9"/>
      <c r="F843" s="9"/>
      <c r="G843" s="9" t="s">
        <v>828</v>
      </c>
      <c r="H843" s="9"/>
      <c r="I843" s="9" t="s">
        <v>4522</v>
      </c>
      <c r="J843" s="9"/>
      <c r="K843" s="9"/>
      <c r="L843" s="9"/>
      <c r="M843" s="9"/>
      <c r="N843" s="25">
        <v>41597</v>
      </c>
      <c r="O843" s="9"/>
      <c r="P843" s="9" t="s">
        <v>4603</v>
      </c>
      <c r="Q843" s="9"/>
      <c r="R843" s="9"/>
      <c r="S843" s="9"/>
      <c r="T843" s="9"/>
      <c r="U843" s="9"/>
      <c r="V843" s="9"/>
      <c r="W843" s="9"/>
      <c r="X843" s="9"/>
      <c r="Y843" s="9"/>
      <c r="Z843" s="9"/>
      <c r="AA843" s="9" t="s">
        <v>4604</v>
      </c>
      <c r="AB843" s="9"/>
      <c r="AC843" s="9"/>
      <c r="AD843" s="9"/>
      <c r="AE843" s="9"/>
      <c r="AF843" s="9"/>
      <c r="AG843" s="9"/>
      <c r="AH843" s="9"/>
      <c r="AI843" s="9"/>
      <c r="AJ843" s="9"/>
      <c r="AK843" s="9"/>
    </row>
    <row r="844" spans="1:37" ht="30" x14ac:dyDescent="0.2">
      <c r="A844" s="7">
        <v>843</v>
      </c>
      <c r="B844" s="31"/>
      <c r="C844" s="26" t="s">
        <v>4605</v>
      </c>
      <c r="D844" s="9"/>
      <c r="E844" s="9"/>
      <c r="F844" s="9"/>
      <c r="G844" s="9" t="s">
        <v>828</v>
      </c>
      <c r="H844" s="9"/>
      <c r="I844" s="9" t="s">
        <v>4522</v>
      </c>
      <c r="J844" s="9"/>
      <c r="K844" s="9"/>
      <c r="L844" s="9"/>
      <c r="M844" s="9"/>
      <c r="N844" s="25">
        <v>41597</v>
      </c>
      <c r="O844" s="9"/>
      <c r="P844" s="9" t="s">
        <v>4606</v>
      </c>
      <c r="Q844" s="9"/>
      <c r="R844" s="9"/>
      <c r="S844" s="9" t="s">
        <v>4607</v>
      </c>
      <c r="T844" s="9"/>
      <c r="U844" s="9"/>
      <c r="V844" s="9"/>
      <c r="W844" s="9" t="s">
        <v>3192</v>
      </c>
      <c r="X844" s="9" t="s">
        <v>3133</v>
      </c>
      <c r="Y844" s="9" t="s">
        <v>3187</v>
      </c>
      <c r="Z844" s="9"/>
      <c r="AA844" s="9" t="s">
        <v>3133</v>
      </c>
      <c r="AB844" s="9"/>
      <c r="AC844" s="9"/>
      <c r="AD844" s="9"/>
      <c r="AE844" s="9" t="s">
        <v>2854</v>
      </c>
      <c r="AF844" s="9"/>
      <c r="AG844" s="9"/>
      <c r="AH844" s="9"/>
      <c r="AI844" s="9" t="s">
        <v>4608</v>
      </c>
      <c r="AJ844" s="9"/>
      <c r="AK844" s="9"/>
    </row>
    <row r="845" spans="1:37" ht="30" x14ac:dyDescent="0.2">
      <c r="A845" s="7">
        <v>844</v>
      </c>
      <c r="B845" s="31"/>
      <c r="C845" s="26" t="s">
        <v>4609</v>
      </c>
      <c r="D845" s="9"/>
      <c r="E845" s="9"/>
      <c r="F845" s="9"/>
      <c r="G845" s="9" t="s">
        <v>828</v>
      </c>
      <c r="H845" s="9"/>
      <c r="I845" s="9" t="s">
        <v>4522</v>
      </c>
      <c r="J845" s="9"/>
      <c r="K845" s="9"/>
      <c r="L845" s="9"/>
      <c r="M845" s="9"/>
      <c r="N845" s="25">
        <v>41652</v>
      </c>
      <c r="O845" s="9"/>
      <c r="P845" s="9" t="s">
        <v>4610</v>
      </c>
      <c r="Q845" s="9"/>
      <c r="R845" s="9"/>
      <c r="S845" s="9"/>
      <c r="T845" s="9"/>
      <c r="U845" s="9"/>
      <c r="V845" s="9"/>
      <c r="W845" s="9" t="s">
        <v>4611</v>
      </c>
      <c r="X845" s="9" t="s">
        <v>3133</v>
      </c>
      <c r="Y845" s="9" t="s">
        <v>3187</v>
      </c>
      <c r="Z845" s="9"/>
      <c r="AA845" s="9" t="s">
        <v>4611</v>
      </c>
      <c r="AB845" s="9"/>
      <c r="AC845" s="9"/>
      <c r="AD845" s="9"/>
      <c r="AE845" s="9" t="s">
        <v>2854</v>
      </c>
      <c r="AF845" s="9"/>
      <c r="AG845" s="9"/>
      <c r="AH845" s="9"/>
      <c r="AI845" s="9"/>
      <c r="AJ845" s="9"/>
      <c r="AK845" s="9"/>
    </row>
    <row r="846" spans="1:37" ht="30" x14ac:dyDescent="0.2">
      <c r="A846" s="7">
        <v>845</v>
      </c>
      <c r="B846" s="31"/>
      <c r="C846" s="26" t="s">
        <v>4612</v>
      </c>
      <c r="D846" s="9"/>
      <c r="E846" s="9"/>
      <c r="F846" s="9"/>
      <c r="G846" s="9" t="s">
        <v>828</v>
      </c>
      <c r="H846" s="9"/>
      <c r="I846" s="9" t="s">
        <v>4522</v>
      </c>
      <c r="J846" s="9"/>
      <c r="K846" s="9"/>
      <c r="L846" s="9"/>
      <c r="M846" s="9"/>
      <c r="N846" s="25">
        <v>41566</v>
      </c>
      <c r="O846" s="9"/>
      <c r="P846" s="9" t="s">
        <v>4613</v>
      </c>
      <c r="Q846" s="9"/>
      <c r="R846" s="9"/>
      <c r="S846" s="9"/>
      <c r="T846" s="9"/>
      <c r="U846" s="9"/>
      <c r="V846" s="9"/>
      <c r="W846" s="9"/>
      <c r="X846" s="9" t="s">
        <v>4614</v>
      </c>
      <c r="Y846" s="9" t="s">
        <v>4615</v>
      </c>
      <c r="Z846" s="9"/>
      <c r="AA846" s="9" t="s">
        <v>4616</v>
      </c>
      <c r="AB846" s="9"/>
      <c r="AC846" s="9"/>
      <c r="AD846" s="9"/>
      <c r="AE846" s="9" t="s">
        <v>2854</v>
      </c>
      <c r="AF846" s="9"/>
      <c r="AG846" s="9"/>
      <c r="AH846" s="9"/>
      <c r="AI846" s="9"/>
      <c r="AJ846" s="9"/>
      <c r="AK846" s="9"/>
    </row>
    <row r="847" spans="1:37" x14ac:dyDescent="0.2">
      <c r="A847" s="7">
        <v>846</v>
      </c>
      <c r="B847" s="31"/>
      <c r="C847" s="26" t="s">
        <v>4617</v>
      </c>
      <c r="D847" s="9"/>
      <c r="E847" s="9"/>
      <c r="F847" s="9"/>
      <c r="G847" s="9" t="s">
        <v>828</v>
      </c>
      <c r="H847" s="9"/>
      <c r="I847" s="9" t="s">
        <v>4522</v>
      </c>
      <c r="J847" s="9"/>
      <c r="K847" s="9"/>
      <c r="L847" s="9"/>
      <c r="M847" s="9"/>
      <c r="N847" s="25">
        <v>41597</v>
      </c>
      <c r="O847" s="9"/>
      <c r="P847" s="9" t="s">
        <v>4618</v>
      </c>
      <c r="Q847" s="9"/>
      <c r="R847" s="9"/>
      <c r="S847" s="9"/>
      <c r="T847" s="9"/>
      <c r="U847" s="9"/>
      <c r="V847" s="9"/>
      <c r="W847" s="9"/>
      <c r="X847" s="9"/>
      <c r="Y847" s="9"/>
      <c r="Z847" s="9"/>
      <c r="AA847" s="9" t="s">
        <v>4619</v>
      </c>
      <c r="AB847" s="9"/>
      <c r="AC847" s="9"/>
      <c r="AD847" s="9"/>
      <c r="AE847" s="9"/>
      <c r="AF847" s="9"/>
      <c r="AG847" s="9"/>
      <c r="AH847" s="9"/>
      <c r="AI847" s="9"/>
      <c r="AJ847" s="9"/>
      <c r="AK847" s="9"/>
    </row>
    <row r="848" spans="1:37" ht="30" x14ac:dyDescent="0.2">
      <c r="A848" s="7">
        <v>847</v>
      </c>
      <c r="B848" s="31"/>
      <c r="C848" s="26" t="s">
        <v>4620</v>
      </c>
      <c r="D848" s="9"/>
      <c r="E848" s="9"/>
      <c r="F848" s="9"/>
      <c r="G848" s="9" t="s">
        <v>828</v>
      </c>
      <c r="H848" s="9"/>
      <c r="I848" s="9" t="s">
        <v>4522</v>
      </c>
      <c r="J848" s="9"/>
      <c r="K848" s="9"/>
      <c r="L848" s="9"/>
      <c r="M848" s="9"/>
      <c r="N848" s="25">
        <v>41597</v>
      </c>
      <c r="O848" s="9"/>
      <c r="P848" s="9" t="s">
        <v>4621</v>
      </c>
      <c r="Q848" s="9"/>
      <c r="R848" s="9"/>
      <c r="S848" s="9"/>
      <c r="T848" s="9"/>
      <c r="U848" s="9"/>
      <c r="V848" s="9"/>
      <c r="W848" s="9"/>
      <c r="X848" s="9" t="s">
        <v>4622</v>
      </c>
      <c r="Y848" s="9" t="s">
        <v>3317</v>
      </c>
      <c r="Z848" s="9"/>
      <c r="AA848" s="9" t="s">
        <v>4622</v>
      </c>
      <c r="AB848" s="9"/>
      <c r="AC848" s="9"/>
      <c r="AD848" s="9"/>
      <c r="AE848" s="9"/>
      <c r="AF848" s="9"/>
      <c r="AG848" s="9"/>
      <c r="AH848" s="9"/>
      <c r="AI848" s="9"/>
      <c r="AJ848" s="9"/>
      <c r="AK848" s="9"/>
    </row>
    <row r="849" spans="1:37" ht="30" x14ac:dyDescent="0.2">
      <c r="A849" s="7">
        <v>848</v>
      </c>
      <c r="B849" s="31"/>
      <c r="C849" s="26" t="s">
        <v>4623</v>
      </c>
      <c r="D849" s="9"/>
      <c r="E849" s="9"/>
      <c r="F849" s="9"/>
      <c r="G849" s="9" t="s">
        <v>828</v>
      </c>
      <c r="H849" s="9"/>
      <c r="I849" s="9" t="s">
        <v>4522</v>
      </c>
      <c r="J849" s="9"/>
      <c r="K849" s="9"/>
      <c r="L849" s="9"/>
      <c r="M849" s="9"/>
      <c r="N849" s="25">
        <v>41621</v>
      </c>
      <c r="O849" s="9"/>
      <c r="P849" s="38" t="s">
        <v>4624</v>
      </c>
      <c r="Q849" s="9"/>
      <c r="R849" s="9"/>
      <c r="S849" s="9"/>
      <c r="T849" s="9"/>
      <c r="U849" s="9"/>
      <c r="V849" s="9"/>
      <c r="W849" s="9"/>
      <c r="X849" s="9" t="s">
        <v>140</v>
      </c>
      <c r="Y849" s="9" t="s">
        <v>3359</v>
      </c>
      <c r="Z849" s="9"/>
      <c r="AA849" s="9" t="s">
        <v>140</v>
      </c>
      <c r="AB849" s="9"/>
      <c r="AC849" s="9"/>
      <c r="AD849" s="9"/>
      <c r="AE849" s="9" t="s">
        <v>2854</v>
      </c>
      <c r="AF849" s="9"/>
      <c r="AG849" s="9"/>
      <c r="AH849" s="9"/>
      <c r="AI849" s="9"/>
      <c r="AJ849" s="9"/>
      <c r="AK849" s="9"/>
    </row>
    <row r="850" spans="1:37" ht="30" x14ac:dyDescent="0.2">
      <c r="A850" s="7">
        <v>849</v>
      </c>
      <c r="B850" s="31"/>
      <c r="C850" s="26" t="s">
        <v>4625</v>
      </c>
      <c r="D850" s="9"/>
      <c r="E850" s="9"/>
      <c r="F850" s="9"/>
      <c r="G850" s="9" t="s">
        <v>828</v>
      </c>
      <c r="H850" s="9"/>
      <c r="I850" s="9" t="s">
        <v>4522</v>
      </c>
      <c r="J850" s="9"/>
      <c r="K850" s="9"/>
      <c r="L850" s="9"/>
      <c r="M850" s="9"/>
      <c r="N850" s="25">
        <v>41597</v>
      </c>
      <c r="O850" s="9"/>
      <c r="P850" s="38" t="s">
        <v>4626</v>
      </c>
      <c r="Q850" s="9"/>
      <c r="R850" s="9"/>
      <c r="S850" s="9"/>
      <c r="T850" s="9"/>
      <c r="U850" s="9"/>
      <c r="V850" s="9"/>
      <c r="W850" s="9"/>
      <c r="X850" s="9" t="s">
        <v>3762</v>
      </c>
      <c r="Y850" s="9" t="s">
        <v>3317</v>
      </c>
      <c r="Z850" s="9"/>
      <c r="AA850" s="9" t="s">
        <v>3762</v>
      </c>
      <c r="AB850" s="9"/>
      <c r="AC850" s="9"/>
      <c r="AD850" s="9"/>
      <c r="AE850" s="9"/>
      <c r="AF850" s="9"/>
      <c r="AG850" s="9"/>
      <c r="AH850" s="9"/>
      <c r="AI850" s="9"/>
      <c r="AJ850" s="9"/>
      <c r="AK850" s="9"/>
    </row>
    <row r="851" spans="1:37" ht="45" x14ac:dyDescent="0.2">
      <c r="A851" s="7">
        <v>850</v>
      </c>
      <c r="B851" s="31"/>
      <c r="C851" s="26" t="s">
        <v>4627</v>
      </c>
      <c r="D851" s="9"/>
      <c r="E851" s="9"/>
      <c r="F851" s="9"/>
      <c r="G851" s="9" t="s">
        <v>828</v>
      </c>
      <c r="H851" s="9"/>
      <c r="I851" s="9" t="s">
        <v>4522</v>
      </c>
      <c r="J851" s="9"/>
      <c r="K851" s="9"/>
      <c r="L851" s="9"/>
      <c r="M851" s="9"/>
      <c r="N851" s="25">
        <v>41597</v>
      </c>
      <c r="O851" s="9"/>
      <c r="P851" s="38" t="s">
        <v>4628</v>
      </c>
      <c r="Q851" s="9"/>
      <c r="R851" s="9"/>
      <c r="S851" s="9"/>
      <c r="T851" s="9"/>
      <c r="U851" s="9"/>
      <c r="V851" s="9"/>
      <c r="W851" s="9"/>
      <c r="X851" s="9" t="s">
        <v>4264</v>
      </c>
      <c r="Y851" s="9" t="s">
        <v>4324</v>
      </c>
      <c r="Z851" s="9"/>
      <c r="AA851" s="9" t="s">
        <v>4264</v>
      </c>
      <c r="AB851" s="9"/>
      <c r="AC851" s="9"/>
      <c r="AD851" s="9"/>
      <c r="AE851" s="9"/>
      <c r="AF851" s="9"/>
      <c r="AG851" s="9"/>
      <c r="AH851" s="9"/>
      <c r="AI851" s="9"/>
      <c r="AJ851" s="9"/>
      <c r="AK851" s="9"/>
    </row>
    <row r="852" spans="1:37" ht="30" x14ac:dyDescent="0.2">
      <c r="A852" s="7">
        <v>851</v>
      </c>
      <c r="B852" s="31"/>
      <c r="C852" s="26" t="s">
        <v>4629</v>
      </c>
      <c r="D852" s="9"/>
      <c r="E852" s="9"/>
      <c r="F852" s="9"/>
      <c r="G852" s="9" t="s">
        <v>828</v>
      </c>
      <c r="H852" s="9"/>
      <c r="I852" s="9" t="s">
        <v>4522</v>
      </c>
      <c r="J852" s="9"/>
      <c r="K852" s="9"/>
      <c r="L852" s="9"/>
      <c r="M852" s="9"/>
      <c r="N852" s="25">
        <v>41597</v>
      </c>
      <c r="O852" s="9"/>
      <c r="P852" s="9" t="s">
        <v>4630</v>
      </c>
      <c r="Q852" s="9"/>
      <c r="R852" s="9"/>
      <c r="S852" s="9"/>
      <c r="T852" s="9"/>
      <c r="U852" s="9"/>
      <c r="V852" s="9"/>
      <c r="W852" s="9"/>
      <c r="X852" s="9"/>
      <c r="Y852" s="9"/>
      <c r="Z852" s="9"/>
      <c r="AA852" s="9" t="s">
        <v>4570</v>
      </c>
      <c r="AB852" s="9"/>
      <c r="AC852" s="9"/>
      <c r="AD852" s="9"/>
      <c r="AE852" s="9"/>
      <c r="AF852" s="9"/>
      <c r="AG852" s="9"/>
      <c r="AH852" s="9"/>
      <c r="AI852" s="9"/>
      <c r="AJ852" s="9"/>
      <c r="AK852" s="9"/>
    </row>
    <row r="853" spans="1:37" ht="60" x14ac:dyDescent="0.2">
      <c r="A853" s="7">
        <v>852</v>
      </c>
      <c r="B853" s="31"/>
      <c r="C853" s="26" t="s">
        <v>4293</v>
      </c>
      <c r="D853" s="9"/>
      <c r="E853" s="9"/>
      <c r="F853" s="9"/>
      <c r="G853" s="9" t="s">
        <v>828</v>
      </c>
      <c r="H853" s="9"/>
      <c r="I853" s="9" t="s">
        <v>4522</v>
      </c>
      <c r="J853" s="9"/>
      <c r="K853" s="9"/>
      <c r="L853" s="9"/>
      <c r="M853" s="25">
        <v>41183</v>
      </c>
      <c r="N853" s="25">
        <v>41466</v>
      </c>
      <c r="O853" s="9"/>
      <c r="P853" s="9" t="s">
        <v>4294</v>
      </c>
      <c r="Q853" s="9"/>
      <c r="R853" s="9"/>
      <c r="S853" s="9"/>
      <c r="T853" s="9"/>
      <c r="U853" s="9"/>
      <c r="V853" s="9"/>
      <c r="W853" s="9" t="s">
        <v>898</v>
      </c>
      <c r="X853" s="9" t="s">
        <v>3133</v>
      </c>
      <c r="Y853" s="9" t="s">
        <v>3187</v>
      </c>
      <c r="Z853" s="9"/>
      <c r="AA853" s="9" t="s">
        <v>898</v>
      </c>
      <c r="AB853" s="9"/>
      <c r="AC853" s="9"/>
      <c r="AD853" s="9"/>
      <c r="AE853" s="9" t="s">
        <v>2854</v>
      </c>
      <c r="AF853" s="9"/>
      <c r="AG853" s="9"/>
      <c r="AH853" s="9"/>
      <c r="AI853" s="9"/>
      <c r="AJ853" s="9"/>
      <c r="AK853" s="9"/>
    </row>
    <row r="854" spans="1:37" ht="30" x14ac:dyDescent="0.2">
      <c r="A854" s="7">
        <v>853</v>
      </c>
      <c r="B854" s="31"/>
      <c r="C854" s="26" t="s">
        <v>4631</v>
      </c>
      <c r="D854" s="9"/>
      <c r="E854" s="9"/>
      <c r="F854" s="9"/>
      <c r="G854" s="9" t="s">
        <v>828</v>
      </c>
      <c r="H854" s="9"/>
      <c r="I854" s="9" t="s">
        <v>4522</v>
      </c>
      <c r="J854" s="9"/>
      <c r="K854" s="9"/>
      <c r="L854" s="9"/>
      <c r="M854" s="9"/>
      <c r="N854" s="25">
        <v>41597</v>
      </c>
      <c r="O854" s="9"/>
      <c r="P854" s="9" t="s">
        <v>4632</v>
      </c>
      <c r="Q854" s="9"/>
      <c r="R854" s="9"/>
      <c r="S854" s="9"/>
      <c r="T854" s="9"/>
      <c r="U854" s="9"/>
      <c r="V854" s="9"/>
      <c r="W854" s="9"/>
      <c r="X854" s="9" t="s">
        <v>3133</v>
      </c>
      <c r="Y854" s="9" t="s">
        <v>3187</v>
      </c>
      <c r="Z854" s="9"/>
      <c r="AA854" s="9" t="s">
        <v>4178</v>
      </c>
      <c r="AB854" s="9"/>
      <c r="AC854" s="9"/>
      <c r="AD854" s="9"/>
      <c r="AE854" s="9" t="s">
        <v>2854</v>
      </c>
      <c r="AF854" s="9"/>
      <c r="AG854" s="9"/>
      <c r="AH854" s="9"/>
      <c r="AI854" s="9"/>
      <c r="AJ854" s="9"/>
      <c r="AK854" s="9"/>
    </row>
    <row r="855" spans="1:37" ht="60" x14ac:dyDescent="0.2">
      <c r="A855" s="7">
        <v>854</v>
      </c>
      <c r="B855" s="31"/>
      <c r="C855" s="26" t="s">
        <v>4027</v>
      </c>
      <c r="D855" s="9"/>
      <c r="E855" s="9"/>
      <c r="F855" s="9"/>
      <c r="G855" s="9" t="s">
        <v>828</v>
      </c>
      <c r="H855" s="9"/>
      <c r="I855" s="9" t="s">
        <v>4522</v>
      </c>
      <c r="J855" s="9"/>
      <c r="K855" s="9"/>
      <c r="L855" s="9"/>
      <c r="M855" s="25">
        <v>40374</v>
      </c>
      <c r="N855" s="25">
        <v>41582</v>
      </c>
      <c r="O855" s="9"/>
      <c r="P855" s="9" t="s">
        <v>4028</v>
      </c>
      <c r="Q855" s="9"/>
      <c r="R855" s="9"/>
      <c r="S855" s="9"/>
      <c r="T855" s="9"/>
      <c r="U855" s="9"/>
      <c r="V855" s="9"/>
      <c r="W855" s="9" t="s">
        <v>898</v>
      </c>
      <c r="X855" s="9" t="s">
        <v>3133</v>
      </c>
      <c r="Y855" s="9" t="s">
        <v>3187</v>
      </c>
      <c r="Z855" s="9"/>
      <c r="AA855" s="9" t="s">
        <v>898</v>
      </c>
      <c r="AB855" s="9"/>
      <c r="AC855" s="9"/>
      <c r="AD855" s="9"/>
      <c r="AE855" s="9" t="s">
        <v>2854</v>
      </c>
      <c r="AF855" s="9"/>
      <c r="AG855" s="9"/>
      <c r="AH855" s="9"/>
      <c r="AI855" s="9"/>
      <c r="AJ855" s="9"/>
      <c r="AK855" s="9"/>
    </row>
    <row r="856" spans="1:37" ht="30" x14ac:dyDescent="0.2">
      <c r="A856" s="7">
        <v>855</v>
      </c>
      <c r="B856" s="31"/>
      <c r="C856" s="26" t="s">
        <v>4633</v>
      </c>
      <c r="D856" s="9"/>
      <c r="E856" s="9"/>
      <c r="F856" s="9"/>
      <c r="G856" s="9" t="s">
        <v>828</v>
      </c>
      <c r="H856" s="9"/>
      <c r="I856" s="9" t="s">
        <v>4522</v>
      </c>
      <c r="J856" s="9"/>
      <c r="K856" s="9"/>
      <c r="L856" s="9"/>
      <c r="M856" s="9"/>
      <c r="N856" s="25">
        <v>41466</v>
      </c>
      <c r="O856" s="9"/>
      <c r="P856" s="9" t="s">
        <v>3879</v>
      </c>
      <c r="Q856" s="9"/>
      <c r="R856" s="9"/>
      <c r="S856" s="9"/>
      <c r="T856" s="9"/>
      <c r="U856" s="9"/>
      <c r="V856" s="9"/>
      <c r="W856" s="9"/>
      <c r="X856" s="9" t="s">
        <v>3209</v>
      </c>
      <c r="Y856" s="9" t="s">
        <v>3210</v>
      </c>
      <c r="Z856" s="9"/>
      <c r="AA856" s="9" t="s">
        <v>889</v>
      </c>
      <c r="AB856" s="9"/>
      <c r="AC856" s="9"/>
      <c r="AD856" s="9"/>
      <c r="AE856" s="9" t="s">
        <v>2854</v>
      </c>
      <c r="AF856" s="9"/>
      <c r="AG856" s="9"/>
      <c r="AH856" s="9"/>
      <c r="AI856" s="9"/>
      <c r="AJ856" s="9"/>
      <c r="AK856" s="9"/>
    </row>
    <row r="857" spans="1:37" ht="30" x14ac:dyDescent="0.2">
      <c r="A857" s="7">
        <v>856</v>
      </c>
      <c r="B857" s="31"/>
      <c r="C857" s="26" t="s">
        <v>3740</v>
      </c>
      <c r="D857" s="9"/>
      <c r="E857" s="9"/>
      <c r="F857" s="9"/>
      <c r="G857" s="9" t="s">
        <v>828</v>
      </c>
      <c r="H857" s="9"/>
      <c r="I857" s="9" t="s">
        <v>4522</v>
      </c>
      <c r="J857" s="9"/>
      <c r="K857" s="9"/>
      <c r="L857" s="9"/>
      <c r="M857" s="9"/>
      <c r="N857" s="25">
        <v>41652</v>
      </c>
      <c r="O857" s="9"/>
      <c r="P857" s="9" t="s">
        <v>3742</v>
      </c>
      <c r="Q857" s="9"/>
      <c r="R857" s="9"/>
      <c r="S857" s="9"/>
      <c r="T857" s="9"/>
      <c r="U857" s="9"/>
      <c r="V857" s="9"/>
      <c r="W857" s="9"/>
      <c r="X857" s="9"/>
      <c r="Y857" s="9"/>
      <c r="Z857" s="9"/>
      <c r="AA857" s="41" t="s">
        <v>4634</v>
      </c>
      <c r="AB857" s="9"/>
      <c r="AC857" s="9"/>
      <c r="AD857" s="9"/>
      <c r="AE857" s="9" t="s">
        <v>2854</v>
      </c>
      <c r="AF857" s="9"/>
      <c r="AG857" s="9"/>
      <c r="AH857" s="9"/>
      <c r="AI857" s="9"/>
      <c r="AJ857" s="9"/>
      <c r="AK857" s="9"/>
    </row>
    <row r="858" spans="1:37" ht="30" x14ac:dyDescent="0.2">
      <c r="A858" s="7">
        <v>857</v>
      </c>
      <c r="B858" s="31"/>
      <c r="C858" s="26" t="s">
        <v>4635</v>
      </c>
      <c r="D858" s="9"/>
      <c r="E858" s="9"/>
      <c r="F858" s="9"/>
      <c r="G858" s="9" t="s">
        <v>828</v>
      </c>
      <c r="H858" s="9"/>
      <c r="I858" s="9" t="s">
        <v>4522</v>
      </c>
      <c r="J858" s="9"/>
      <c r="K858" s="9"/>
      <c r="L858" s="9"/>
      <c r="M858" s="9"/>
      <c r="N858" s="25">
        <v>41585</v>
      </c>
      <c r="O858" s="9"/>
      <c r="P858" s="9" t="s">
        <v>4636</v>
      </c>
      <c r="Q858" s="9"/>
      <c r="R858" s="9"/>
      <c r="S858" s="9"/>
      <c r="T858" s="9"/>
      <c r="U858" s="9"/>
      <c r="V858" s="9"/>
      <c r="W858" s="9"/>
      <c r="X858" s="9" t="s">
        <v>4637</v>
      </c>
      <c r="Y858" s="9" t="s">
        <v>4638</v>
      </c>
      <c r="Z858" s="9"/>
      <c r="AA858" s="9" t="s">
        <v>4639</v>
      </c>
      <c r="AB858" s="9"/>
      <c r="AC858" s="9"/>
      <c r="AD858" s="9"/>
      <c r="AE858" s="9" t="s">
        <v>2854</v>
      </c>
      <c r="AF858" s="9"/>
      <c r="AG858" s="9"/>
      <c r="AH858" s="9"/>
      <c r="AI858" s="9"/>
      <c r="AJ858" s="9"/>
      <c r="AK858" s="9"/>
    </row>
    <row r="859" spans="1:37" ht="45" x14ac:dyDescent="0.2">
      <c r="A859" s="7">
        <v>858</v>
      </c>
      <c r="B859" s="31"/>
      <c r="C859" s="26" t="s">
        <v>4640</v>
      </c>
      <c r="D859" s="9"/>
      <c r="E859" s="9"/>
      <c r="F859" s="9"/>
      <c r="G859" s="9" t="s">
        <v>828</v>
      </c>
      <c r="H859" s="9"/>
      <c r="I859" s="9" t="s">
        <v>4522</v>
      </c>
      <c r="J859" s="9"/>
      <c r="K859" s="9"/>
      <c r="L859" s="9"/>
      <c r="M859" s="9"/>
      <c r="N859" s="25">
        <v>41597</v>
      </c>
      <c r="O859" s="9"/>
      <c r="P859" s="9" t="s">
        <v>4641</v>
      </c>
      <c r="Q859" s="9"/>
      <c r="R859" s="9"/>
      <c r="S859" s="9"/>
      <c r="T859" s="9"/>
      <c r="U859" s="9"/>
      <c r="V859" s="9"/>
      <c r="W859" s="9"/>
      <c r="X859" s="9" t="s">
        <v>4642</v>
      </c>
      <c r="Y859" s="9" t="s">
        <v>3345</v>
      </c>
      <c r="Z859" s="9"/>
      <c r="AA859" s="9" t="s">
        <v>4642</v>
      </c>
      <c r="AB859" s="9"/>
      <c r="AC859" s="9"/>
      <c r="AD859" s="9"/>
      <c r="AE859" s="9" t="s">
        <v>2854</v>
      </c>
      <c r="AF859" s="9"/>
      <c r="AG859" s="9"/>
      <c r="AH859" s="9"/>
      <c r="AI859" s="9"/>
      <c r="AJ859" s="9"/>
      <c r="AK859" s="9"/>
    </row>
    <row r="860" spans="1:37" ht="30" x14ac:dyDescent="0.2">
      <c r="A860" s="7">
        <v>859</v>
      </c>
      <c r="B860" s="31"/>
      <c r="C860" s="26" t="s">
        <v>4643</v>
      </c>
      <c r="D860" s="9"/>
      <c r="E860" s="9"/>
      <c r="F860" s="9"/>
      <c r="G860" s="9" t="s">
        <v>828</v>
      </c>
      <c r="H860" s="9"/>
      <c r="I860" s="9" t="s">
        <v>4522</v>
      </c>
      <c r="J860" s="9"/>
      <c r="K860" s="9"/>
      <c r="L860" s="9"/>
      <c r="M860" s="9"/>
      <c r="N860" s="25">
        <v>41623</v>
      </c>
      <c r="O860" s="9"/>
      <c r="P860" s="9" t="s">
        <v>4607</v>
      </c>
      <c r="Q860" s="9"/>
      <c r="R860" s="9"/>
      <c r="S860" s="9"/>
      <c r="T860" s="9"/>
      <c r="U860" s="9"/>
      <c r="V860" s="9"/>
      <c r="W860" s="9" t="s">
        <v>3192</v>
      </c>
      <c r="X860" s="9" t="s">
        <v>3133</v>
      </c>
      <c r="Y860" s="9" t="s">
        <v>3187</v>
      </c>
      <c r="Z860" s="9"/>
      <c r="AA860" s="9" t="s">
        <v>3133</v>
      </c>
      <c r="AB860" s="9"/>
      <c r="AC860" s="9"/>
      <c r="AD860" s="9"/>
      <c r="AE860" s="9" t="s">
        <v>2854</v>
      </c>
      <c r="AF860" s="9"/>
      <c r="AG860" s="9"/>
      <c r="AH860" s="9"/>
      <c r="AI860" s="9" t="s">
        <v>4644</v>
      </c>
      <c r="AJ860" s="9"/>
      <c r="AK860" s="9"/>
    </row>
    <row r="861" spans="1:37" ht="60" x14ac:dyDescent="0.2">
      <c r="A861" s="7">
        <v>860</v>
      </c>
      <c r="B861" s="31"/>
      <c r="C861" s="26" t="s">
        <v>4645</v>
      </c>
      <c r="D861" s="9" t="s">
        <v>4646</v>
      </c>
      <c r="E861" s="9"/>
      <c r="F861" s="9"/>
      <c r="G861" s="9" t="s">
        <v>828</v>
      </c>
      <c r="H861" s="9"/>
      <c r="I861" s="9" t="s">
        <v>4522</v>
      </c>
      <c r="J861" s="9"/>
      <c r="K861" s="9"/>
      <c r="L861" s="9"/>
      <c r="M861" s="9"/>
      <c r="N861" s="25">
        <v>41583</v>
      </c>
      <c r="O861" s="9"/>
      <c r="P861" s="9" t="s">
        <v>4647</v>
      </c>
      <c r="Q861" s="9"/>
      <c r="R861" s="9"/>
      <c r="S861" s="9"/>
      <c r="T861" s="9"/>
      <c r="U861" s="9"/>
      <c r="V861" s="9"/>
      <c r="W861" s="9" t="s">
        <v>4648</v>
      </c>
      <c r="X861" s="9" t="s">
        <v>3344</v>
      </c>
      <c r="Y861" s="9" t="s">
        <v>3345</v>
      </c>
      <c r="Z861" s="9"/>
      <c r="AA861" s="9" t="s">
        <v>4648</v>
      </c>
      <c r="AB861" s="9"/>
      <c r="AC861" s="9"/>
      <c r="AD861" s="9"/>
      <c r="AE861" s="9" t="s">
        <v>2854</v>
      </c>
      <c r="AF861" s="9"/>
      <c r="AG861" s="9"/>
      <c r="AH861" s="9"/>
      <c r="AI861" s="9"/>
      <c r="AJ861" s="9"/>
      <c r="AK861" s="9"/>
    </row>
    <row r="862" spans="1:37" ht="60" x14ac:dyDescent="0.2">
      <c r="A862" s="7">
        <v>861</v>
      </c>
      <c r="B862" s="31"/>
      <c r="C862" s="26" t="s">
        <v>4649</v>
      </c>
      <c r="D862" s="9" t="s">
        <v>4650</v>
      </c>
      <c r="E862" s="9"/>
      <c r="F862" s="9"/>
      <c r="G862" s="9" t="s">
        <v>828</v>
      </c>
      <c r="H862" s="9"/>
      <c r="I862" s="9" t="s">
        <v>4522</v>
      </c>
      <c r="J862" s="9"/>
      <c r="K862" s="9"/>
      <c r="L862" s="9"/>
      <c r="M862" s="9"/>
      <c r="N862" s="25">
        <v>41597</v>
      </c>
      <c r="O862" s="9"/>
      <c r="P862" s="9" t="s">
        <v>4651</v>
      </c>
      <c r="Q862" s="9"/>
      <c r="R862" s="9"/>
      <c r="S862" s="9"/>
      <c r="T862" s="9"/>
      <c r="U862" s="9"/>
      <c r="V862" s="9"/>
      <c r="W862" s="9"/>
      <c r="X862" s="9" t="s">
        <v>4652</v>
      </c>
      <c r="Y862" s="9" t="s">
        <v>4653</v>
      </c>
      <c r="Z862" s="9"/>
      <c r="AA862" s="9" t="s">
        <v>4652</v>
      </c>
      <c r="AB862" s="9"/>
      <c r="AC862" s="9"/>
      <c r="AD862" s="9"/>
      <c r="AE862" s="9" t="s">
        <v>2854</v>
      </c>
      <c r="AF862" s="9"/>
      <c r="AG862" s="9"/>
      <c r="AH862" s="9"/>
      <c r="AI862" s="9"/>
      <c r="AJ862" s="9"/>
      <c r="AK862" s="9"/>
    </row>
    <row r="863" spans="1:37" ht="45" x14ac:dyDescent="0.2">
      <c r="A863" s="7">
        <v>862</v>
      </c>
      <c r="B863" s="31"/>
      <c r="C863" s="26" t="s">
        <v>4654</v>
      </c>
      <c r="D863" s="9"/>
      <c r="E863" s="9"/>
      <c r="F863" s="9"/>
      <c r="G863" s="9" t="s">
        <v>828</v>
      </c>
      <c r="H863" s="9"/>
      <c r="I863" s="9" t="s">
        <v>4522</v>
      </c>
      <c r="J863" s="9"/>
      <c r="K863" s="9"/>
      <c r="L863" s="9"/>
      <c r="M863" s="9"/>
      <c r="N863" s="25">
        <v>41652</v>
      </c>
      <c r="O863" s="9"/>
      <c r="P863" s="9" t="s">
        <v>4655</v>
      </c>
      <c r="Q863" s="9"/>
      <c r="R863" s="9"/>
      <c r="S863" s="9"/>
      <c r="T863" s="9"/>
      <c r="U863" s="9"/>
      <c r="V863" s="9"/>
      <c r="W863" s="9" t="s">
        <v>4656</v>
      </c>
      <c r="X863" s="9" t="s">
        <v>3133</v>
      </c>
      <c r="Y863" s="9" t="s">
        <v>3144</v>
      </c>
      <c r="Z863" s="9"/>
      <c r="AA863" s="9" t="s">
        <v>4656</v>
      </c>
      <c r="AB863" s="9"/>
      <c r="AC863" s="9"/>
      <c r="AD863" s="9"/>
      <c r="AE863" s="9" t="s">
        <v>2854</v>
      </c>
      <c r="AF863" s="9"/>
      <c r="AG863" s="9"/>
      <c r="AH863" s="9"/>
      <c r="AI863" s="9"/>
      <c r="AJ863" s="9"/>
      <c r="AK863" s="9"/>
    </row>
    <row r="864" spans="1:37" ht="45" x14ac:dyDescent="0.2">
      <c r="A864" s="7">
        <v>863</v>
      </c>
      <c r="B864" s="31"/>
      <c r="C864" s="26" t="s">
        <v>4657</v>
      </c>
      <c r="D864" s="9"/>
      <c r="E864" s="9"/>
      <c r="F864" s="9"/>
      <c r="G864" s="9" t="s">
        <v>828</v>
      </c>
      <c r="H864" s="9"/>
      <c r="I864" s="9" t="s">
        <v>4522</v>
      </c>
      <c r="J864" s="9"/>
      <c r="K864" s="9"/>
      <c r="L864" s="9"/>
      <c r="M864" s="9"/>
      <c r="N864" s="25">
        <v>41652</v>
      </c>
      <c r="O864" s="9"/>
      <c r="P864" s="9" t="s">
        <v>4658</v>
      </c>
      <c r="Q864" s="9"/>
      <c r="R864" s="9"/>
      <c r="S864" s="9"/>
      <c r="T864" s="9"/>
      <c r="U864" s="9"/>
      <c r="V864" s="9"/>
      <c r="W864" s="9"/>
      <c r="X864" s="9" t="s">
        <v>4659</v>
      </c>
      <c r="Y864" s="9"/>
      <c r="Z864" s="9"/>
      <c r="AA864" s="9" t="s">
        <v>4660</v>
      </c>
      <c r="AB864" s="9"/>
      <c r="AC864" s="9"/>
      <c r="AD864" s="9"/>
      <c r="AE864" s="9" t="s">
        <v>2854</v>
      </c>
      <c r="AF864" s="9"/>
      <c r="AG864" s="9"/>
      <c r="AH864" s="9"/>
      <c r="AI864" s="9"/>
      <c r="AJ864" s="9"/>
      <c r="AK864" s="9"/>
    </row>
    <row r="865" spans="1:37" ht="45" x14ac:dyDescent="0.2">
      <c r="A865" s="7">
        <v>864</v>
      </c>
      <c r="B865" s="31"/>
      <c r="C865" s="26" t="s">
        <v>4661</v>
      </c>
      <c r="D865" s="9" t="s">
        <v>4662</v>
      </c>
      <c r="E865" s="9"/>
      <c r="F865" s="9"/>
      <c r="G865" s="9" t="s">
        <v>828</v>
      </c>
      <c r="H865" s="9"/>
      <c r="I865" s="9" t="s">
        <v>4522</v>
      </c>
      <c r="J865" s="9"/>
      <c r="K865" s="9"/>
      <c r="L865" s="9"/>
      <c r="M865" s="9"/>
      <c r="N865" s="25">
        <v>41582</v>
      </c>
      <c r="O865" s="9"/>
      <c r="P865" s="9" t="s">
        <v>4663</v>
      </c>
      <c r="Q865" s="9"/>
      <c r="R865" s="9"/>
      <c r="S865" s="9"/>
      <c r="T865" s="9"/>
      <c r="U865" s="9"/>
      <c r="V865" s="9"/>
      <c r="W865" s="9"/>
      <c r="X865" s="9"/>
      <c r="Y865" s="9"/>
      <c r="Z865" s="9"/>
      <c r="AA865" s="9" t="s">
        <v>4664</v>
      </c>
      <c r="AB865" s="9"/>
      <c r="AC865" s="9"/>
      <c r="AD865" s="9"/>
      <c r="AE865" s="9" t="s">
        <v>2854</v>
      </c>
      <c r="AF865" s="9"/>
      <c r="AG865" s="9"/>
      <c r="AH865" s="9"/>
      <c r="AI865" s="9"/>
      <c r="AJ865" s="9"/>
      <c r="AK865" s="9"/>
    </row>
    <row r="866" spans="1:37" ht="30" x14ac:dyDescent="0.2">
      <c r="A866" s="7">
        <v>865</v>
      </c>
      <c r="B866" s="31"/>
      <c r="C866" s="26" t="s">
        <v>4665</v>
      </c>
      <c r="D866" s="9"/>
      <c r="E866" s="9"/>
      <c r="F866" s="9"/>
      <c r="G866" s="9" t="s">
        <v>828</v>
      </c>
      <c r="H866" s="9"/>
      <c r="I866" s="9" t="s">
        <v>4522</v>
      </c>
      <c r="J866" s="9"/>
      <c r="K866" s="9"/>
      <c r="L866" s="9"/>
      <c r="M866" s="9"/>
      <c r="N866" s="25">
        <v>41652</v>
      </c>
      <c r="O866" s="9"/>
      <c r="P866" s="9" t="s">
        <v>4666</v>
      </c>
      <c r="Q866" s="9"/>
      <c r="R866" s="9"/>
      <c r="S866" s="9"/>
      <c r="T866" s="9"/>
      <c r="U866" s="9"/>
      <c r="V866" s="9"/>
      <c r="W866" s="41" t="s">
        <v>4667</v>
      </c>
      <c r="X866" s="9" t="s">
        <v>3133</v>
      </c>
      <c r="Y866" s="9" t="s">
        <v>3187</v>
      </c>
      <c r="Z866" s="9"/>
      <c r="AA866" s="9" t="s">
        <v>4660</v>
      </c>
      <c r="AB866" s="9"/>
      <c r="AC866" s="9"/>
      <c r="AD866" s="9"/>
      <c r="AE866" s="9" t="s">
        <v>2854</v>
      </c>
      <c r="AF866" s="9"/>
      <c r="AG866" s="9"/>
      <c r="AH866" s="9"/>
      <c r="AI866" s="9"/>
      <c r="AJ866" s="9"/>
      <c r="AK866" s="9"/>
    </row>
    <row r="867" spans="1:37" ht="60" x14ac:dyDescent="0.2">
      <c r="A867" s="7">
        <v>866</v>
      </c>
      <c r="B867" s="31"/>
      <c r="C867" s="26" t="s">
        <v>4668</v>
      </c>
      <c r="D867" s="9" t="s">
        <v>4669</v>
      </c>
      <c r="E867" s="9"/>
      <c r="F867" s="9"/>
      <c r="G867" s="9" t="s">
        <v>828</v>
      </c>
      <c r="H867" s="9"/>
      <c r="I867" s="9" t="s">
        <v>4522</v>
      </c>
      <c r="J867" s="9"/>
      <c r="K867" s="9"/>
      <c r="L867" s="9"/>
      <c r="M867" s="9"/>
      <c r="N867" s="25">
        <v>41597</v>
      </c>
      <c r="O867" s="9"/>
      <c r="P867" s="9" t="s">
        <v>4670</v>
      </c>
      <c r="Q867" s="9"/>
      <c r="R867" s="9"/>
      <c r="S867" s="9"/>
      <c r="T867" s="9"/>
      <c r="U867" s="9"/>
      <c r="V867" s="9"/>
      <c r="W867" s="9" t="s">
        <v>4671</v>
      </c>
      <c r="X867" s="9" t="s">
        <v>3344</v>
      </c>
      <c r="Y867" s="9" t="s">
        <v>3345</v>
      </c>
      <c r="Z867" s="9"/>
      <c r="AA867" s="9" t="s">
        <v>4671</v>
      </c>
      <c r="AB867" s="9"/>
      <c r="AC867" s="9"/>
      <c r="AD867" s="9"/>
      <c r="AE867" s="9"/>
      <c r="AF867" s="9"/>
      <c r="AG867" s="9"/>
      <c r="AH867" s="9"/>
      <c r="AI867" s="9"/>
      <c r="AJ867" s="9"/>
      <c r="AK867" s="9"/>
    </row>
    <row r="868" spans="1:37" ht="45" x14ac:dyDescent="0.2">
      <c r="A868" s="7">
        <v>867</v>
      </c>
      <c r="B868" s="31"/>
      <c r="C868" s="26" t="s">
        <v>4672</v>
      </c>
      <c r="D868" s="9" t="s">
        <v>4673</v>
      </c>
      <c r="E868" s="9"/>
      <c r="F868" s="9"/>
      <c r="G868" s="9" t="s">
        <v>828</v>
      </c>
      <c r="H868" s="9"/>
      <c r="I868" s="9" t="s">
        <v>4522</v>
      </c>
      <c r="J868" s="9"/>
      <c r="K868" s="9"/>
      <c r="L868" s="9"/>
      <c r="M868" s="9"/>
      <c r="N868" s="25">
        <v>41597</v>
      </c>
      <c r="O868" s="9"/>
      <c r="P868" s="9" t="s">
        <v>4674</v>
      </c>
      <c r="Q868" s="9"/>
      <c r="R868" s="9"/>
      <c r="S868" s="9"/>
      <c r="T868" s="9"/>
      <c r="U868" s="9"/>
      <c r="V868" s="9"/>
      <c r="W868" s="9"/>
      <c r="X868" s="9" t="s">
        <v>4264</v>
      </c>
      <c r="Y868" s="9" t="s">
        <v>4324</v>
      </c>
      <c r="Z868" s="9"/>
      <c r="AA868" s="9" t="s">
        <v>4264</v>
      </c>
      <c r="AB868" s="9"/>
      <c r="AC868" s="9"/>
      <c r="AD868" s="9"/>
      <c r="AE868" s="9"/>
      <c r="AF868" s="9"/>
      <c r="AG868" s="9"/>
      <c r="AH868" s="9"/>
      <c r="AI868" s="9"/>
      <c r="AJ868" s="9"/>
      <c r="AK868" s="9"/>
    </row>
    <row r="869" spans="1:37" ht="30" x14ac:dyDescent="0.2">
      <c r="A869" s="7">
        <v>868</v>
      </c>
      <c r="B869" s="31"/>
      <c r="C869" s="31"/>
      <c r="D869" s="9"/>
      <c r="E869" s="9"/>
      <c r="F869" s="9"/>
      <c r="G869" s="9" t="s">
        <v>828</v>
      </c>
      <c r="H869" s="9"/>
      <c r="I869" s="9" t="s">
        <v>4522</v>
      </c>
      <c r="J869" s="9"/>
      <c r="K869" s="9"/>
      <c r="L869" s="9"/>
      <c r="M869" s="9"/>
      <c r="N869" s="9"/>
      <c r="O869" s="9"/>
      <c r="P869" s="9" t="s">
        <v>4675</v>
      </c>
      <c r="Q869" s="9"/>
      <c r="R869" s="9"/>
      <c r="S869" s="9"/>
      <c r="T869" s="9"/>
      <c r="U869" s="9"/>
      <c r="V869" s="9"/>
      <c r="W869" s="9"/>
      <c r="X869" s="9"/>
      <c r="Y869" s="9"/>
      <c r="Z869" s="9"/>
      <c r="AA869" s="9" t="s">
        <v>3316</v>
      </c>
      <c r="AB869" s="9"/>
      <c r="AC869" s="9"/>
      <c r="AD869" s="9"/>
      <c r="AE869" s="9"/>
      <c r="AF869" s="9"/>
      <c r="AG869" s="9"/>
      <c r="AH869" s="9"/>
      <c r="AI869" s="9" t="s">
        <v>3319</v>
      </c>
      <c r="AJ869" s="9"/>
      <c r="AK869" s="9"/>
    </row>
    <row r="870" spans="1:37" ht="30" x14ac:dyDescent="0.2">
      <c r="A870" s="7">
        <v>869</v>
      </c>
      <c r="B870" s="31"/>
      <c r="C870" s="26" t="s">
        <v>4676</v>
      </c>
      <c r="D870" s="9"/>
      <c r="E870" s="9"/>
      <c r="F870" s="9"/>
      <c r="G870" s="9" t="s">
        <v>828</v>
      </c>
      <c r="H870" s="9"/>
      <c r="I870" s="9" t="s">
        <v>4677</v>
      </c>
      <c r="J870" s="9"/>
      <c r="K870" s="9"/>
      <c r="L870" s="9"/>
      <c r="M870" s="9"/>
      <c r="N870" s="25">
        <v>41597</v>
      </c>
      <c r="O870" s="9"/>
      <c r="P870" s="9" t="s">
        <v>4678</v>
      </c>
      <c r="Q870" s="9"/>
      <c r="R870" s="9"/>
      <c r="S870" s="9"/>
      <c r="T870" s="9"/>
      <c r="U870" s="9"/>
      <c r="V870" s="9"/>
      <c r="W870" s="9"/>
      <c r="X870" s="9" t="s">
        <v>4679</v>
      </c>
      <c r="Y870" s="9" t="s">
        <v>4680</v>
      </c>
      <c r="Z870" s="9"/>
      <c r="AA870" s="9" t="s">
        <v>4679</v>
      </c>
      <c r="AB870" s="9"/>
      <c r="AC870" s="9"/>
      <c r="AD870" s="9"/>
      <c r="AE870" s="9"/>
      <c r="AF870" s="9"/>
      <c r="AG870" s="9"/>
      <c r="AH870" s="9"/>
      <c r="AI870" s="9"/>
      <c r="AJ870" s="9"/>
      <c r="AK870" s="9"/>
    </row>
    <row r="871" spans="1:37" ht="45" x14ac:dyDescent="0.2">
      <c r="A871" s="7">
        <v>870</v>
      </c>
      <c r="B871" s="31"/>
      <c r="C871" s="26" t="s">
        <v>4681</v>
      </c>
      <c r="D871" s="9"/>
      <c r="E871" s="9"/>
      <c r="F871" s="9"/>
      <c r="G871" s="9" t="s">
        <v>828</v>
      </c>
      <c r="H871" s="9"/>
      <c r="I871" s="9" t="s">
        <v>4677</v>
      </c>
      <c r="J871" s="9"/>
      <c r="K871" s="9"/>
      <c r="L871" s="9"/>
      <c r="M871" s="9"/>
      <c r="N871" s="25">
        <v>41597</v>
      </c>
      <c r="O871" s="9"/>
      <c r="P871" s="9" t="s">
        <v>4682</v>
      </c>
      <c r="Q871" s="9"/>
      <c r="R871" s="9"/>
      <c r="S871" s="9"/>
      <c r="T871" s="9"/>
      <c r="U871" s="9"/>
      <c r="V871" s="9"/>
      <c r="W871" s="9" t="s">
        <v>4683</v>
      </c>
      <c r="X871" s="9" t="s">
        <v>3351</v>
      </c>
      <c r="Y871" s="9" t="s">
        <v>3157</v>
      </c>
      <c r="Z871" s="9"/>
      <c r="AA871" s="9" t="s">
        <v>4683</v>
      </c>
      <c r="AB871" s="9"/>
      <c r="AC871" s="9"/>
      <c r="AD871" s="9"/>
      <c r="AE871" s="9"/>
      <c r="AF871" s="9"/>
      <c r="AG871" s="9"/>
      <c r="AH871" s="9"/>
      <c r="AI871" s="9"/>
      <c r="AJ871" s="9"/>
      <c r="AK871" s="9"/>
    </row>
    <row r="872" spans="1:37" ht="45" x14ac:dyDescent="0.2">
      <c r="A872" s="7">
        <v>871</v>
      </c>
      <c r="B872" s="31"/>
      <c r="C872" s="26" t="s">
        <v>4684</v>
      </c>
      <c r="D872" s="9" t="s">
        <v>4685</v>
      </c>
      <c r="E872" s="9"/>
      <c r="F872" s="9"/>
      <c r="G872" s="9" t="s">
        <v>828</v>
      </c>
      <c r="H872" s="9"/>
      <c r="I872" s="9" t="s">
        <v>4677</v>
      </c>
      <c r="J872" s="9"/>
      <c r="K872" s="9"/>
      <c r="L872" s="9"/>
      <c r="M872" s="9"/>
      <c r="N872" s="25">
        <v>41597</v>
      </c>
      <c r="O872" s="9"/>
      <c r="P872" s="9" t="s">
        <v>4686</v>
      </c>
      <c r="Q872" s="9"/>
      <c r="R872" s="9"/>
      <c r="S872" s="9" t="s">
        <v>4687</v>
      </c>
      <c r="T872" s="9"/>
      <c r="U872" s="9"/>
      <c r="V872" s="9"/>
      <c r="W872" s="9"/>
      <c r="X872" s="9"/>
      <c r="Y872" s="9"/>
      <c r="Z872" s="9"/>
      <c r="AA872" s="9" t="s">
        <v>4688</v>
      </c>
      <c r="AB872" s="9"/>
      <c r="AC872" s="9"/>
      <c r="AD872" s="9"/>
      <c r="AE872" s="9"/>
      <c r="AF872" s="9"/>
      <c r="AG872" s="9"/>
      <c r="AH872" s="9"/>
      <c r="AI872" s="9"/>
      <c r="AJ872" s="9"/>
      <c r="AK872" s="9"/>
    </row>
    <row r="873" spans="1:37" ht="45" x14ac:dyDescent="0.2">
      <c r="A873" s="7">
        <v>872</v>
      </c>
      <c r="B873" s="31"/>
      <c r="C873" s="26" t="s">
        <v>4689</v>
      </c>
      <c r="D873" s="9"/>
      <c r="E873" s="9"/>
      <c r="F873" s="9"/>
      <c r="G873" s="9" t="s">
        <v>828</v>
      </c>
      <c r="H873" s="9"/>
      <c r="I873" s="9" t="s">
        <v>4677</v>
      </c>
      <c r="J873" s="9"/>
      <c r="K873" s="9"/>
      <c r="L873" s="9"/>
      <c r="M873" s="9"/>
      <c r="N873" s="25">
        <v>41597</v>
      </c>
      <c r="O873" s="9"/>
      <c r="P873" s="9" t="s">
        <v>4690</v>
      </c>
      <c r="Q873" s="9"/>
      <c r="R873" s="9"/>
      <c r="S873" s="9"/>
      <c r="T873" s="9"/>
      <c r="U873" s="9"/>
      <c r="V873" s="9"/>
      <c r="W873" s="9" t="s">
        <v>4683</v>
      </c>
      <c r="X873" s="9" t="s">
        <v>3351</v>
      </c>
      <c r="Y873" s="9" t="s">
        <v>3157</v>
      </c>
      <c r="Z873" s="9"/>
      <c r="AA873" s="9" t="s">
        <v>4683</v>
      </c>
      <c r="AB873" s="9"/>
      <c r="AC873" s="9"/>
      <c r="AD873" s="9"/>
      <c r="AE873" s="9"/>
      <c r="AF873" s="9"/>
      <c r="AG873" s="9"/>
      <c r="AH873" s="9"/>
      <c r="AI873" s="9"/>
      <c r="AJ873" s="9"/>
      <c r="AK873" s="9"/>
    </row>
    <row r="874" spans="1:37" ht="45" x14ac:dyDescent="0.2">
      <c r="A874" s="7">
        <v>873</v>
      </c>
      <c r="B874" s="31"/>
      <c r="C874" s="26" t="s">
        <v>3181</v>
      </c>
      <c r="D874" s="9"/>
      <c r="E874" s="9"/>
      <c r="F874" s="9"/>
      <c r="G874" s="9" t="s">
        <v>828</v>
      </c>
      <c r="H874" s="9"/>
      <c r="I874" s="9" t="s">
        <v>4677</v>
      </c>
      <c r="J874" s="9"/>
      <c r="K874" s="9"/>
      <c r="L874" s="9"/>
      <c r="M874" s="9"/>
      <c r="N874" s="25">
        <v>41652</v>
      </c>
      <c r="O874" s="9"/>
      <c r="P874" s="9" t="s">
        <v>4691</v>
      </c>
      <c r="Q874" s="9"/>
      <c r="R874" s="9"/>
      <c r="S874" s="9"/>
      <c r="T874" s="9"/>
      <c r="U874" s="9"/>
      <c r="V874" s="9"/>
      <c r="W874" s="9"/>
      <c r="X874" s="9" t="s">
        <v>4692</v>
      </c>
      <c r="Y874" s="9" t="s">
        <v>4567</v>
      </c>
      <c r="Z874" s="9"/>
      <c r="AA874" s="9" t="s">
        <v>4693</v>
      </c>
      <c r="AB874" s="9"/>
      <c r="AC874" s="9"/>
      <c r="AD874" s="9"/>
      <c r="AE874" s="9" t="s">
        <v>2854</v>
      </c>
      <c r="AF874" s="9"/>
      <c r="AG874" s="9"/>
      <c r="AH874" s="9"/>
      <c r="AI874" s="9"/>
      <c r="AJ874" s="9"/>
      <c r="AK874" s="9"/>
    </row>
    <row r="875" spans="1:37" ht="75" x14ac:dyDescent="0.2">
      <c r="A875" s="7">
        <v>874</v>
      </c>
      <c r="B875" s="31"/>
      <c r="C875" s="26" t="s">
        <v>4694</v>
      </c>
      <c r="D875" s="9"/>
      <c r="E875" s="9"/>
      <c r="F875" s="9"/>
      <c r="G875" s="9" t="s">
        <v>828</v>
      </c>
      <c r="H875" s="9"/>
      <c r="I875" s="9" t="s">
        <v>4677</v>
      </c>
      <c r="J875" s="9"/>
      <c r="K875" s="9"/>
      <c r="L875" s="9"/>
      <c r="M875" s="9"/>
      <c r="N875" s="25">
        <v>41597</v>
      </c>
      <c r="O875" s="9"/>
      <c r="P875" s="9" t="s">
        <v>4695</v>
      </c>
      <c r="Q875" s="9"/>
      <c r="R875" s="9"/>
      <c r="S875" s="9"/>
      <c r="T875" s="9"/>
      <c r="U875" s="9"/>
      <c r="V875" s="9"/>
      <c r="W875" s="9" t="s">
        <v>4696</v>
      </c>
      <c r="X875" s="9" t="s">
        <v>3133</v>
      </c>
      <c r="Y875" s="9" t="s">
        <v>3187</v>
      </c>
      <c r="Z875" s="9"/>
      <c r="AA875" s="9" t="s">
        <v>4696</v>
      </c>
      <c r="AB875" s="9"/>
      <c r="AC875" s="9"/>
      <c r="AD875" s="9"/>
      <c r="AE875" s="9"/>
      <c r="AF875" s="9"/>
      <c r="AG875" s="9"/>
      <c r="AH875" s="9"/>
      <c r="AI875" s="9"/>
      <c r="AJ875" s="9"/>
      <c r="AK875" s="9"/>
    </row>
    <row r="876" spans="1:37" x14ac:dyDescent="0.2">
      <c r="A876" s="7">
        <v>875</v>
      </c>
      <c r="B876" s="31"/>
      <c r="C876" s="26" t="s">
        <v>4697</v>
      </c>
      <c r="D876" s="9"/>
      <c r="E876" s="9"/>
      <c r="F876" s="9"/>
      <c r="G876" s="9" t="s">
        <v>828</v>
      </c>
      <c r="H876" s="9"/>
      <c r="I876" s="9" t="s">
        <v>4677</v>
      </c>
      <c r="J876" s="9"/>
      <c r="K876" s="9"/>
      <c r="L876" s="9"/>
      <c r="M876" s="9"/>
      <c r="N876" s="25">
        <v>41597</v>
      </c>
      <c r="O876" s="9"/>
      <c r="P876" s="9" t="s">
        <v>4698</v>
      </c>
      <c r="Q876" s="9"/>
      <c r="R876" s="9"/>
      <c r="S876" s="9"/>
      <c r="T876" s="9"/>
      <c r="U876" s="9"/>
      <c r="V876" s="9"/>
      <c r="W876" s="9"/>
      <c r="X876" s="9"/>
      <c r="Y876" s="9"/>
      <c r="Z876" s="9"/>
      <c r="AA876" s="41" t="s">
        <v>4699</v>
      </c>
      <c r="AB876" s="9"/>
      <c r="AC876" s="9"/>
      <c r="AD876" s="9"/>
      <c r="AE876" s="9"/>
      <c r="AF876" s="9"/>
      <c r="AG876" s="9"/>
      <c r="AH876" s="9"/>
      <c r="AI876" s="9"/>
      <c r="AJ876" s="9"/>
      <c r="AK876" s="9"/>
    </row>
    <row r="877" spans="1:37" ht="45" x14ac:dyDescent="0.2">
      <c r="A877" s="7">
        <v>876</v>
      </c>
      <c r="B877" s="31"/>
      <c r="C877" s="26" t="s">
        <v>4700</v>
      </c>
      <c r="D877" s="9"/>
      <c r="E877" s="9"/>
      <c r="F877" s="9"/>
      <c r="G877" s="9" t="s">
        <v>828</v>
      </c>
      <c r="H877" s="9"/>
      <c r="I877" s="9" t="s">
        <v>4677</v>
      </c>
      <c r="J877" s="9"/>
      <c r="K877" s="9"/>
      <c r="L877" s="9"/>
      <c r="M877" s="9"/>
      <c r="N877" s="25">
        <v>41597</v>
      </c>
      <c r="O877" s="9"/>
      <c r="P877" s="9" t="s">
        <v>4701</v>
      </c>
      <c r="Q877" s="9"/>
      <c r="R877" s="9"/>
      <c r="S877" s="9"/>
      <c r="T877" s="9"/>
      <c r="U877" s="9"/>
      <c r="V877" s="9"/>
      <c r="W877" s="9"/>
      <c r="X877" s="9" t="s">
        <v>4701</v>
      </c>
      <c r="Y877" s="9" t="s">
        <v>4702</v>
      </c>
      <c r="Z877" s="9"/>
      <c r="AA877" s="9" t="s">
        <v>4701</v>
      </c>
      <c r="AB877" s="9"/>
      <c r="AC877" s="9"/>
      <c r="AD877" s="9"/>
      <c r="AE877" s="9"/>
      <c r="AF877" s="9"/>
      <c r="AG877" s="9"/>
      <c r="AH877" s="9"/>
      <c r="AI877" s="9"/>
      <c r="AJ877" s="9"/>
      <c r="AK877" s="9"/>
    </row>
    <row r="878" spans="1:37" x14ac:dyDescent="0.2">
      <c r="A878" s="7">
        <v>877</v>
      </c>
      <c r="B878" s="31"/>
      <c r="C878" s="26" t="s">
        <v>4703</v>
      </c>
      <c r="D878" s="9"/>
      <c r="E878" s="9"/>
      <c r="F878" s="9"/>
      <c r="G878" s="9" t="s">
        <v>828</v>
      </c>
      <c r="H878" s="9"/>
      <c r="I878" s="9" t="s">
        <v>4677</v>
      </c>
      <c r="J878" s="9"/>
      <c r="K878" s="9"/>
      <c r="L878" s="9"/>
      <c r="M878" s="9"/>
      <c r="N878" s="25">
        <v>41597</v>
      </c>
      <c r="O878" s="9"/>
      <c r="P878" s="9" t="s">
        <v>4704</v>
      </c>
      <c r="Q878" s="9"/>
      <c r="R878" s="9"/>
      <c r="S878" s="9"/>
      <c r="T878" s="9"/>
      <c r="U878" s="9"/>
      <c r="V878" s="9"/>
      <c r="W878" s="9"/>
      <c r="X878" s="9"/>
      <c r="Y878" s="9"/>
      <c r="Z878" s="9"/>
      <c r="AA878" s="9" t="s">
        <v>1035</v>
      </c>
      <c r="AB878" s="9"/>
      <c r="AC878" s="9"/>
      <c r="AD878" s="9"/>
      <c r="AE878" s="9"/>
      <c r="AF878" s="9"/>
      <c r="AG878" s="9"/>
      <c r="AH878" s="9"/>
      <c r="AI878" s="9"/>
      <c r="AJ878" s="9"/>
      <c r="AK878" s="9"/>
    </row>
    <row r="879" spans="1:37" ht="45" x14ac:dyDescent="0.2">
      <c r="A879" s="7">
        <v>878</v>
      </c>
      <c r="B879" s="31"/>
      <c r="C879" s="26" t="s">
        <v>4705</v>
      </c>
      <c r="D879" s="9"/>
      <c r="E879" s="9"/>
      <c r="F879" s="9"/>
      <c r="G879" s="9" t="s">
        <v>828</v>
      </c>
      <c r="H879" s="9"/>
      <c r="I879" s="9" t="s">
        <v>4677</v>
      </c>
      <c r="J879" s="9"/>
      <c r="K879" s="9"/>
      <c r="L879" s="9"/>
      <c r="M879" s="9"/>
      <c r="N879" s="25">
        <v>41597</v>
      </c>
      <c r="O879" s="9"/>
      <c r="P879" s="9" t="s">
        <v>4706</v>
      </c>
      <c r="Q879" s="9"/>
      <c r="R879" s="9"/>
      <c r="S879" s="9"/>
      <c r="T879" s="9"/>
      <c r="U879" s="9"/>
      <c r="V879" s="9"/>
      <c r="W879" s="9"/>
      <c r="X879" s="9" t="s">
        <v>3316</v>
      </c>
      <c r="Y879" s="9" t="s">
        <v>3317</v>
      </c>
      <c r="Z879" s="9"/>
      <c r="AA879" s="9" t="s">
        <v>3316</v>
      </c>
      <c r="AB879" s="9"/>
      <c r="AC879" s="9"/>
      <c r="AD879" s="9"/>
      <c r="AE879" s="9"/>
      <c r="AF879" s="9"/>
      <c r="AG879" s="9"/>
      <c r="AH879" s="9"/>
      <c r="AI879" s="9"/>
      <c r="AJ879" s="9"/>
      <c r="AK879" s="9"/>
    </row>
    <row r="880" spans="1:37" x14ac:dyDescent="0.2">
      <c r="A880" s="7">
        <v>879</v>
      </c>
      <c r="B880" s="31"/>
      <c r="C880" s="26" t="s">
        <v>4707</v>
      </c>
      <c r="D880" s="9"/>
      <c r="E880" s="9"/>
      <c r="F880" s="9"/>
      <c r="G880" s="9" t="s">
        <v>828</v>
      </c>
      <c r="H880" s="9"/>
      <c r="I880" s="9" t="s">
        <v>4677</v>
      </c>
      <c r="J880" s="9"/>
      <c r="K880" s="9"/>
      <c r="L880" s="9"/>
      <c r="M880" s="9"/>
      <c r="N880" s="25">
        <v>41597</v>
      </c>
      <c r="O880" s="9"/>
      <c r="P880" s="9" t="s">
        <v>4708</v>
      </c>
      <c r="Q880" s="9"/>
      <c r="R880" s="9"/>
      <c r="S880" s="9"/>
      <c r="T880" s="9"/>
      <c r="U880" s="9"/>
      <c r="V880" s="9"/>
      <c r="W880" s="9"/>
      <c r="X880" s="9"/>
      <c r="Y880" s="9"/>
      <c r="Z880" s="9"/>
      <c r="AA880" s="41" t="s">
        <v>4709</v>
      </c>
      <c r="AB880" s="9"/>
      <c r="AC880" s="9"/>
      <c r="AD880" s="9"/>
      <c r="AE880" s="9"/>
      <c r="AF880" s="9"/>
      <c r="AG880" s="9"/>
      <c r="AH880" s="9"/>
      <c r="AI880" s="9"/>
      <c r="AJ880" s="9"/>
      <c r="AK880" s="9"/>
    </row>
    <row r="881" spans="1:37" ht="30" x14ac:dyDescent="0.2">
      <c r="A881" s="7">
        <v>880</v>
      </c>
      <c r="B881" s="31"/>
      <c r="C881" s="26" t="s">
        <v>4710</v>
      </c>
      <c r="D881" s="9"/>
      <c r="E881" s="9"/>
      <c r="F881" s="9"/>
      <c r="G881" s="9" t="s">
        <v>828</v>
      </c>
      <c r="H881" s="9"/>
      <c r="I881" s="9" t="s">
        <v>4677</v>
      </c>
      <c r="J881" s="9"/>
      <c r="K881" s="9"/>
      <c r="L881" s="9"/>
      <c r="M881" s="9"/>
      <c r="N881" s="25">
        <v>41597</v>
      </c>
      <c r="O881" s="9"/>
      <c r="P881" s="9" t="s">
        <v>4711</v>
      </c>
      <c r="Q881" s="9"/>
      <c r="R881" s="9"/>
      <c r="S881" s="9"/>
      <c r="T881" s="9"/>
      <c r="U881" s="9"/>
      <c r="V881" s="9"/>
      <c r="W881" s="9"/>
      <c r="X881" s="9" t="s">
        <v>4712</v>
      </c>
      <c r="Y881" s="9" t="s">
        <v>3680</v>
      </c>
      <c r="Z881" s="9"/>
      <c r="AA881" s="9" t="s">
        <v>4712</v>
      </c>
      <c r="AB881" s="9"/>
      <c r="AC881" s="9"/>
      <c r="AD881" s="9"/>
      <c r="AE881" s="9"/>
      <c r="AF881" s="9"/>
      <c r="AG881" s="9"/>
      <c r="AH881" s="9"/>
      <c r="AI881" s="9"/>
      <c r="AJ881" s="9"/>
      <c r="AK881" s="9"/>
    </row>
    <row r="882" spans="1:37" ht="45" x14ac:dyDescent="0.2">
      <c r="A882" s="7">
        <v>881</v>
      </c>
      <c r="B882" s="31"/>
      <c r="C882" s="31"/>
      <c r="D882" s="9"/>
      <c r="E882" s="9"/>
      <c r="F882" s="9"/>
      <c r="G882" s="9" t="s">
        <v>828</v>
      </c>
      <c r="H882" s="9"/>
      <c r="I882" s="9" t="s">
        <v>4677</v>
      </c>
      <c r="J882" s="9"/>
      <c r="K882" s="9"/>
      <c r="L882" s="9"/>
      <c r="M882" s="9"/>
      <c r="N882" s="9"/>
      <c r="O882" s="9"/>
      <c r="P882" s="9"/>
      <c r="Q882" s="9"/>
      <c r="R882" s="9"/>
      <c r="S882" s="9" t="s">
        <v>4713</v>
      </c>
      <c r="T882" s="9"/>
      <c r="U882" s="9"/>
      <c r="V882" s="9"/>
      <c r="W882" s="9"/>
      <c r="X882" s="9"/>
      <c r="Y882" s="9"/>
      <c r="Z882" s="9"/>
      <c r="AA882" s="9" t="s">
        <v>3316</v>
      </c>
      <c r="AB882" s="9"/>
      <c r="AC882" s="9"/>
      <c r="AD882" s="9"/>
      <c r="AE882" s="9"/>
      <c r="AF882" s="9"/>
      <c r="AG882" s="9"/>
      <c r="AH882" s="9"/>
      <c r="AI882" s="9" t="s">
        <v>3319</v>
      </c>
      <c r="AJ882" s="9"/>
      <c r="AK882" s="9"/>
    </row>
    <row r="883" spans="1:37" ht="45" x14ac:dyDescent="0.2">
      <c r="A883" s="7">
        <v>882</v>
      </c>
      <c r="B883" s="31"/>
      <c r="C883" s="26" t="s">
        <v>4714</v>
      </c>
      <c r="D883" s="9" t="s">
        <v>4715</v>
      </c>
      <c r="E883" s="9"/>
      <c r="F883" s="9"/>
      <c r="G883" s="9" t="s">
        <v>828</v>
      </c>
      <c r="H883" s="9"/>
      <c r="I883" s="9" t="s">
        <v>4677</v>
      </c>
      <c r="J883" s="9"/>
      <c r="K883" s="9"/>
      <c r="L883" s="9"/>
      <c r="M883" s="9"/>
      <c r="N883" s="25">
        <v>41597</v>
      </c>
      <c r="O883" s="9"/>
      <c r="P883" s="9"/>
      <c r="Q883" s="9"/>
      <c r="R883" s="9"/>
      <c r="S883" s="9" t="s">
        <v>4716</v>
      </c>
      <c r="T883" s="9"/>
      <c r="U883" s="9"/>
      <c r="V883" s="9"/>
      <c r="W883" s="9"/>
      <c r="X883" s="9" t="s">
        <v>4717</v>
      </c>
      <c r="Y883" s="9" t="s">
        <v>3144</v>
      </c>
      <c r="Z883" s="9"/>
      <c r="AA883" s="9" t="s">
        <v>4717</v>
      </c>
      <c r="AB883" s="9"/>
      <c r="AC883" s="9"/>
      <c r="AD883" s="9"/>
      <c r="AE883" s="9"/>
      <c r="AF883" s="9"/>
      <c r="AG883" s="9"/>
      <c r="AH883" s="9"/>
      <c r="AI883" s="9"/>
      <c r="AJ883" s="9"/>
      <c r="AK883" s="9"/>
    </row>
    <row r="884" spans="1:37" ht="30" x14ac:dyDescent="0.2">
      <c r="A884" s="7">
        <v>883</v>
      </c>
      <c r="B884" s="31"/>
      <c r="C884" s="26" t="s">
        <v>4718</v>
      </c>
      <c r="D884" s="9"/>
      <c r="E884" s="9"/>
      <c r="F884" s="9" t="s">
        <v>4380</v>
      </c>
      <c r="G884" s="9" t="s">
        <v>828</v>
      </c>
      <c r="H884" s="9"/>
      <c r="I884" s="9"/>
      <c r="J884" s="9"/>
      <c r="K884" s="9"/>
      <c r="L884" s="9"/>
      <c r="M884" s="9"/>
      <c r="N884" s="25">
        <v>41567</v>
      </c>
      <c r="O884" s="9" t="s">
        <v>4381</v>
      </c>
      <c r="P884" s="9" t="s">
        <v>1489</v>
      </c>
      <c r="Q884" s="9"/>
      <c r="R884" s="9"/>
      <c r="S884" s="9"/>
      <c r="T884" s="9"/>
      <c r="U884" s="9"/>
      <c r="V884" s="9"/>
      <c r="W884" s="9"/>
      <c r="X884" s="9"/>
      <c r="Y884" s="9"/>
      <c r="Z884" s="9"/>
      <c r="AA884" s="9"/>
      <c r="AB884" s="9"/>
      <c r="AC884" s="9"/>
      <c r="AD884" s="9"/>
      <c r="AE884" s="9" t="s">
        <v>2854</v>
      </c>
      <c r="AF884" s="9"/>
      <c r="AG884" s="9"/>
      <c r="AH884" s="9"/>
      <c r="AI884" s="9"/>
      <c r="AJ884" s="9"/>
      <c r="AK884" s="9"/>
    </row>
    <row r="885" spans="1:37" ht="30" x14ac:dyDescent="0.2">
      <c r="A885" s="7">
        <v>884</v>
      </c>
      <c r="B885" s="31"/>
      <c r="C885" s="26" t="s">
        <v>4719</v>
      </c>
      <c r="D885" s="9"/>
      <c r="E885" s="9"/>
      <c r="F885" s="9" t="s">
        <v>4380</v>
      </c>
      <c r="G885" s="9" t="s">
        <v>828</v>
      </c>
      <c r="H885" s="9"/>
      <c r="I885" s="9"/>
      <c r="J885" s="9"/>
      <c r="K885" s="9"/>
      <c r="L885" s="9"/>
      <c r="M885" s="9"/>
      <c r="N885" s="25">
        <v>41568</v>
      </c>
      <c r="O885" s="9" t="s">
        <v>4381</v>
      </c>
      <c r="P885" s="9" t="s">
        <v>4720</v>
      </c>
      <c r="Q885" s="9"/>
      <c r="R885" s="9"/>
      <c r="S885" s="9"/>
      <c r="T885" s="9"/>
      <c r="U885" s="9"/>
      <c r="V885" s="9"/>
      <c r="W885" s="9"/>
      <c r="X885" s="9"/>
      <c r="Y885" s="9"/>
      <c r="Z885" s="9"/>
      <c r="AA885" s="9"/>
      <c r="AB885" s="9"/>
      <c r="AC885" s="9"/>
      <c r="AD885" s="9"/>
      <c r="AE885" s="9" t="s">
        <v>2854</v>
      </c>
      <c r="AF885" s="9"/>
      <c r="AG885" s="9"/>
      <c r="AH885" s="9"/>
      <c r="AI885" s="9"/>
      <c r="AJ885" s="9"/>
      <c r="AK885" s="9"/>
    </row>
    <row r="886" spans="1:37" ht="30" x14ac:dyDescent="0.2">
      <c r="A886" s="7">
        <v>885</v>
      </c>
      <c r="B886" s="31"/>
      <c r="C886" s="26" t="s">
        <v>4721</v>
      </c>
      <c r="D886" s="9"/>
      <c r="E886" s="9"/>
      <c r="F886" s="9" t="s">
        <v>4380</v>
      </c>
      <c r="G886" s="9" t="s">
        <v>828</v>
      </c>
      <c r="H886" s="9"/>
      <c r="I886" s="9"/>
      <c r="J886" s="9"/>
      <c r="K886" s="9"/>
      <c r="L886" s="9"/>
      <c r="M886" s="9"/>
      <c r="N886" s="25">
        <v>41568</v>
      </c>
      <c r="O886" s="9" t="s">
        <v>4381</v>
      </c>
      <c r="P886" s="9" t="s">
        <v>4722</v>
      </c>
      <c r="Q886" s="9"/>
      <c r="R886" s="9"/>
      <c r="S886" s="9"/>
      <c r="T886" s="9"/>
      <c r="U886" s="9"/>
      <c r="V886" s="9"/>
      <c r="W886" s="9"/>
      <c r="X886" s="9"/>
      <c r="Y886" s="9"/>
      <c r="Z886" s="9"/>
      <c r="AA886" s="9"/>
      <c r="AB886" s="9"/>
      <c r="AC886" s="9"/>
      <c r="AD886" s="9"/>
      <c r="AE886" s="9" t="s">
        <v>2854</v>
      </c>
      <c r="AF886" s="9"/>
      <c r="AG886" s="9"/>
      <c r="AH886" s="9"/>
      <c r="AI886" s="9"/>
      <c r="AJ886" s="9"/>
      <c r="AK886" s="9"/>
    </row>
    <row r="887" spans="1:37" ht="30" x14ac:dyDescent="0.2">
      <c r="A887" s="7">
        <v>886</v>
      </c>
      <c r="B887" s="31"/>
      <c r="C887" s="26" t="s">
        <v>4723</v>
      </c>
      <c r="D887" s="9"/>
      <c r="E887" s="9"/>
      <c r="F887" s="9"/>
      <c r="G887" s="9" t="s">
        <v>828</v>
      </c>
      <c r="H887" s="9"/>
      <c r="I887" s="9"/>
      <c r="J887" s="9"/>
      <c r="K887" s="9"/>
      <c r="L887" s="9"/>
      <c r="M887" s="9"/>
      <c r="N887" s="25">
        <v>41567</v>
      </c>
      <c r="O887" s="9" t="s">
        <v>4724</v>
      </c>
      <c r="P887" s="9" t="s">
        <v>13982</v>
      </c>
      <c r="Q887" s="9"/>
      <c r="R887" s="9"/>
      <c r="S887" s="9"/>
      <c r="T887" s="9"/>
      <c r="U887" s="9"/>
      <c r="V887" s="9"/>
      <c r="W887" s="9"/>
      <c r="X887" s="9"/>
      <c r="Y887" s="9"/>
      <c r="Z887" s="9" t="s">
        <v>3410</v>
      </c>
      <c r="AA887" s="9"/>
      <c r="AB887" s="9"/>
      <c r="AC887" s="9"/>
      <c r="AD887" s="9"/>
      <c r="AE887" s="9" t="s">
        <v>2854</v>
      </c>
      <c r="AF887" s="9"/>
      <c r="AG887" s="9"/>
      <c r="AH887" s="9"/>
      <c r="AI887" s="9"/>
      <c r="AJ887" s="9"/>
      <c r="AK887" s="9"/>
    </row>
    <row r="888" spans="1:37" ht="60" x14ac:dyDescent="0.2">
      <c r="A888" s="7">
        <v>887</v>
      </c>
      <c r="B888" s="31"/>
      <c r="C888" s="26" t="s">
        <v>4725</v>
      </c>
      <c r="D888" s="9"/>
      <c r="E888" s="9"/>
      <c r="F888" s="9"/>
      <c r="G888" s="9" t="s">
        <v>828</v>
      </c>
      <c r="H888" s="9"/>
      <c r="I888" s="9"/>
      <c r="J888" s="9"/>
      <c r="K888" s="9"/>
      <c r="L888" s="9"/>
      <c r="M888" s="9"/>
      <c r="N888" s="25">
        <v>41570</v>
      </c>
      <c r="O888" s="9" t="s">
        <v>3229</v>
      </c>
      <c r="P888" s="9" t="s">
        <v>4726</v>
      </c>
      <c r="Q888" s="9"/>
      <c r="R888" s="9"/>
      <c r="S888" s="9"/>
      <c r="T888" s="9"/>
      <c r="U888" s="9"/>
      <c r="V888" s="9"/>
      <c r="W888" s="9"/>
      <c r="X888" s="9"/>
      <c r="Y888" s="9"/>
      <c r="Z888" s="9"/>
      <c r="AA888" s="9"/>
      <c r="AB888" s="9"/>
      <c r="AC888" s="9"/>
      <c r="AD888" s="9"/>
      <c r="AE888" s="9" t="s">
        <v>2854</v>
      </c>
      <c r="AF888" s="9"/>
      <c r="AG888" s="9"/>
      <c r="AH888" s="9"/>
      <c r="AI888" s="9"/>
      <c r="AJ888" s="9"/>
      <c r="AK888" s="9"/>
    </row>
    <row r="889" spans="1:37" ht="60" x14ac:dyDescent="0.2">
      <c r="A889" s="7">
        <v>888</v>
      </c>
      <c r="B889" s="31"/>
      <c r="C889" s="26" t="s">
        <v>4725</v>
      </c>
      <c r="D889" s="9"/>
      <c r="E889" s="9"/>
      <c r="F889" s="9"/>
      <c r="G889" s="9" t="s">
        <v>828</v>
      </c>
      <c r="H889" s="9"/>
      <c r="I889" s="9"/>
      <c r="J889" s="9"/>
      <c r="K889" s="9"/>
      <c r="L889" s="9"/>
      <c r="M889" s="9"/>
      <c r="N889" s="25">
        <v>41569</v>
      </c>
      <c r="O889" s="9" t="s">
        <v>3229</v>
      </c>
      <c r="P889" s="9" t="s">
        <v>4726</v>
      </c>
      <c r="Q889" s="9"/>
      <c r="R889" s="9"/>
      <c r="S889" s="9"/>
      <c r="T889" s="9"/>
      <c r="U889" s="9"/>
      <c r="V889" s="9"/>
      <c r="W889" s="9"/>
      <c r="X889" s="9"/>
      <c r="Y889" s="9"/>
      <c r="Z889" s="9"/>
      <c r="AA889" s="9"/>
      <c r="AB889" s="9"/>
      <c r="AC889" s="9"/>
      <c r="AD889" s="9"/>
      <c r="AE889" s="9" t="s">
        <v>2854</v>
      </c>
      <c r="AF889" s="9"/>
      <c r="AG889" s="9"/>
      <c r="AH889" s="9"/>
      <c r="AI889" s="9"/>
      <c r="AJ889" s="9"/>
      <c r="AK889" s="9"/>
    </row>
    <row r="890" spans="1:37" ht="30" x14ac:dyDescent="0.2">
      <c r="A890" s="7">
        <v>889</v>
      </c>
      <c r="B890" s="31"/>
      <c r="C890" s="26" t="s">
        <v>4727</v>
      </c>
      <c r="D890" s="9"/>
      <c r="E890" s="9"/>
      <c r="F890" s="9" t="s">
        <v>4380</v>
      </c>
      <c r="G890" s="9" t="s">
        <v>828</v>
      </c>
      <c r="H890" s="9"/>
      <c r="I890" s="9"/>
      <c r="J890" s="9"/>
      <c r="K890" s="9"/>
      <c r="L890" s="9"/>
      <c r="M890" s="9"/>
      <c r="N890" s="25">
        <v>41569</v>
      </c>
      <c r="O890" s="9" t="s">
        <v>4381</v>
      </c>
      <c r="P890" s="9" t="s">
        <v>4728</v>
      </c>
      <c r="Q890" s="9"/>
      <c r="R890" s="9"/>
      <c r="S890" s="9"/>
      <c r="T890" s="9"/>
      <c r="U890" s="9"/>
      <c r="V890" s="9"/>
      <c r="W890" s="9"/>
      <c r="X890" s="9"/>
      <c r="Y890" s="9"/>
      <c r="Z890" s="9"/>
      <c r="AA890" s="9"/>
      <c r="AB890" s="9"/>
      <c r="AC890" s="9"/>
      <c r="AD890" s="9"/>
      <c r="AE890" s="9" t="s">
        <v>2854</v>
      </c>
      <c r="AF890" s="9"/>
      <c r="AG890" s="9"/>
      <c r="AH890" s="9"/>
      <c r="AI890" s="9"/>
      <c r="AJ890" s="9"/>
      <c r="AK890" s="9"/>
    </row>
    <row r="891" spans="1:37" ht="30" x14ac:dyDescent="0.2">
      <c r="A891" s="7">
        <v>890</v>
      </c>
      <c r="B891" s="31"/>
      <c r="C891" s="26" t="s">
        <v>4729</v>
      </c>
      <c r="D891" s="9"/>
      <c r="E891" s="9"/>
      <c r="F891" s="9" t="s">
        <v>3182</v>
      </c>
      <c r="G891" s="9" t="s">
        <v>828</v>
      </c>
      <c r="H891" s="9"/>
      <c r="I891" s="9"/>
      <c r="J891" s="9"/>
      <c r="K891" s="9"/>
      <c r="L891" s="9"/>
      <c r="M891" s="9"/>
      <c r="N891" s="25">
        <v>41590</v>
      </c>
      <c r="O891" s="9" t="s">
        <v>4730</v>
      </c>
      <c r="P891" s="9" t="s">
        <v>4552</v>
      </c>
      <c r="Q891" s="9"/>
      <c r="R891" s="9"/>
      <c r="S891" s="9"/>
      <c r="T891" s="9"/>
      <c r="U891" s="9"/>
      <c r="V891" s="9"/>
      <c r="W891" s="9"/>
      <c r="X891" s="9"/>
      <c r="Y891" s="9"/>
      <c r="Z891" s="9"/>
      <c r="AA891" s="9"/>
      <c r="AB891" s="9"/>
      <c r="AC891" s="9"/>
      <c r="AD891" s="9"/>
      <c r="AE891" s="9" t="s">
        <v>2854</v>
      </c>
      <c r="AF891" s="9"/>
      <c r="AG891" s="9"/>
      <c r="AH891" s="9"/>
      <c r="AI891" s="9"/>
      <c r="AJ891" s="9"/>
      <c r="AK891" s="9"/>
    </row>
    <row r="892" spans="1:37" ht="45" x14ac:dyDescent="0.2">
      <c r="A892" s="7">
        <v>891</v>
      </c>
      <c r="B892" s="31"/>
      <c r="C892" s="26" t="s">
        <v>4731</v>
      </c>
      <c r="D892" s="9"/>
      <c r="E892" s="9"/>
      <c r="F892" s="9"/>
      <c r="G892" s="9" t="s">
        <v>828</v>
      </c>
      <c r="H892" s="9"/>
      <c r="I892" s="9"/>
      <c r="J892" s="9"/>
      <c r="K892" s="9"/>
      <c r="L892" s="9"/>
      <c r="M892" s="9"/>
      <c r="N892" s="25">
        <v>41569</v>
      </c>
      <c r="O892" s="9" t="s">
        <v>4732</v>
      </c>
      <c r="P892" s="9" t="s">
        <v>4733</v>
      </c>
      <c r="Q892" s="9"/>
      <c r="R892" s="9"/>
      <c r="S892" s="9"/>
      <c r="T892" s="9"/>
      <c r="U892" s="9"/>
      <c r="V892" s="9"/>
      <c r="W892" s="9"/>
      <c r="X892" s="9"/>
      <c r="Y892" s="9"/>
      <c r="Z892" s="9"/>
      <c r="AA892" s="9"/>
      <c r="AB892" s="9"/>
      <c r="AC892" s="9"/>
      <c r="AD892" s="9"/>
      <c r="AE892" s="9" t="s">
        <v>2854</v>
      </c>
      <c r="AF892" s="9"/>
      <c r="AG892" s="9"/>
      <c r="AH892" s="9"/>
      <c r="AI892" s="9"/>
      <c r="AJ892" s="9"/>
      <c r="AK892" s="9"/>
    </row>
    <row r="893" spans="1:37" ht="30" x14ac:dyDescent="0.2">
      <c r="A893" s="7">
        <v>892</v>
      </c>
      <c r="B893" s="31"/>
      <c r="C893" s="26" t="s">
        <v>4734</v>
      </c>
      <c r="D893" s="9"/>
      <c r="E893" s="9"/>
      <c r="F893" s="9"/>
      <c r="G893" s="9" t="s">
        <v>828</v>
      </c>
      <c r="H893" s="9"/>
      <c r="I893" s="9"/>
      <c r="J893" s="9"/>
      <c r="K893" s="9"/>
      <c r="L893" s="9"/>
      <c r="M893" s="9"/>
      <c r="N893" s="25">
        <v>41569</v>
      </c>
      <c r="O893" s="9" t="s">
        <v>4735</v>
      </c>
      <c r="P893" s="9" t="s">
        <v>4736</v>
      </c>
      <c r="Q893" s="9"/>
      <c r="R893" s="9"/>
      <c r="S893" s="9"/>
      <c r="T893" s="9"/>
      <c r="U893" s="9"/>
      <c r="V893" s="9"/>
      <c r="W893" s="9"/>
      <c r="X893" s="9"/>
      <c r="Y893" s="9"/>
      <c r="Z893" s="9"/>
      <c r="AA893" s="9"/>
      <c r="AB893" s="9"/>
      <c r="AC893" s="9"/>
      <c r="AD893" s="9"/>
      <c r="AE893" s="9" t="s">
        <v>2854</v>
      </c>
      <c r="AF893" s="9"/>
      <c r="AG893" s="9"/>
      <c r="AH893" s="9"/>
      <c r="AI893" s="9"/>
      <c r="AJ893" s="9"/>
      <c r="AK893" s="9"/>
    </row>
    <row r="894" spans="1:37" ht="30" x14ac:dyDescent="0.2">
      <c r="A894" s="7">
        <v>893</v>
      </c>
      <c r="B894" s="31"/>
      <c r="C894" s="26" t="s">
        <v>4737</v>
      </c>
      <c r="D894" s="9"/>
      <c r="E894" s="9"/>
      <c r="F894" s="9" t="s">
        <v>4380</v>
      </c>
      <c r="G894" s="9" t="s">
        <v>828</v>
      </c>
      <c r="H894" s="9"/>
      <c r="I894" s="9"/>
      <c r="J894" s="9"/>
      <c r="K894" s="9"/>
      <c r="L894" s="9"/>
      <c r="M894" s="9"/>
      <c r="N894" s="25">
        <v>41569</v>
      </c>
      <c r="O894" s="9" t="s">
        <v>4381</v>
      </c>
      <c r="P894" s="9" t="s">
        <v>4738</v>
      </c>
      <c r="Q894" s="9"/>
      <c r="R894" s="9"/>
      <c r="S894" s="9"/>
      <c r="T894" s="9"/>
      <c r="U894" s="9"/>
      <c r="V894" s="9"/>
      <c r="W894" s="9"/>
      <c r="X894" s="9"/>
      <c r="Y894" s="9"/>
      <c r="Z894" s="9"/>
      <c r="AA894" s="9"/>
      <c r="AB894" s="9"/>
      <c r="AC894" s="9"/>
      <c r="AD894" s="9"/>
      <c r="AE894" s="9" t="s">
        <v>2854</v>
      </c>
      <c r="AF894" s="9"/>
      <c r="AG894" s="9"/>
      <c r="AH894" s="9"/>
      <c r="AI894" s="9"/>
      <c r="AJ894" s="9"/>
      <c r="AK894" s="9"/>
    </row>
    <row r="895" spans="1:37" ht="30" x14ac:dyDescent="0.2">
      <c r="A895" s="7">
        <v>894</v>
      </c>
      <c r="B895" s="31"/>
      <c r="C895" s="26" t="s">
        <v>4739</v>
      </c>
      <c r="D895" s="9"/>
      <c r="E895" s="9"/>
      <c r="F895" s="9" t="s">
        <v>4380</v>
      </c>
      <c r="G895" s="9" t="s">
        <v>828</v>
      </c>
      <c r="H895" s="9"/>
      <c r="I895" s="9"/>
      <c r="J895" s="9"/>
      <c r="K895" s="9"/>
      <c r="L895" s="9"/>
      <c r="M895" s="9"/>
      <c r="N895" s="25">
        <v>41568</v>
      </c>
      <c r="O895" s="9" t="s">
        <v>4381</v>
      </c>
      <c r="P895" s="9" t="s">
        <v>4740</v>
      </c>
      <c r="Q895" s="9"/>
      <c r="R895" s="9"/>
      <c r="S895" s="9"/>
      <c r="T895" s="9"/>
      <c r="U895" s="9"/>
      <c r="V895" s="9"/>
      <c r="W895" s="9"/>
      <c r="X895" s="9"/>
      <c r="Y895" s="9"/>
      <c r="Z895" s="9"/>
      <c r="AA895" s="9"/>
      <c r="AB895" s="9"/>
      <c r="AC895" s="9"/>
      <c r="AD895" s="9"/>
      <c r="AE895" s="9" t="s">
        <v>2854</v>
      </c>
      <c r="AF895" s="9"/>
      <c r="AG895" s="9"/>
      <c r="AH895" s="9"/>
      <c r="AI895" s="9"/>
      <c r="AJ895" s="9"/>
      <c r="AK895" s="9"/>
    </row>
    <row r="896" spans="1:37" ht="30" x14ac:dyDescent="0.2">
      <c r="A896" s="7">
        <v>895</v>
      </c>
      <c r="B896" s="31"/>
      <c r="C896" s="26" t="s">
        <v>4741</v>
      </c>
      <c r="D896" s="9"/>
      <c r="E896" s="9"/>
      <c r="F896" s="9" t="s">
        <v>4380</v>
      </c>
      <c r="G896" s="9" t="s">
        <v>828</v>
      </c>
      <c r="H896" s="9"/>
      <c r="I896" s="9"/>
      <c r="J896" s="9"/>
      <c r="K896" s="9"/>
      <c r="L896" s="9"/>
      <c r="M896" s="9"/>
      <c r="N896" s="25">
        <v>41568</v>
      </c>
      <c r="O896" s="9" t="s">
        <v>4381</v>
      </c>
      <c r="P896" s="9" t="s">
        <v>4742</v>
      </c>
      <c r="Q896" s="9"/>
      <c r="R896" s="9"/>
      <c r="S896" s="9"/>
      <c r="T896" s="9"/>
      <c r="U896" s="9"/>
      <c r="V896" s="9"/>
      <c r="W896" s="9"/>
      <c r="X896" s="9"/>
      <c r="Y896" s="9"/>
      <c r="Z896" s="9"/>
      <c r="AA896" s="9"/>
      <c r="AB896" s="9"/>
      <c r="AC896" s="9"/>
      <c r="AD896" s="9"/>
      <c r="AE896" s="9" t="s">
        <v>2854</v>
      </c>
      <c r="AF896" s="9"/>
      <c r="AG896" s="9"/>
      <c r="AH896" s="9"/>
      <c r="AI896" s="9"/>
      <c r="AJ896" s="9"/>
      <c r="AK896" s="9"/>
    </row>
    <row r="897" spans="1:37" ht="30" x14ac:dyDescent="0.2">
      <c r="A897" s="7">
        <v>896</v>
      </c>
      <c r="B897" s="31"/>
      <c r="C897" s="26" t="s">
        <v>4743</v>
      </c>
      <c r="D897" s="9"/>
      <c r="E897" s="9"/>
      <c r="F897" s="9" t="s">
        <v>4380</v>
      </c>
      <c r="G897" s="9" t="s">
        <v>828</v>
      </c>
      <c r="H897" s="9"/>
      <c r="I897" s="9"/>
      <c r="J897" s="9"/>
      <c r="K897" s="9"/>
      <c r="L897" s="9"/>
      <c r="M897" s="9"/>
      <c r="N897" s="25">
        <v>41567</v>
      </c>
      <c r="O897" s="9" t="s">
        <v>4381</v>
      </c>
      <c r="P897" s="9" t="s">
        <v>4744</v>
      </c>
      <c r="Q897" s="9"/>
      <c r="R897" s="9"/>
      <c r="S897" s="9"/>
      <c r="T897" s="9"/>
      <c r="U897" s="9"/>
      <c r="V897" s="9"/>
      <c r="W897" s="9"/>
      <c r="X897" s="9"/>
      <c r="Y897" s="9"/>
      <c r="Z897" s="9"/>
      <c r="AA897" s="9"/>
      <c r="AB897" s="9"/>
      <c r="AC897" s="9"/>
      <c r="AD897" s="9"/>
      <c r="AE897" s="9" t="s">
        <v>2854</v>
      </c>
      <c r="AF897" s="9"/>
      <c r="AG897" s="9"/>
      <c r="AH897" s="9"/>
      <c r="AI897" s="9"/>
      <c r="AJ897" s="9"/>
      <c r="AK897" s="9"/>
    </row>
    <row r="898" spans="1:37" ht="45" x14ac:dyDescent="0.2">
      <c r="A898" s="7">
        <v>897</v>
      </c>
      <c r="B898" s="31"/>
      <c r="C898" s="26" t="s">
        <v>4745</v>
      </c>
      <c r="D898" s="9"/>
      <c r="E898" s="9"/>
      <c r="F898" s="9"/>
      <c r="G898" s="9" t="s">
        <v>828</v>
      </c>
      <c r="H898" s="9"/>
      <c r="I898" s="9"/>
      <c r="J898" s="9"/>
      <c r="K898" s="9"/>
      <c r="L898" s="9"/>
      <c r="M898" s="9"/>
      <c r="N898" s="25">
        <v>41569</v>
      </c>
      <c r="O898" s="9" t="s">
        <v>4746</v>
      </c>
      <c r="P898" s="9" t="s">
        <v>4747</v>
      </c>
      <c r="Q898" s="9"/>
      <c r="R898" s="9"/>
      <c r="S898" s="9"/>
      <c r="T898" s="9"/>
      <c r="U898" s="9"/>
      <c r="V898" s="9"/>
      <c r="W898" s="9"/>
      <c r="X898" s="9"/>
      <c r="Y898" s="9"/>
      <c r="Z898" s="9"/>
      <c r="AA898" s="9"/>
      <c r="AB898" s="9"/>
      <c r="AC898" s="9"/>
      <c r="AD898" s="9"/>
      <c r="AE898" s="9"/>
      <c r="AF898" s="9"/>
      <c r="AG898" s="9"/>
      <c r="AH898" s="9"/>
      <c r="AI898" s="9"/>
      <c r="AJ898" s="9"/>
      <c r="AK898" s="9"/>
    </row>
    <row r="899" spans="1:37" ht="30" x14ac:dyDescent="0.2">
      <c r="A899" s="7">
        <v>898</v>
      </c>
      <c r="B899" s="31"/>
      <c r="C899" s="26" t="s">
        <v>4748</v>
      </c>
      <c r="D899" s="9"/>
      <c r="E899" s="9"/>
      <c r="F899" s="9" t="s">
        <v>4380</v>
      </c>
      <c r="G899" s="9" t="s">
        <v>828</v>
      </c>
      <c r="H899" s="9"/>
      <c r="I899" s="9"/>
      <c r="J899" s="9"/>
      <c r="K899" s="9"/>
      <c r="L899" s="9"/>
      <c r="M899" s="9"/>
      <c r="N899" s="25">
        <v>41567</v>
      </c>
      <c r="O899" s="9" t="s">
        <v>4381</v>
      </c>
      <c r="P899" s="9" t="s">
        <v>4087</v>
      </c>
      <c r="Q899" s="9"/>
      <c r="R899" s="9"/>
      <c r="S899" s="9"/>
      <c r="T899" s="9"/>
      <c r="U899" s="9"/>
      <c r="V899" s="9"/>
      <c r="W899" s="9"/>
      <c r="X899" s="9"/>
      <c r="Y899" s="9"/>
      <c r="Z899" s="9"/>
      <c r="AA899" s="9"/>
      <c r="AB899" s="9"/>
      <c r="AC899" s="9"/>
      <c r="AD899" s="9"/>
      <c r="AE899" s="9" t="s">
        <v>2854</v>
      </c>
      <c r="AF899" s="9"/>
      <c r="AG899" s="9"/>
      <c r="AH899" s="9"/>
      <c r="AI899" s="9"/>
      <c r="AJ899" s="9"/>
      <c r="AK899" s="9"/>
    </row>
    <row r="900" spans="1:37" ht="30" x14ac:dyDescent="0.2">
      <c r="A900" s="7">
        <v>899</v>
      </c>
      <c r="B900" s="31"/>
      <c r="C900" s="26" t="s">
        <v>4749</v>
      </c>
      <c r="D900" s="9"/>
      <c r="E900" s="9"/>
      <c r="F900" s="9" t="s">
        <v>4380</v>
      </c>
      <c r="G900" s="9" t="s">
        <v>828</v>
      </c>
      <c r="H900" s="9"/>
      <c r="I900" s="9"/>
      <c r="J900" s="9"/>
      <c r="K900" s="9"/>
      <c r="L900" s="9"/>
      <c r="M900" s="9"/>
      <c r="N900" s="25">
        <v>41567</v>
      </c>
      <c r="O900" s="9" t="s">
        <v>4381</v>
      </c>
      <c r="P900" s="9" t="s">
        <v>3191</v>
      </c>
      <c r="Q900" s="9"/>
      <c r="R900" s="9"/>
      <c r="S900" s="9"/>
      <c r="T900" s="9"/>
      <c r="U900" s="9"/>
      <c r="V900" s="9"/>
      <c r="W900" s="9"/>
      <c r="X900" s="9"/>
      <c r="Y900" s="9"/>
      <c r="Z900" s="9"/>
      <c r="AA900" s="9"/>
      <c r="AB900" s="9"/>
      <c r="AC900" s="9"/>
      <c r="AD900" s="9"/>
      <c r="AE900" s="9" t="s">
        <v>2854</v>
      </c>
      <c r="AF900" s="9"/>
      <c r="AG900" s="9"/>
      <c r="AH900" s="9"/>
      <c r="AI900" s="9"/>
      <c r="AJ900" s="9"/>
      <c r="AK900" s="9"/>
    </row>
    <row r="901" spans="1:37" ht="30" x14ac:dyDescent="0.2">
      <c r="A901" s="7">
        <v>900</v>
      </c>
      <c r="B901" s="31"/>
      <c r="C901" s="26" t="s">
        <v>4750</v>
      </c>
      <c r="D901" s="9"/>
      <c r="E901" s="9"/>
      <c r="F901" s="9" t="s">
        <v>4380</v>
      </c>
      <c r="G901" s="9" t="s">
        <v>828</v>
      </c>
      <c r="H901" s="9"/>
      <c r="I901" s="9"/>
      <c r="J901" s="9"/>
      <c r="K901" s="9"/>
      <c r="L901" s="9"/>
      <c r="M901" s="9"/>
      <c r="N901" s="25">
        <v>41567</v>
      </c>
      <c r="O901" s="9" t="s">
        <v>4381</v>
      </c>
      <c r="P901" s="9" t="s">
        <v>4751</v>
      </c>
      <c r="Q901" s="9"/>
      <c r="R901" s="9"/>
      <c r="S901" s="9"/>
      <c r="T901" s="9"/>
      <c r="U901" s="9"/>
      <c r="V901" s="9"/>
      <c r="W901" s="9"/>
      <c r="X901" s="9"/>
      <c r="Y901" s="9"/>
      <c r="Z901" s="9"/>
      <c r="AA901" s="9"/>
      <c r="AB901" s="9"/>
      <c r="AC901" s="9"/>
      <c r="AD901" s="9"/>
      <c r="AE901" s="9" t="s">
        <v>2854</v>
      </c>
      <c r="AF901" s="9"/>
      <c r="AG901" s="9"/>
      <c r="AH901" s="9"/>
      <c r="AI901" s="9"/>
      <c r="AJ901" s="9"/>
      <c r="AK901" s="9"/>
    </row>
    <row r="902" spans="1:37" ht="30" x14ac:dyDescent="0.2">
      <c r="A902" s="7">
        <v>901</v>
      </c>
      <c r="B902" s="31"/>
      <c r="C902" s="26" t="s">
        <v>4752</v>
      </c>
      <c r="D902" s="9"/>
      <c r="E902" s="9"/>
      <c r="F902" s="9" t="s">
        <v>4380</v>
      </c>
      <c r="G902" s="9" t="s">
        <v>828</v>
      </c>
      <c r="H902" s="9"/>
      <c r="I902" s="9"/>
      <c r="J902" s="9"/>
      <c r="K902" s="9"/>
      <c r="L902" s="9"/>
      <c r="M902" s="9"/>
      <c r="N902" s="25">
        <v>41569</v>
      </c>
      <c r="O902" s="9" t="s">
        <v>4753</v>
      </c>
      <c r="P902" s="9" t="s">
        <v>4754</v>
      </c>
      <c r="Q902" s="9"/>
      <c r="R902" s="9"/>
      <c r="S902" s="9"/>
      <c r="T902" s="9"/>
      <c r="U902" s="9"/>
      <c r="V902" s="9"/>
      <c r="W902" s="9"/>
      <c r="X902" s="9"/>
      <c r="Y902" s="9"/>
      <c r="Z902" s="9"/>
      <c r="AA902" s="9"/>
      <c r="AB902" s="9"/>
      <c r="AC902" s="9"/>
      <c r="AD902" s="9"/>
      <c r="AE902" s="9" t="s">
        <v>2854</v>
      </c>
      <c r="AF902" s="9"/>
      <c r="AG902" s="9"/>
      <c r="AH902" s="9"/>
      <c r="AI902" s="9"/>
      <c r="AJ902" s="9"/>
      <c r="AK902" s="9"/>
    </row>
    <row r="903" spans="1:37" ht="30" x14ac:dyDescent="0.2">
      <c r="A903" s="7">
        <v>902</v>
      </c>
      <c r="B903" s="31"/>
      <c r="C903" s="26" t="s">
        <v>3968</v>
      </c>
      <c r="D903" s="9"/>
      <c r="E903" s="9"/>
      <c r="F903" s="9"/>
      <c r="G903" s="9" t="s">
        <v>828</v>
      </c>
      <c r="H903" s="9"/>
      <c r="I903" s="9"/>
      <c r="J903" s="9"/>
      <c r="K903" s="9"/>
      <c r="L903" s="9"/>
      <c r="M903" s="9"/>
      <c r="N903" s="25">
        <v>41567</v>
      </c>
      <c r="O903" s="9" t="s">
        <v>4755</v>
      </c>
      <c r="P903" s="9" t="s">
        <v>4756</v>
      </c>
      <c r="Q903" s="9"/>
      <c r="R903" s="9"/>
      <c r="S903" s="9"/>
      <c r="T903" s="9"/>
      <c r="U903" s="9"/>
      <c r="V903" s="9"/>
      <c r="W903" s="9"/>
      <c r="X903" s="9"/>
      <c r="Y903" s="9"/>
      <c r="Z903" s="9" t="s">
        <v>3970</v>
      </c>
      <c r="AA903" s="9"/>
      <c r="AB903" s="9"/>
      <c r="AC903" s="9"/>
      <c r="AD903" s="9"/>
      <c r="AE903" s="9" t="s">
        <v>2854</v>
      </c>
      <c r="AF903" s="9"/>
      <c r="AG903" s="9"/>
      <c r="AH903" s="9"/>
      <c r="AI903" s="9"/>
      <c r="AJ903" s="9"/>
      <c r="AK903" s="9"/>
    </row>
    <row r="904" spans="1:37" ht="30" x14ac:dyDescent="0.2">
      <c r="A904" s="7">
        <v>903</v>
      </c>
      <c r="B904" s="31"/>
      <c r="C904" s="26" t="s">
        <v>4559</v>
      </c>
      <c r="D904" s="9"/>
      <c r="E904" s="9"/>
      <c r="F904" s="9"/>
      <c r="G904" s="9" t="s">
        <v>828</v>
      </c>
      <c r="H904" s="9"/>
      <c r="I904" s="9"/>
      <c r="J904" s="9"/>
      <c r="K904" s="9"/>
      <c r="L904" s="9"/>
      <c r="M904" s="9"/>
      <c r="N904" s="25">
        <v>41567</v>
      </c>
      <c r="O904" s="9" t="s">
        <v>4724</v>
      </c>
      <c r="P904" s="9" t="s">
        <v>4560</v>
      </c>
      <c r="Q904" s="9"/>
      <c r="R904" s="9"/>
      <c r="S904" s="9"/>
      <c r="T904" s="9"/>
      <c r="U904" s="9"/>
      <c r="V904" s="9"/>
      <c r="W904" s="9"/>
      <c r="X904" s="9"/>
      <c r="Y904" s="9"/>
      <c r="Z904" s="9" t="s">
        <v>3410</v>
      </c>
      <c r="AA904" s="9"/>
      <c r="AB904" s="9"/>
      <c r="AC904" s="9"/>
      <c r="AD904" s="9"/>
      <c r="AE904" s="9" t="s">
        <v>2854</v>
      </c>
      <c r="AF904" s="9"/>
      <c r="AG904" s="9"/>
      <c r="AH904" s="9"/>
      <c r="AI904" s="9"/>
      <c r="AJ904" s="9"/>
      <c r="AK904" s="9"/>
    </row>
    <row r="905" spans="1:37" ht="30" x14ac:dyDescent="0.2">
      <c r="A905" s="7">
        <v>904</v>
      </c>
      <c r="B905" s="31"/>
      <c r="C905" s="26" t="s">
        <v>4757</v>
      </c>
      <c r="D905" s="9"/>
      <c r="E905" s="9"/>
      <c r="F905" s="9" t="s">
        <v>4380</v>
      </c>
      <c r="G905" s="9" t="s">
        <v>828</v>
      </c>
      <c r="H905" s="9"/>
      <c r="I905" s="9"/>
      <c r="J905" s="9"/>
      <c r="K905" s="9"/>
      <c r="L905" s="9"/>
      <c r="M905" s="9"/>
      <c r="N905" s="25">
        <v>41569</v>
      </c>
      <c r="O905" s="9" t="s">
        <v>4381</v>
      </c>
      <c r="P905" s="9" t="s">
        <v>4758</v>
      </c>
      <c r="Q905" s="9"/>
      <c r="R905" s="9"/>
      <c r="S905" s="9"/>
      <c r="T905" s="9"/>
      <c r="U905" s="9"/>
      <c r="V905" s="9"/>
      <c r="W905" s="9"/>
      <c r="X905" s="9"/>
      <c r="Y905" s="9"/>
      <c r="Z905" s="9"/>
      <c r="AA905" s="9"/>
      <c r="AB905" s="9"/>
      <c r="AC905" s="9"/>
      <c r="AD905" s="9"/>
      <c r="AE905" s="9" t="s">
        <v>2854</v>
      </c>
      <c r="AF905" s="9"/>
      <c r="AG905" s="9"/>
      <c r="AH905" s="9"/>
      <c r="AI905" s="9"/>
      <c r="AJ905" s="9"/>
      <c r="AK905" s="9"/>
    </row>
    <row r="906" spans="1:37" ht="30" x14ac:dyDescent="0.2">
      <c r="A906" s="7">
        <v>905</v>
      </c>
      <c r="B906" s="31"/>
      <c r="C906" s="26" t="s">
        <v>4759</v>
      </c>
      <c r="D906" s="9"/>
      <c r="E906" s="9"/>
      <c r="F906" s="9" t="s">
        <v>4380</v>
      </c>
      <c r="G906" s="9" t="s">
        <v>828</v>
      </c>
      <c r="H906" s="9"/>
      <c r="I906" s="9"/>
      <c r="J906" s="9"/>
      <c r="K906" s="9"/>
      <c r="L906" s="9"/>
      <c r="M906" s="9"/>
      <c r="N906" s="25">
        <v>41568</v>
      </c>
      <c r="O906" s="9" t="s">
        <v>4760</v>
      </c>
      <c r="P906" s="38" t="s">
        <v>4761</v>
      </c>
      <c r="Q906" s="9"/>
      <c r="R906" s="9"/>
      <c r="S906" s="9"/>
      <c r="T906" s="9"/>
      <c r="U906" s="9"/>
      <c r="V906" s="9"/>
      <c r="W906" s="9"/>
      <c r="X906" s="9"/>
      <c r="Y906" s="9"/>
      <c r="Z906" s="9"/>
      <c r="AA906" s="9"/>
      <c r="AB906" s="9"/>
      <c r="AC906" s="9"/>
      <c r="AD906" s="9"/>
      <c r="AE906" s="9" t="s">
        <v>2854</v>
      </c>
      <c r="AF906" s="9"/>
      <c r="AG906" s="9"/>
      <c r="AH906" s="9"/>
      <c r="AI906" s="9"/>
      <c r="AJ906" s="9"/>
      <c r="AK906" s="9"/>
    </row>
    <row r="907" spans="1:37" ht="30" x14ac:dyDescent="0.2">
      <c r="A907" s="7">
        <v>906</v>
      </c>
      <c r="B907" s="31"/>
      <c r="C907" s="26" t="s">
        <v>4762</v>
      </c>
      <c r="D907" s="9"/>
      <c r="E907" s="9"/>
      <c r="F907" s="9" t="s">
        <v>4380</v>
      </c>
      <c r="G907" s="9" t="s">
        <v>828</v>
      </c>
      <c r="H907" s="9"/>
      <c r="I907" s="9"/>
      <c r="J907" s="9"/>
      <c r="K907" s="9"/>
      <c r="L907" s="9"/>
      <c r="M907" s="9"/>
      <c r="N907" s="25">
        <v>41567</v>
      </c>
      <c r="O907" s="9" t="s">
        <v>4381</v>
      </c>
      <c r="P907" s="38" t="s">
        <v>4761</v>
      </c>
      <c r="Q907" s="9"/>
      <c r="R907" s="9"/>
      <c r="S907" s="9"/>
      <c r="T907" s="9"/>
      <c r="U907" s="9"/>
      <c r="V907" s="9"/>
      <c r="W907" s="9"/>
      <c r="X907" s="9"/>
      <c r="Y907" s="9"/>
      <c r="Z907" s="9"/>
      <c r="AA907" s="9"/>
      <c r="AB907" s="9"/>
      <c r="AC907" s="9"/>
      <c r="AD907" s="9"/>
      <c r="AE907" s="9" t="s">
        <v>2854</v>
      </c>
      <c r="AF907" s="9"/>
      <c r="AG907" s="9"/>
      <c r="AH907" s="9"/>
      <c r="AI907" s="9"/>
      <c r="AJ907" s="9"/>
      <c r="AK907" s="9"/>
    </row>
    <row r="908" spans="1:37" ht="30" x14ac:dyDescent="0.2">
      <c r="A908" s="7">
        <v>907</v>
      </c>
      <c r="B908" s="31"/>
      <c r="C908" s="26" t="s">
        <v>4763</v>
      </c>
      <c r="D908" s="9"/>
      <c r="E908" s="9"/>
      <c r="F908" s="9" t="s">
        <v>4380</v>
      </c>
      <c r="G908" s="9" t="s">
        <v>828</v>
      </c>
      <c r="H908" s="9"/>
      <c r="I908" s="9"/>
      <c r="J908" s="9"/>
      <c r="K908" s="9"/>
      <c r="L908" s="9"/>
      <c r="M908" s="9"/>
      <c r="N908" s="25">
        <v>41569</v>
      </c>
      <c r="O908" s="9" t="s">
        <v>4381</v>
      </c>
      <c r="P908" s="38" t="s">
        <v>4761</v>
      </c>
      <c r="Q908" s="9"/>
      <c r="R908" s="9"/>
      <c r="S908" s="9"/>
      <c r="T908" s="9"/>
      <c r="U908" s="9"/>
      <c r="V908" s="9"/>
      <c r="W908" s="9"/>
      <c r="X908" s="9"/>
      <c r="Y908" s="9"/>
      <c r="Z908" s="9"/>
      <c r="AA908" s="9"/>
      <c r="AB908" s="9"/>
      <c r="AC908" s="9"/>
      <c r="AD908" s="9"/>
      <c r="AE908" s="9" t="s">
        <v>2854</v>
      </c>
      <c r="AF908" s="9"/>
      <c r="AG908" s="9"/>
      <c r="AH908" s="9"/>
      <c r="AI908" s="9"/>
      <c r="AJ908" s="9"/>
      <c r="AK908" s="9"/>
    </row>
    <row r="909" spans="1:37" ht="30" x14ac:dyDescent="0.2">
      <c r="A909" s="7">
        <v>908</v>
      </c>
      <c r="B909" s="31"/>
      <c r="C909" s="26" t="s">
        <v>4764</v>
      </c>
      <c r="D909" s="9"/>
      <c r="E909" s="9"/>
      <c r="F909" s="9" t="s">
        <v>4380</v>
      </c>
      <c r="G909" s="9" t="s">
        <v>828</v>
      </c>
      <c r="H909" s="9"/>
      <c r="I909" s="9"/>
      <c r="J909" s="9"/>
      <c r="K909" s="9"/>
      <c r="L909" s="9"/>
      <c r="M909" s="9"/>
      <c r="N909" s="25">
        <v>41568</v>
      </c>
      <c r="O909" s="9" t="s">
        <v>4381</v>
      </c>
      <c r="P909" s="9" t="s">
        <v>4765</v>
      </c>
      <c r="Q909" s="9"/>
      <c r="R909" s="9"/>
      <c r="S909" s="9"/>
      <c r="T909" s="9"/>
      <c r="U909" s="9"/>
      <c r="V909" s="9"/>
      <c r="W909" s="9"/>
      <c r="X909" s="9"/>
      <c r="Y909" s="9"/>
      <c r="Z909" s="9"/>
      <c r="AA909" s="9"/>
      <c r="AB909" s="9"/>
      <c r="AC909" s="9"/>
      <c r="AD909" s="9"/>
      <c r="AE909" s="9" t="s">
        <v>2854</v>
      </c>
      <c r="AF909" s="9"/>
      <c r="AG909" s="9"/>
      <c r="AH909" s="9"/>
      <c r="AI909" s="9"/>
      <c r="AJ909" s="9"/>
      <c r="AK909" s="9"/>
    </row>
    <row r="910" spans="1:37" x14ac:dyDescent="0.2">
      <c r="A910" s="7">
        <v>909</v>
      </c>
      <c r="B910" s="31"/>
      <c r="C910" s="26" t="s">
        <v>4766</v>
      </c>
      <c r="D910" s="9"/>
      <c r="E910" s="9"/>
      <c r="F910" s="9"/>
      <c r="G910" s="9" t="s">
        <v>828</v>
      </c>
      <c r="H910" s="9"/>
      <c r="I910" s="9"/>
      <c r="J910" s="9"/>
      <c r="K910" s="9"/>
      <c r="L910" s="25">
        <v>41569</v>
      </c>
      <c r="M910" s="9"/>
      <c r="N910" s="25">
        <v>41569</v>
      </c>
      <c r="O910" s="41" t="s">
        <v>4767</v>
      </c>
      <c r="P910" s="38" t="s">
        <v>4401</v>
      </c>
      <c r="Q910" s="9"/>
      <c r="R910" s="9"/>
      <c r="S910" s="9"/>
      <c r="T910" s="9"/>
      <c r="U910" s="9"/>
      <c r="V910" s="9"/>
      <c r="W910" s="9"/>
      <c r="X910" s="9"/>
      <c r="Y910" s="9"/>
      <c r="Z910" s="9"/>
      <c r="AA910" s="9"/>
      <c r="AB910" s="9"/>
      <c r="AC910" s="9"/>
      <c r="AD910" s="9"/>
      <c r="AE910" s="9" t="s">
        <v>2854</v>
      </c>
      <c r="AF910" s="9"/>
      <c r="AG910" s="9"/>
      <c r="AH910" s="9"/>
      <c r="AI910" s="9"/>
      <c r="AJ910" s="9"/>
      <c r="AK910" s="9"/>
    </row>
    <row r="911" spans="1:37" ht="30" x14ac:dyDescent="0.2">
      <c r="A911" s="7">
        <v>910</v>
      </c>
      <c r="B911" s="31"/>
      <c r="C911" s="26" t="s">
        <v>4768</v>
      </c>
      <c r="D911" s="9"/>
      <c r="E911" s="9"/>
      <c r="F911" s="9" t="s">
        <v>4380</v>
      </c>
      <c r="G911" s="9" t="s">
        <v>828</v>
      </c>
      <c r="H911" s="9"/>
      <c r="I911" s="9"/>
      <c r="J911" s="9"/>
      <c r="K911" s="9"/>
      <c r="L911" s="9"/>
      <c r="M911" s="9"/>
      <c r="N911" s="25">
        <v>41569</v>
      </c>
      <c r="O911" s="9" t="s">
        <v>4769</v>
      </c>
      <c r="P911" s="38" t="s">
        <v>4401</v>
      </c>
      <c r="Q911" s="9"/>
      <c r="R911" s="9"/>
      <c r="S911" s="9"/>
      <c r="T911" s="9"/>
      <c r="U911" s="9"/>
      <c r="V911" s="9"/>
      <c r="W911" s="9"/>
      <c r="X911" s="9"/>
      <c r="Y911" s="9"/>
      <c r="Z911" s="9"/>
      <c r="AA911" s="9"/>
      <c r="AB911" s="9"/>
      <c r="AC911" s="9"/>
      <c r="AD911" s="9"/>
      <c r="AE911" s="9" t="s">
        <v>2854</v>
      </c>
      <c r="AF911" s="9"/>
      <c r="AG911" s="9"/>
      <c r="AH911" s="9"/>
      <c r="AI911" s="9"/>
      <c r="AJ911" s="9"/>
      <c r="AK911" s="9"/>
    </row>
    <row r="912" spans="1:37" ht="30" x14ac:dyDescent="0.2">
      <c r="A912" s="7">
        <v>911</v>
      </c>
      <c r="B912" s="31"/>
      <c r="C912" s="26" t="s">
        <v>4770</v>
      </c>
      <c r="D912" s="9"/>
      <c r="E912" s="9"/>
      <c r="F912" s="9" t="s">
        <v>4380</v>
      </c>
      <c r="G912" s="9" t="s">
        <v>828</v>
      </c>
      <c r="H912" s="9"/>
      <c r="I912" s="9"/>
      <c r="J912" s="9"/>
      <c r="K912" s="9"/>
      <c r="L912" s="9"/>
      <c r="M912" s="9"/>
      <c r="N912" s="25">
        <v>41569</v>
      </c>
      <c r="O912" s="9" t="s">
        <v>4753</v>
      </c>
      <c r="P912" s="38" t="s">
        <v>4401</v>
      </c>
      <c r="Q912" s="9"/>
      <c r="R912" s="9"/>
      <c r="S912" s="9"/>
      <c r="T912" s="9"/>
      <c r="U912" s="9"/>
      <c r="V912" s="9"/>
      <c r="W912" s="9"/>
      <c r="X912" s="9"/>
      <c r="Y912" s="9"/>
      <c r="Z912" s="9"/>
      <c r="AA912" s="9"/>
      <c r="AB912" s="9"/>
      <c r="AC912" s="9"/>
      <c r="AD912" s="9"/>
      <c r="AE912" s="9" t="s">
        <v>2854</v>
      </c>
      <c r="AF912" s="9"/>
      <c r="AG912" s="9"/>
      <c r="AH912" s="9"/>
      <c r="AI912" s="9"/>
      <c r="AJ912" s="9"/>
      <c r="AK912" s="9"/>
    </row>
    <row r="913" spans="1:37" ht="30" x14ac:dyDescent="0.2">
      <c r="A913" s="7">
        <v>912</v>
      </c>
      <c r="B913" s="31"/>
      <c r="C913" s="26" t="s">
        <v>4771</v>
      </c>
      <c r="D913" s="9"/>
      <c r="E913" s="9"/>
      <c r="F913" s="9" t="s">
        <v>4380</v>
      </c>
      <c r="G913" s="9" t="s">
        <v>828</v>
      </c>
      <c r="H913" s="9"/>
      <c r="I913" s="9"/>
      <c r="J913" s="9"/>
      <c r="K913" s="9"/>
      <c r="L913" s="9"/>
      <c r="M913" s="9"/>
      <c r="N913" s="25">
        <v>41567</v>
      </c>
      <c r="O913" s="9" t="s">
        <v>4381</v>
      </c>
      <c r="P913" s="38" t="s">
        <v>4401</v>
      </c>
      <c r="Q913" s="9"/>
      <c r="R913" s="9"/>
      <c r="S913" s="9"/>
      <c r="T913" s="9"/>
      <c r="U913" s="9"/>
      <c r="V913" s="9"/>
      <c r="W913" s="9"/>
      <c r="X913" s="9"/>
      <c r="Y913" s="9"/>
      <c r="Z913" s="9"/>
      <c r="AA913" s="9"/>
      <c r="AB913" s="9"/>
      <c r="AC913" s="9"/>
      <c r="AD913" s="9"/>
      <c r="AE913" s="9" t="s">
        <v>2854</v>
      </c>
      <c r="AF913" s="9"/>
      <c r="AG913" s="9"/>
      <c r="AH913" s="9"/>
      <c r="AI913" s="9"/>
      <c r="AJ913" s="9"/>
      <c r="AK913" s="9"/>
    </row>
    <row r="914" spans="1:37" ht="45" x14ac:dyDescent="0.2">
      <c r="A914" s="7">
        <v>913</v>
      </c>
      <c r="B914" s="31"/>
      <c r="C914" s="26" t="s">
        <v>4772</v>
      </c>
      <c r="D914" s="9"/>
      <c r="E914" s="9"/>
      <c r="F914" s="9"/>
      <c r="G914" s="9" t="s">
        <v>828</v>
      </c>
      <c r="H914" s="9"/>
      <c r="I914" s="9"/>
      <c r="J914" s="9"/>
      <c r="K914" s="9"/>
      <c r="L914" s="9"/>
      <c r="M914" s="9"/>
      <c r="N914" s="25">
        <v>41569</v>
      </c>
      <c r="O914" s="9" t="s">
        <v>4732</v>
      </c>
      <c r="P914" s="38" t="s">
        <v>4401</v>
      </c>
      <c r="Q914" s="9"/>
      <c r="R914" s="9"/>
      <c r="S914" s="9"/>
      <c r="T914" s="9"/>
      <c r="U914" s="9"/>
      <c r="V914" s="9"/>
      <c r="W914" s="9"/>
      <c r="X914" s="9"/>
      <c r="Y914" s="9"/>
      <c r="Z914" s="9"/>
      <c r="AA914" s="9"/>
      <c r="AB914" s="9"/>
      <c r="AC914" s="9"/>
      <c r="AD914" s="9"/>
      <c r="AE914" s="9" t="s">
        <v>2854</v>
      </c>
      <c r="AF914" s="9"/>
      <c r="AG914" s="9"/>
      <c r="AH914" s="9"/>
      <c r="AI914" s="9"/>
      <c r="AJ914" s="9"/>
      <c r="AK914" s="9"/>
    </row>
    <row r="915" spans="1:37" ht="30" x14ac:dyDescent="0.2">
      <c r="A915" s="7">
        <v>914</v>
      </c>
      <c r="B915" s="31"/>
      <c r="C915" s="26" t="s">
        <v>4402</v>
      </c>
      <c r="D915" s="9"/>
      <c r="E915" s="9"/>
      <c r="F915" s="9" t="s">
        <v>4380</v>
      </c>
      <c r="G915" s="9" t="s">
        <v>828</v>
      </c>
      <c r="H915" s="9"/>
      <c r="I915" s="9"/>
      <c r="J915" s="9"/>
      <c r="K915" s="9"/>
      <c r="L915" s="9"/>
      <c r="M915" s="9"/>
      <c r="N915" s="25">
        <v>41567</v>
      </c>
      <c r="O915" s="9" t="s">
        <v>4381</v>
      </c>
      <c r="P915" s="9" t="s">
        <v>4403</v>
      </c>
      <c r="Q915" s="9"/>
      <c r="R915" s="9"/>
      <c r="S915" s="9"/>
      <c r="T915" s="9"/>
      <c r="U915" s="9"/>
      <c r="V915" s="9"/>
      <c r="W915" s="9"/>
      <c r="X915" s="9"/>
      <c r="Y915" s="9"/>
      <c r="Z915" s="9"/>
      <c r="AA915" s="9"/>
      <c r="AB915" s="9"/>
      <c r="AC915" s="9"/>
      <c r="AD915" s="9"/>
      <c r="AE915" s="9" t="s">
        <v>2854</v>
      </c>
      <c r="AF915" s="9"/>
      <c r="AG915" s="9"/>
      <c r="AH915" s="9"/>
      <c r="AI915" s="9"/>
      <c r="AJ915" s="9"/>
      <c r="AK915" s="9"/>
    </row>
    <row r="916" spans="1:37" ht="30" x14ac:dyDescent="0.2">
      <c r="A916" s="7">
        <v>915</v>
      </c>
      <c r="B916" s="31"/>
      <c r="C916" s="26" t="s">
        <v>4773</v>
      </c>
      <c r="D916" s="9"/>
      <c r="E916" s="9"/>
      <c r="F916" s="9"/>
      <c r="G916" s="9" t="s">
        <v>828</v>
      </c>
      <c r="H916" s="9"/>
      <c r="I916" s="9"/>
      <c r="J916" s="9"/>
      <c r="K916" s="9"/>
      <c r="L916" s="9"/>
      <c r="M916" s="9"/>
      <c r="N916" s="25">
        <v>41569</v>
      </c>
      <c r="O916" s="9" t="s">
        <v>4774</v>
      </c>
      <c r="P916" s="9" t="s">
        <v>855</v>
      </c>
      <c r="Q916" s="9"/>
      <c r="R916" s="9"/>
      <c r="S916" s="9"/>
      <c r="T916" s="9"/>
      <c r="U916" s="9"/>
      <c r="V916" s="9"/>
      <c r="W916" s="9"/>
      <c r="X916" s="9"/>
      <c r="Y916" s="9"/>
      <c r="Z916" s="9"/>
      <c r="AA916" s="9"/>
      <c r="AB916" s="9"/>
      <c r="AC916" s="9"/>
      <c r="AD916" s="9"/>
      <c r="AE916" s="9" t="s">
        <v>2854</v>
      </c>
      <c r="AF916" s="9"/>
      <c r="AG916" s="9"/>
      <c r="AH916" s="9"/>
      <c r="AI916" s="9"/>
      <c r="AJ916" s="9"/>
      <c r="AK916" s="9"/>
    </row>
    <row r="917" spans="1:37" ht="45" x14ac:dyDescent="0.2">
      <c r="A917" s="7">
        <v>916</v>
      </c>
      <c r="B917" s="31"/>
      <c r="C917" s="26" t="s">
        <v>4775</v>
      </c>
      <c r="D917" s="9"/>
      <c r="E917" s="9"/>
      <c r="F917" s="9"/>
      <c r="G917" s="9" t="s">
        <v>828</v>
      </c>
      <c r="H917" s="9"/>
      <c r="I917" s="9"/>
      <c r="J917" s="9"/>
      <c r="K917" s="9"/>
      <c r="L917" s="9"/>
      <c r="M917" s="9"/>
      <c r="N917" s="25">
        <v>41569</v>
      </c>
      <c r="O917" s="9" t="s">
        <v>3156</v>
      </c>
      <c r="P917" s="9" t="s">
        <v>4776</v>
      </c>
      <c r="Q917" s="9"/>
      <c r="R917" s="9"/>
      <c r="S917" s="9"/>
      <c r="T917" s="9"/>
      <c r="U917" s="9"/>
      <c r="V917" s="9"/>
      <c r="W917" s="9"/>
      <c r="X917" s="9"/>
      <c r="Y917" s="9"/>
      <c r="Z917" s="9"/>
      <c r="AA917" s="9"/>
      <c r="AB917" s="9"/>
      <c r="AC917" s="9"/>
      <c r="AD917" s="9"/>
      <c r="AE917" s="9" t="s">
        <v>2854</v>
      </c>
      <c r="AF917" s="9"/>
      <c r="AG917" s="9"/>
      <c r="AH917" s="9"/>
      <c r="AI917" s="9"/>
      <c r="AJ917" s="9"/>
      <c r="AK917" s="9"/>
    </row>
    <row r="918" spans="1:37" ht="30" x14ac:dyDescent="0.2">
      <c r="A918" s="7">
        <v>917</v>
      </c>
      <c r="B918" s="31"/>
      <c r="C918" s="26" t="s">
        <v>3472</v>
      </c>
      <c r="D918" s="9"/>
      <c r="E918" s="9"/>
      <c r="F918" s="9"/>
      <c r="G918" s="9" t="s">
        <v>828</v>
      </c>
      <c r="H918" s="9"/>
      <c r="I918" s="9"/>
      <c r="J918" s="9"/>
      <c r="K918" s="9"/>
      <c r="L918" s="9"/>
      <c r="M918" s="9"/>
      <c r="N918" s="25">
        <v>41569</v>
      </c>
      <c r="O918" s="9" t="s">
        <v>3474</v>
      </c>
      <c r="P918" s="9" t="s">
        <v>4520</v>
      </c>
      <c r="Q918" s="9"/>
      <c r="R918" s="9"/>
      <c r="S918" s="9"/>
      <c r="T918" s="9"/>
      <c r="U918" s="9"/>
      <c r="V918" s="9"/>
      <c r="W918" s="9"/>
      <c r="X918" s="9"/>
      <c r="Y918" s="9"/>
      <c r="Z918" s="9"/>
      <c r="AA918" s="9"/>
      <c r="AB918" s="9"/>
      <c r="AC918" s="9"/>
      <c r="AD918" s="9"/>
      <c r="AE918" s="9" t="s">
        <v>2854</v>
      </c>
      <c r="AF918" s="9"/>
      <c r="AG918" s="9"/>
      <c r="AH918" s="9"/>
      <c r="AI918" s="9"/>
      <c r="AJ918" s="9"/>
      <c r="AK918" s="9"/>
    </row>
    <row r="919" spans="1:37" ht="30" x14ac:dyDescent="0.2">
      <c r="A919" s="7">
        <v>918</v>
      </c>
      <c r="B919" s="31"/>
      <c r="C919" s="26" t="s">
        <v>4777</v>
      </c>
      <c r="D919" s="9"/>
      <c r="E919" s="9"/>
      <c r="F919" s="9" t="s">
        <v>4380</v>
      </c>
      <c r="G919" s="9" t="s">
        <v>828</v>
      </c>
      <c r="H919" s="9"/>
      <c r="I919" s="9"/>
      <c r="J919" s="9"/>
      <c r="K919" s="9"/>
      <c r="L919" s="9"/>
      <c r="M919" s="9"/>
      <c r="N919" s="25">
        <v>41569</v>
      </c>
      <c r="O919" s="9" t="s">
        <v>4753</v>
      </c>
      <c r="P919" s="9" t="s">
        <v>3133</v>
      </c>
      <c r="Q919" s="9"/>
      <c r="R919" s="9"/>
      <c r="S919" s="9"/>
      <c r="T919" s="9"/>
      <c r="U919" s="9"/>
      <c r="V919" s="9"/>
      <c r="W919" s="9"/>
      <c r="X919" s="9"/>
      <c r="Y919" s="9"/>
      <c r="Z919" s="9"/>
      <c r="AA919" s="9"/>
      <c r="AB919" s="9"/>
      <c r="AC919" s="9"/>
      <c r="AD919" s="9"/>
      <c r="AE919" s="9" t="s">
        <v>2854</v>
      </c>
      <c r="AF919" s="9"/>
      <c r="AG919" s="9"/>
      <c r="AH919" s="9"/>
      <c r="AI919" s="9"/>
      <c r="AJ919" s="9"/>
      <c r="AK919" s="9"/>
    </row>
    <row r="920" spans="1:37" ht="30" x14ac:dyDescent="0.2">
      <c r="A920" s="7">
        <v>919</v>
      </c>
      <c r="B920" s="31"/>
      <c r="C920" s="26" t="s">
        <v>4778</v>
      </c>
      <c r="D920" s="9"/>
      <c r="E920" s="9"/>
      <c r="F920" s="9" t="s">
        <v>4380</v>
      </c>
      <c r="G920" s="9" t="s">
        <v>828</v>
      </c>
      <c r="H920" s="9"/>
      <c r="I920" s="9"/>
      <c r="J920" s="9"/>
      <c r="K920" s="9"/>
      <c r="L920" s="9"/>
      <c r="M920" s="9"/>
      <c r="N920" s="25">
        <v>41568</v>
      </c>
      <c r="O920" s="9" t="s">
        <v>4381</v>
      </c>
      <c r="P920" s="9" t="s">
        <v>4779</v>
      </c>
      <c r="Q920" s="9"/>
      <c r="R920" s="9"/>
      <c r="S920" s="9"/>
      <c r="T920" s="9"/>
      <c r="U920" s="9"/>
      <c r="V920" s="9"/>
      <c r="W920" s="9"/>
      <c r="X920" s="9"/>
      <c r="Y920" s="9"/>
      <c r="Z920" s="9"/>
      <c r="AA920" s="9"/>
      <c r="AB920" s="9"/>
      <c r="AC920" s="9"/>
      <c r="AD920" s="9"/>
      <c r="AE920" s="9" t="s">
        <v>2854</v>
      </c>
      <c r="AF920" s="9"/>
      <c r="AG920" s="9"/>
      <c r="AH920" s="9"/>
      <c r="AI920" s="9"/>
      <c r="AJ920" s="9"/>
      <c r="AK920" s="9"/>
    </row>
    <row r="921" spans="1:37" ht="30" x14ac:dyDescent="0.2">
      <c r="A921" s="7">
        <v>920</v>
      </c>
      <c r="B921" s="31"/>
      <c r="C921" s="26" t="s">
        <v>4780</v>
      </c>
      <c r="D921" s="9"/>
      <c r="E921" s="9"/>
      <c r="F921" s="9" t="s">
        <v>4380</v>
      </c>
      <c r="G921" s="9" t="s">
        <v>828</v>
      </c>
      <c r="H921" s="9"/>
      <c r="I921" s="9"/>
      <c r="J921" s="9"/>
      <c r="K921" s="9"/>
      <c r="L921" s="9"/>
      <c r="M921" s="9"/>
      <c r="N921" s="25">
        <v>41568</v>
      </c>
      <c r="O921" s="9" t="s">
        <v>4381</v>
      </c>
      <c r="P921" s="9" t="s">
        <v>4781</v>
      </c>
      <c r="Q921" s="9"/>
      <c r="R921" s="9"/>
      <c r="S921" s="9"/>
      <c r="T921" s="9"/>
      <c r="U921" s="9"/>
      <c r="V921" s="9"/>
      <c r="W921" s="9"/>
      <c r="X921" s="9"/>
      <c r="Y921" s="9"/>
      <c r="Z921" s="9"/>
      <c r="AA921" s="9"/>
      <c r="AB921" s="9"/>
      <c r="AC921" s="9"/>
      <c r="AD921" s="9"/>
      <c r="AE921" s="9" t="s">
        <v>2854</v>
      </c>
      <c r="AF921" s="9"/>
      <c r="AG921" s="9"/>
      <c r="AH921" s="9"/>
      <c r="AI921" s="9"/>
      <c r="AJ921" s="9"/>
      <c r="AK921" s="9"/>
    </row>
    <row r="922" spans="1:37" x14ac:dyDescent="0.2">
      <c r="A922" s="7">
        <v>921</v>
      </c>
      <c r="B922" s="31"/>
      <c r="C922" s="26" t="s">
        <v>4782</v>
      </c>
      <c r="D922" s="9"/>
      <c r="E922" s="9"/>
      <c r="F922" s="9"/>
      <c r="G922" s="9" t="s">
        <v>828</v>
      </c>
      <c r="H922" s="9"/>
      <c r="I922" s="9"/>
      <c r="J922" s="9"/>
      <c r="K922" s="9"/>
      <c r="L922" s="9"/>
      <c r="M922" s="9"/>
      <c r="N922" s="25">
        <v>41570</v>
      </c>
      <c r="O922" s="9" t="s">
        <v>4783</v>
      </c>
      <c r="P922" s="38" t="s">
        <v>3601</v>
      </c>
      <c r="Q922" s="9"/>
      <c r="R922" s="9"/>
      <c r="S922" s="9"/>
      <c r="T922" s="9"/>
      <c r="U922" s="9"/>
      <c r="V922" s="9"/>
      <c r="W922" s="9"/>
      <c r="X922" s="9"/>
      <c r="Y922" s="9"/>
      <c r="Z922" s="9"/>
      <c r="AA922" s="9"/>
      <c r="AB922" s="9"/>
      <c r="AC922" s="9"/>
      <c r="AD922" s="9"/>
      <c r="AE922" s="9" t="s">
        <v>2854</v>
      </c>
      <c r="AF922" s="9"/>
      <c r="AG922" s="9"/>
      <c r="AH922" s="9"/>
      <c r="AI922" s="9"/>
      <c r="AJ922" s="9"/>
      <c r="AK922" s="9"/>
    </row>
    <row r="923" spans="1:37" ht="30" x14ac:dyDescent="0.2">
      <c r="A923" s="7">
        <v>922</v>
      </c>
      <c r="B923" s="31"/>
      <c r="C923" s="26" t="s">
        <v>4784</v>
      </c>
      <c r="D923" s="9"/>
      <c r="E923" s="9"/>
      <c r="F923" s="9" t="s">
        <v>4380</v>
      </c>
      <c r="G923" s="9" t="s">
        <v>828</v>
      </c>
      <c r="H923" s="9"/>
      <c r="I923" s="9"/>
      <c r="J923" s="9"/>
      <c r="K923" s="9"/>
      <c r="L923" s="9"/>
      <c r="M923" s="9"/>
      <c r="N923" s="25">
        <v>41567</v>
      </c>
      <c r="O923" s="9" t="s">
        <v>4381</v>
      </c>
      <c r="P923" s="38" t="s">
        <v>3601</v>
      </c>
      <c r="Q923" s="9"/>
      <c r="R923" s="9"/>
      <c r="S923" s="9"/>
      <c r="T923" s="9"/>
      <c r="U923" s="9"/>
      <c r="V923" s="9"/>
      <c r="W923" s="9"/>
      <c r="X923" s="9"/>
      <c r="Y923" s="9"/>
      <c r="Z923" s="9"/>
      <c r="AA923" s="9"/>
      <c r="AB923" s="9"/>
      <c r="AC923" s="9"/>
      <c r="AD923" s="9"/>
      <c r="AE923" s="9" t="s">
        <v>2854</v>
      </c>
      <c r="AF923" s="9"/>
      <c r="AG923" s="9"/>
      <c r="AH923" s="9"/>
      <c r="AI923" s="9"/>
      <c r="AJ923" s="9"/>
      <c r="AK923" s="9"/>
    </row>
    <row r="924" spans="1:37" ht="30" x14ac:dyDescent="0.2">
      <c r="A924" s="7">
        <v>923</v>
      </c>
      <c r="B924" s="31"/>
      <c r="C924" s="26" t="s">
        <v>4785</v>
      </c>
      <c r="D924" s="9"/>
      <c r="E924" s="9"/>
      <c r="F924" s="9" t="s">
        <v>4380</v>
      </c>
      <c r="G924" s="9" t="s">
        <v>828</v>
      </c>
      <c r="H924" s="9"/>
      <c r="I924" s="9"/>
      <c r="J924" s="9"/>
      <c r="K924" s="9"/>
      <c r="L924" s="9"/>
      <c r="M924" s="9"/>
      <c r="N924" s="25">
        <v>41569</v>
      </c>
      <c r="O924" s="9" t="s">
        <v>4381</v>
      </c>
      <c r="P924" s="38" t="s">
        <v>3601</v>
      </c>
      <c r="Q924" s="9"/>
      <c r="R924" s="9"/>
      <c r="S924" s="9"/>
      <c r="T924" s="9"/>
      <c r="U924" s="9"/>
      <c r="V924" s="9"/>
      <c r="W924" s="9"/>
      <c r="X924" s="9"/>
      <c r="Y924" s="9"/>
      <c r="Z924" s="9"/>
      <c r="AA924" s="9"/>
      <c r="AB924" s="9"/>
      <c r="AC924" s="9"/>
      <c r="AD924" s="9"/>
      <c r="AE924" s="9" t="s">
        <v>2854</v>
      </c>
      <c r="AF924" s="9"/>
      <c r="AG924" s="9"/>
      <c r="AH924" s="9"/>
      <c r="AI924" s="9"/>
      <c r="AJ924" s="9"/>
      <c r="AK924" s="9"/>
    </row>
    <row r="925" spans="1:37" ht="30" x14ac:dyDescent="0.2">
      <c r="A925" s="7">
        <v>924</v>
      </c>
      <c r="B925" s="31"/>
      <c r="C925" s="26" t="s">
        <v>4786</v>
      </c>
      <c r="D925" s="9"/>
      <c r="E925" s="9"/>
      <c r="F925" s="9"/>
      <c r="G925" s="9" t="s">
        <v>828</v>
      </c>
      <c r="H925" s="9"/>
      <c r="I925" s="9"/>
      <c r="J925" s="9"/>
      <c r="K925" s="9"/>
      <c r="L925" s="9"/>
      <c r="M925" s="9"/>
      <c r="N925" s="25">
        <v>41570</v>
      </c>
      <c r="O925" s="9" t="s">
        <v>4787</v>
      </c>
      <c r="P925" s="38" t="s">
        <v>4788</v>
      </c>
      <c r="Q925" s="9"/>
      <c r="R925" s="9"/>
      <c r="S925" s="9"/>
      <c r="T925" s="9"/>
      <c r="U925" s="9"/>
      <c r="V925" s="9"/>
      <c r="W925" s="9"/>
      <c r="X925" s="9"/>
      <c r="Y925" s="9"/>
      <c r="Z925" s="9" t="s">
        <v>4789</v>
      </c>
      <c r="AA925" s="9"/>
      <c r="AB925" s="9"/>
      <c r="AC925" s="9"/>
      <c r="AD925" s="9"/>
      <c r="AE925" s="9" t="s">
        <v>2854</v>
      </c>
      <c r="AF925" s="9"/>
      <c r="AG925" s="9"/>
      <c r="AH925" s="9"/>
      <c r="AI925" s="9"/>
      <c r="AJ925" s="9"/>
      <c r="AK925" s="9"/>
    </row>
    <row r="926" spans="1:37" ht="30" x14ac:dyDescent="0.2">
      <c r="A926" s="7">
        <v>925</v>
      </c>
      <c r="B926" s="31"/>
      <c r="C926" s="26" t="s">
        <v>4790</v>
      </c>
      <c r="D926" s="9"/>
      <c r="E926" s="9"/>
      <c r="F926" s="9"/>
      <c r="G926" s="9" t="s">
        <v>828</v>
      </c>
      <c r="H926" s="9"/>
      <c r="I926" s="9"/>
      <c r="J926" s="9"/>
      <c r="K926" s="9"/>
      <c r="L926" s="9"/>
      <c r="M926" s="9"/>
      <c r="N926" s="25">
        <v>41570</v>
      </c>
      <c r="O926" s="9"/>
      <c r="P926" s="38" t="s">
        <v>4791</v>
      </c>
      <c r="Q926" s="9"/>
      <c r="R926" s="9"/>
      <c r="S926" s="9"/>
      <c r="T926" s="9"/>
      <c r="U926" s="9"/>
      <c r="V926" s="9"/>
      <c r="W926" s="9"/>
      <c r="X926" s="9"/>
      <c r="Y926" s="9"/>
      <c r="Z926" s="9"/>
      <c r="AA926" s="9"/>
      <c r="AB926" s="9"/>
      <c r="AC926" s="9"/>
      <c r="AD926" s="9"/>
      <c r="AE926" s="9" t="s">
        <v>2854</v>
      </c>
      <c r="AF926" s="9"/>
      <c r="AG926" s="9"/>
      <c r="AH926" s="9"/>
      <c r="AI926" s="9"/>
      <c r="AJ926" s="9"/>
      <c r="AK926" s="9"/>
    </row>
    <row r="927" spans="1:37" ht="30" x14ac:dyDescent="0.2">
      <c r="A927" s="7">
        <v>926</v>
      </c>
      <c r="B927" s="31"/>
      <c r="C927" s="26" t="s">
        <v>4792</v>
      </c>
      <c r="D927" s="9"/>
      <c r="E927" s="9"/>
      <c r="F927" s="9"/>
      <c r="G927" s="9" t="s">
        <v>828</v>
      </c>
      <c r="H927" s="9"/>
      <c r="I927" s="9"/>
      <c r="J927" s="9"/>
      <c r="K927" s="9"/>
      <c r="L927" s="9"/>
      <c r="M927" s="9"/>
      <c r="N927" s="25">
        <v>41570</v>
      </c>
      <c r="O927" s="9" t="s">
        <v>4793</v>
      </c>
      <c r="P927" s="9" t="s">
        <v>4794</v>
      </c>
      <c r="Q927" s="9"/>
      <c r="R927" s="9"/>
      <c r="S927" s="9"/>
      <c r="T927" s="9"/>
      <c r="U927" s="9"/>
      <c r="V927" s="9"/>
      <c r="W927" s="9"/>
      <c r="X927" s="9"/>
      <c r="Y927" s="9"/>
      <c r="Z927" s="9"/>
      <c r="AA927" s="9"/>
      <c r="AB927" s="9"/>
      <c r="AC927" s="9"/>
      <c r="AD927" s="9"/>
      <c r="AE927" s="9" t="s">
        <v>2854</v>
      </c>
      <c r="AF927" s="9"/>
      <c r="AG927" s="9"/>
      <c r="AH927" s="9"/>
      <c r="AI927" s="9"/>
      <c r="AJ927" s="9"/>
      <c r="AK927" s="9"/>
    </row>
    <row r="928" spans="1:37" ht="30" x14ac:dyDescent="0.2">
      <c r="A928" s="7">
        <v>927</v>
      </c>
      <c r="B928" s="31"/>
      <c r="C928" s="26" t="s">
        <v>4795</v>
      </c>
      <c r="D928" s="9"/>
      <c r="E928" s="9"/>
      <c r="F928" s="9" t="s">
        <v>4380</v>
      </c>
      <c r="G928" s="9" t="s">
        <v>828</v>
      </c>
      <c r="H928" s="9"/>
      <c r="I928" s="9"/>
      <c r="J928" s="9"/>
      <c r="K928" s="9"/>
      <c r="L928" s="9"/>
      <c r="M928" s="9"/>
      <c r="N928" s="25">
        <v>41569</v>
      </c>
      <c r="O928" s="9" t="s">
        <v>4381</v>
      </c>
      <c r="P928" s="9" t="s">
        <v>4796</v>
      </c>
      <c r="Q928" s="9"/>
      <c r="R928" s="9"/>
      <c r="S928" s="9"/>
      <c r="T928" s="9"/>
      <c r="U928" s="9"/>
      <c r="V928" s="9"/>
      <c r="W928" s="9"/>
      <c r="X928" s="9"/>
      <c r="Y928" s="9"/>
      <c r="Z928" s="9"/>
      <c r="AA928" s="9"/>
      <c r="AB928" s="9"/>
      <c r="AC928" s="9"/>
      <c r="AD928" s="9"/>
      <c r="AE928" s="9" t="s">
        <v>2854</v>
      </c>
      <c r="AF928" s="9"/>
      <c r="AG928" s="9"/>
      <c r="AH928" s="9"/>
      <c r="AI928" s="9"/>
      <c r="AJ928" s="9"/>
      <c r="AK928" s="9"/>
    </row>
    <row r="929" spans="1:37" ht="30" x14ac:dyDescent="0.2">
      <c r="A929" s="7">
        <v>928</v>
      </c>
      <c r="B929" s="31"/>
      <c r="C929" s="26" t="s">
        <v>4797</v>
      </c>
      <c r="D929" s="9"/>
      <c r="E929" s="9"/>
      <c r="F929" s="9" t="s">
        <v>4380</v>
      </c>
      <c r="G929" s="9" t="s">
        <v>828</v>
      </c>
      <c r="H929" s="9"/>
      <c r="I929" s="9"/>
      <c r="J929" s="9"/>
      <c r="K929" s="9"/>
      <c r="L929" s="9"/>
      <c r="M929" s="9"/>
      <c r="N929" s="25">
        <v>41568</v>
      </c>
      <c r="O929" s="9" t="s">
        <v>4381</v>
      </c>
      <c r="P929" s="9" t="s">
        <v>4798</v>
      </c>
      <c r="Q929" s="9"/>
      <c r="R929" s="9"/>
      <c r="S929" s="9"/>
      <c r="T929" s="9"/>
      <c r="U929" s="9"/>
      <c r="V929" s="9"/>
      <c r="W929" s="9"/>
      <c r="X929" s="9"/>
      <c r="Y929" s="9"/>
      <c r="Z929" s="9"/>
      <c r="AA929" s="9"/>
      <c r="AB929" s="9"/>
      <c r="AC929" s="9"/>
      <c r="AD929" s="9"/>
      <c r="AE929" s="9" t="s">
        <v>2854</v>
      </c>
      <c r="AF929" s="9"/>
      <c r="AG929" s="9"/>
      <c r="AH929" s="9"/>
      <c r="AI929" s="9"/>
      <c r="AJ929" s="9"/>
      <c r="AK929" s="9"/>
    </row>
    <row r="930" spans="1:37" ht="30" x14ac:dyDescent="0.2">
      <c r="A930" s="7">
        <v>929</v>
      </c>
      <c r="B930" s="31"/>
      <c r="C930" s="26" t="s">
        <v>4799</v>
      </c>
      <c r="D930" s="9"/>
      <c r="E930" s="9"/>
      <c r="F930" s="9" t="s">
        <v>4380</v>
      </c>
      <c r="G930" s="9" t="s">
        <v>828</v>
      </c>
      <c r="H930" s="9"/>
      <c r="I930" s="9"/>
      <c r="J930" s="9"/>
      <c r="K930" s="9"/>
      <c r="L930" s="9"/>
      <c r="M930" s="9"/>
      <c r="N930" s="25">
        <v>41568</v>
      </c>
      <c r="O930" s="9" t="s">
        <v>4381</v>
      </c>
      <c r="P930" s="9" t="s">
        <v>1499</v>
      </c>
      <c r="Q930" s="9"/>
      <c r="R930" s="9"/>
      <c r="S930" s="9"/>
      <c r="T930" s="9"/>
      <c r="U930" s="9"/>
      <c r="V930" s="9"/>
      <c r="W930" s="9"/>
      <c r="X930" s="9"/>
      <c r="Y930" s="9"/>
      <c r="Z930" s="9"/>
      <c r="AA930" s="9"/>
      <c r="AB930" s="9"/>
      <c r="AC930" s="9"/>
      <c r="AD930" s="9"/>
      <c r="AE930" s="9" t="s">
        <v>2854</v>
      </c>
      <c r="AF930" s="9"/>
      <c r="AG930" s="9"/>
      <c r="AH930" s="9"/>
      <c r="AI930" s="9"/>
      <c r="AJ930" s="9"/>
      <c r="AK930" s="9"/>
    </row>
    <row r="931" spans="1:37" ht="30" x14ac:dyDescent="0.2">
      <c r="A931" s="7">
        <v>930</v>
      </c>
      <c r="B931" s="31"/>
      <c r="C931" s="26" t="s">
        <v>4800</v>
      </c>
      <c r="D931" s="9"/>
      <c r="E931" s="9"/>
      <c r="F931" s="9" t="s">
        <v>4380</v>
      </c>
      <c r="G931" s="9" t="s">
        <v>828</v>
      </c>
      <c r="H931" s="9"/>
      <c r="I931" s="9"/>
      <c r="J931" s="9"/>
      <c r="K931" s="9"/>
      <c r="L931" s="9"/>
      <c r="M931" s="9"/>
      <c r="N931" s="25">
        <v>41568</v>
      </c>
      <c r="O931" s="9" t="s">
        <v>4381</v>
      </c>
      <c r="P931" s="9" t="s">
        <v>1502</v>
      </c>
      <c r="Q931" s="9"/>
      <c r="R931" s="9"/>
      <c r="S931" s="9"/>
      <c r="T931" s="9"/>
      <c r="U931" s="9"/>
      <c r="V931" s="9"/>
      <c r="W931" s="9"/>
      <c r="X931" s="9"/>
      <c r="Y931" s="9"/>
      <c r="Z931" s="9"/>
      <c r="AA931" s="9"/>
      <c r="AB931" s="9"/>
      <c r="AC931" s="9"/>
      <c r="AD931" s="9"/>
      <c r="AE931" s="9" t="s">
        <v>2854</v>
      </c>
      <c r="AF931" s="9"/>
      <c r="AG931" s="9"/>
      <c r="AH931" s="9"/>
      <c r="AI931" s="9"/>
      <c r="AJ931" s="9"/>
      <c r="AK931" s="9"/>
    </row>
    <row r="932" spans="1:37" ht="30" x14ac:dyDescent="0.2">
      <c r="A932" s="7">
        <v>931</v>
      </c>
      <c r="B932" s="31"/>
      <c r="C932" s="26" t="s">
        <v>4801</v>
      </c>
      <c r="D932" s="9"/>
      <c r="E932" s="9"/>
      <c r="F932" s="9" t="s">
        <v>4380</v>
      </c>
      <c r="G932" s="9" t="s">
        <v>828</v>
      </c>
      <c r="H932" s="9"/>
      <c r="I932" s="9"/>
      <c r="J932" s="9"/>
      <c r="K932" s="9"/>
      <c r="L932" s="9"/>
      <c r="M932" s="9"/>
      <c r="N932" s="25">
        <v>41569</v>
      </c>
      <c r="O932" s="9" t="s">
        <v>4753</v>
      </c>
      <c r="P932" s="38" t="s">
        <v>3611</v>
      </c>
      <c r="Q932" s="9"/>
      <c r="R932" s="9"/>
      <c r="S932" s="9"/>
      <c r="T932" s="9"/>
      <c r="U932" s="9"/>
      <c r="V932" s="9"/>
      <c r="W932" s="9"/>
      <c r="X932" s="9"/>
      <c r="Y932" s="9"/>
      <c r="Z932" s="9"/>
      <c r="AA932" s="9"/>
      <c r="AB932" s="9"/>
      <c r="AC932" s="9"/>
      <c r="AD932" s="9"/>
      <c r="AE932" s="9" t="s">
        <v>2854</v>
      </c>
      <c r="AF932" s="9"/>
      <c r="AG932" s="9"/>
      <c r="AH932" s="9"/>
      <c r="AI932" s="9"/>
      <c r="AJ932" s="9"/>
      <c r="AK932" s="9"/>
    </row>
    <row r="933" spans="1:37" ht="30" x14ac:dyDescent="0.2">
      <c r="A933" s="7">
        <v>932</v>
      </c>
      <c r="B933" s="31"/>
      <c r="C933" s="26" t="s">
        <v>4802</v>
      </c>
      <c r="D933" s="9"/>
      <c r="E933" s="9"/>
      <c r="F933" s="9" t="s">
        <v>4380</v>
      </c>
      <c r="G933" s="9" t="s">
        <v>828</v>
      </c>
      <c r="H933" s="9"/>
      <c r="I933" s="9"/>
      <c r="J933" s="9"/>
      <c r="K933" s="9"/>
      <c r="L933" s="9"/>
      <c r="M933" s="9"/>
      <c r="N933" s="25">
        <v>41567</v>
      </c>
      <c r="O933" s="9" t="s">
        <v>4381</v>
      </c>
      <c r="P933" s="38" t="s">
        <v>3611</v>
      </c>
      <c r="Q933" s="9"/>
      <c r="R933" s="9"/>
      <c r="S933" s="9"/>
      <c r="T933" s="9"/>
      <c r="U933" s="9"/>
      <c r="V933" s="9"/>
      <c r="W933" s="9"/>
      <c r="X933" s="9"/>
      <c r="Y933" s="9"/>
      <c r="Z933" s="9"/>
      <c r="AA933" s="9"/>
      <c r="AB933" s="9"/>
      <c r="AC933" s="9"/>
      <c r="AD933" s="9"/>
      <c r="AE933" s="9" t="s">
        <v>2854</v>
      </c>
      <c r="AF933" s="9"/>
      <c r="AG933" s="9"/>
      <c r="AH933" s="9"/>
      <c r="AI933" s="9"/>
      <c r="AJ933" s="9"/>
      <c r="AK933" s="9"/>
    </row>
    <row r="934" spans="1:37" ht="45" x14ac:dyDescent="0.2">
      <c r="A934" s="7">
        <v>933</v>
      </c>
      <c r="B934" s="31"/>
      <c r="C934" s="26" t="s">
        <v>4803</v>
      </c>
      <c r="D934" s="9"/>
      <c r="E934" s="9"/>
      <c r="F934" s="9"/>
      <c r="G934" s="9" t="s">
        <v>828</v>
      </c>
      <c r="H934" s="9"/>
      <c r="I934" s="9"/>
      <c r="J934" s="9"/>
      <c r="K934" s="9"/>
      <c r="L934" s="9"/>
      <c r="M934" s="9"/>
      <c r="N934" s="25">
        <v>41569</v>
      </c>
      <c r="O934" s="9" t="s">
        <v>4732</v>
      </c>
      <c r="P934" s="38" t="s">
        <v>3611</v>
      </c>
      <c r="Q934" s="9"/>
      <c r="R934" s="9"/>
      <c r="S934" s="9"/>
      <c r="T934" s="9"/>
      <c r="U934" s="9"/>
      <c r="V934" s="9"/>
      <c r="W934" s="9"/>
      <c r="X934" s="9"/>
      <c r="Y934" s="9"/>
      <c r="Z934" s="9"/>
      <c r="AA934" s="9"/>
      <c r="AB934" s="9"/>
      <c r="AC934" s="9"/>
      <c r="AD934" s="9"/>
      <c r="AE934" s="9" t="s">
        <v>2854</v>
      </c>
      <c r="AF934" s="9"/>
      <c r="AG934" s="9"/>
      <c r="AH934" s="9"/>
      <c r="AI934" s="9"/>
      <c r="AJ934" s="9"/>
      <c r="AK934" s="9"/>
    </row>
    <row r="935" spans="1:37" ht="30" x14ac:dyDescent="0.2">
      <c r="A935" s="7">
        <v>934</v>
      </c>
      <c r="B935" s="31"/>
      <c r="C935" s="26" t="s">
        <v>4804</v>
      </c>
      <c r="D935" s="9"/>
      <c r="E935" s="9"/>
      <c r="F935" s="9" t="s">
        <v>4380</v>
      </c>
      <c r="G935" s="9" t="s">
        <v>828</v>
      </c>
      <c r="H935" s="9"/>
      <c r="I935" s="9"/>
      <c r="J935" s="9"/>
      <c r="K935" s="9"/>
      <c r="L935" s="9"/>
      <c r="M935" s="9"/>
      <c r="N935" s="25">
        <v>41568</v>
      </c>
      <c r="O935" s="9" t="s">
        <v>4381</v>
      </c>
      <c r="P935" s="9" t="s">
        <v>4805</v>
      </c>
      <c r="Q935" s="9"/>
      <c r="R935" s="9"/>
      <c r="S935" s="9"/>
      <c r="T935" s="9"/>
      <c r="U935" s="9"/>
      <c r="V935" s="9"/>
      <c r="W935" s="9"/>
      <c r="X935" s="9"/>
      <c r="Y935" s="9"/>
      <c r="Z935" s="9"/>
      <c r="AA935" s="9"/>
      <c r="AB935" s="9"/>
      <c r="AC935" s="9"/>
      <c r="AD935" s="9"/>
      <c r="AE935" s="9" t="s">
        <v>2854</v>
      </c>
      <c r="AF935" s="9"/>
      <c r="AG935" s="9"/>
      <c r="AH935" s="9"/>
      <c r="AI935" s="9"/>
      <c r="AJ935" s="9"/>
      <c r="AK935" s="9"/>
    </row>
    <row r="936" spans="1:37" ht="45" x14ac:dyDescent="0.2">
      <c r="A936" s="7">
        <v>935</v>
      </c>
      <c r="B936" s="31"/>
      <c r="C936" s="26" t="s">
        <v>3177</v>
      </c>
      <c r="D936" s="9"/>
      <c r="E936" s="9"/>
      <c r="F936" s="9"/>
      <c r="G936" s="9" t="s">
        <v>828</v>
      </c>
      <c r="H936" s="9"/>
      <c r="I936" s="9"/>
      <c r="J936" s="9"/>
      <c r="K936" s="9"/>
      <c r="L936" s="9"/>
      <c r="M936" s="9"/>
      <c r="N936" s="25">
        <v>41567</v>
      </c>
      <c r="O936" s="9" t="s">
        <v>4806</v>
      </c>
      <c r="P936" s="9" t="s">
        <v>4807</v>
      </c>
      <c r="Q936" s="9"/>
      <c r="R936" s="9"/>
      <c r="S936" s="9"/>
      <c r="T936" s="9"/>
      <c r="U936" s="9"/>
      <c r="V936" s="9"/>
      <c r="W936" s="9"/>
      <c r="X936" s="9"/>
      <c r="Y936" s="9"/>
      <c r="Z936" s="9"/>
      <c r="AA936" s="9"/>
      <c r="AB936" s="9"/>
      <c r="AC936" s="9"/>
      <c r="AD936" s="9"/>
      <c r="AE936" s="9" t="s">
        <v>2854</v>
      </c>
      <c r="AF936" s="9"/>
      <c r="AG936" s="9"/>
      <c r="AH936" s="9"/>
      <c r="AI936" s="9"/>
      <c r="AJ936" s="9"/>
      <c r="AK936" s="9"/>
    </row>
    <row r="937" spans="1:37" ht="30" x14ac:dyDescent="0.2">
      <c r="A937" s="7">
        <v>936</v>
      </c>
      <c r="B937" s="31"/>
      <c r="C937" s="26" t="s">
        <v>4808</v>
      </c>
      <c r="D937" s="9"/>
      <c r="E937" s="9"/>
      <c r="F937" s="9" t="s">
        <v>4380</v>
      </c>
      <c r="G937" s="9" t="s">
        <v>828</v>
      </c>
      <c r="H937" s="9"/>
      <c r="I937" s="9"/>
      <c r="J937" s="9"/>
      <c r="K937" s="9"/>
      <c r="L937" s="9"/>
      <c r="M937" s="9"/>
      <c r="N937" s="25">
        <v>41568</v>
      </c>
      <c r="O937" s="9" t="s">
        <v>4381</v>
      </c>
      <c r="P937" s="9" t="s">
        <v>4809</v>
      </c>
      <c r="Q937" s="9"/>
      <c r="R937" s="9"/>
      <c r="S937" s="9"/>
      <c r="T937" s="9"/>
      <c r="U937" s="9"/>
      <c r="V937" s="9"/>
      <c r="W937" s="9"/>
      <c r="X937" s="9"/>
      <c r="Y937" s="9"/>
      <c r="Z937" s="9"/>
      <c r="AA937" s="9"/>
      <c r="AB937" s="9"/>
      <c r="AC937" s="9"/>
      <c r="AD937" s="9"/>
      <c r="AE937" s="9" t="s">
        <v>2854</v>
      </c>
      <c r="AF937" s="9"/>
      <c r="AG937" s="9"/>
      <c r="AH937" s="9"/>
      <c r="AI937" s="9"/>
      <c r="AJ937" s="9"/>
      <c r="AK937" s="9"/>
    </row>
    <row r="938" spans="1:37" ht="30" x14ac:dyDescent="0.2">
      <c r="A938" s="7">
        <v>937</v>
      </c>
      <c r="B938" s="31"/>
      <c r="C938" s="26" t="s">
        <v>4810</v>
      </c>
      <c r="D938" s="9"/>
      <c r="E938" s="9"/>
      <c r="F938" s="9" t="s">
        <v>4380</v>
      </c>
      <c r="G938" s="9" t="s">
        <v>828</v>
      </c>
      <c r="H938" s="9"/>
      <c r="I938" s="9"/>
      <c r="J938" s="9"/>
      <c r="K938" s="9"/>
      <c r="L938" s="9"/>
      <c r="M938" s="9"/>
      <c r="N938" s="25">
        <v>41567</v>
      </c>
      <c r="O938" s="9" t="s">
        <v>4381</v>
      </c>
      <c r="P938" s="9" t="s">
        <v>4811</v>
      </c>
      <c r="Q938" s="9"/>
      <c r="R938" s="9"/>
      <c r="S938" s="9"/>
      <c r="T938" s="9"/>
      <c r="U938" s="9"/>
      <c r="V938" s="9"/>
      <c r="W938" s="9"/>
      <c r="X938" s="9"/>
      <c r="Y938" s="9"/>
      <c r="Z938" s="9"/>
      <c r="AA938" s="9"/>
      <c r="AB938" s="9"/>
      <c r="AC938" s="9"/>
      <c r="AD938" s="9"/>
      <c r="AE938" s="9" t="s">
        <v>2854</v>
      </c>
      <c r="AF938" s="9"/>
      <c r="AG938" s="9"/>
      <c r="AH938" s="9"/>
      <c r="AI938" s="9"/>
      <c r="AJ938" s="9"/>
      <c r="AK938" s="9"/>
    </row>
    <row r="939" spans="1:37" ht="105" x14ac:dyDescent="0.2">
      <c r="A939" s="7">
        <v>938</v>
      </c>
      <c r="B939" s="31"/>
      <c r="C939" s="26" t="s">
        <v>4812</v>
      </c>
      <c r="D939" s="9"/>
      <c r="E939" s="9"/>
      <c r="F939" s="9"/>
      <c r="G939" s="9" t="s">
        <v>828</v>
      </c>
      <c r="H939" s="9"/>
      <c r="I939" s="9"/>
      <c r="J939" s="9"/>
      <c r="K939" s="9"/>
      <c r="L939" s="9"/>
      <c r="M939" s="9"/>
      <c r="N939" s="25">
        <v>41569</v>
      </c>
      <c r="O939" s="9" t="s">
        <v>4813</v>
      </c>
      <c r="P939" s="9" t="s">
        <v>4814</v>
      </c>
      <c r="Q939" s="9"/>
      <c r="R939" s="9"/>
      <c r="S939" s="9"/>
      <c r="T939" s="9"/>
      <c r="U939" s="9"/>
      <c r="V939" s="9"/>
      <c r="W939" s="9"/>
      <c r="X939" s="9"/>
      <c r="Y939" s="9"/>
      <c r="Z939" s="9"/>
      <c r="AA939" s="9"/>
      <c r="AB939" s="9"/>
      <c r="AC939" s="9"/>
      <c r="AD939" s="9"/>
      <c r="AE939" s="9" t="s">
        <v>2854</v>
      </c>
      <c r="AF939" s="9"/>
      <c r="AG939" s="9"/>
      <c r="AH939" s="9"/>
      <c r="AI939" s="9"/>
      <c r="AJ939" s="9"/>
      <c r="AK939" s="9"/>
    </row>
    <row r="940" spans="1:37" ht="45" x14ac:dyDescent="0.2">
      <c r="A940" s="7">
        <v>939</v>
      </c>
      <c r="B940" s="31"/>
      <c r="C940" s="26" t="s">
        <v>4815</v>
      </c>
      <c r="D940" s="9"/>
      <c r="E940" s="9"/>
      <c r="F940" s="9"/>
      <c r="G940" s="9" t="s">
        <v>828</v>
      </c>
      <c r="H940" s="9"/>
      <c r="I940" s="9"/>
      <c r="J940" s="9"/>
      <c r="K940" s="9"/>
      <c r="L940" s="9"/>
      <c r="M940" s="9"/>
      <c r="N940" s="25">
        <v>41569</v>
      </c>
      <c r="O940" s="9" t="s">
        <v>4816</v>
      </c>
      <c r="P940" s="9" t="s">
        <v>4817</v>
      </c>
      <c r="Q940" s="9"/>
      <c r="R940" s="9"/>
      <c r="S940" s="9"/>
      <c r="T940" s="9"/>
      <c r="U940" s="9"/>
      <c r="V940" s="9"/>
      <c r="W940" s="9"/>
      <c r="X940" s="9"/>
      <c r="Y940" s="9"/>
      <c r="Z940" s="9"/>
      <c r="AA940" s="9"/>
      <c r="AB940" s="9"/>
      <c r="AC940" s="9"/>
      <c r="AD940" s="9"/>
      <c r="AE940" s="9" t="s">
        <v>2854</v>
      </c>
      <c r="AF940" s="9"/>
      <c r="AG940" s="9"/>
      <c r="AH940" s="9"/>
      <c r="AI940" s="9"/>
      <c r="AJ940" s="9"/>
      <c r="AK940" s="9"/>
    </row>
    <row r="941" spans="1:37" ht="30" x14ac:dyDescent="0.2">
      <c r="A941" s="7">
        <v>940</v>
      </c>
      <c r="B941" s="31"/>
      <c r="C941" s="26" t="s">
        <v>4818</v>
      </c>
      <c r="D941" s="9"/>
      <c r="E941" s="9"/>
      <c r="F941" s="9" t="s">
        <v>4380</v>
      </c>
      <c r="G941" s="9" t="s">
        <v>828</v>
      </c>
      <c r="H941" s="9"/>
      <c r="I941" s="9"/>
      <c r="J941" s="9"/>
      <c r="K941" s="9"/>
      <c r="L941" s="9"/>
      <c r="M941" s="9"/>
      <c r="N941" s="25">
        <v>41569</v>
      </c>
      <c r="O941" s="9" t="s">
        <v>4381</v>
      </c>
      <c r="P941" s="38" t="s">
        <v>4817</v>
      </c>
      <c r="Q941" s="9"/>
      <c r="R941" s="9"/>
      <c r="S941" s="9"/>
      <c r="T941" s="9"/>
      <c r="U941" s="9"/>
      <c r="V941" s="9"/>
      <c r="W941" s="9"/>
      <c r="X941" s="9"/>
      <c r="Y941" s="9"/>
      <c r="Z941" s="9"/>
      <c r="AA941" s="9"/>
      <c r="AB941" s="9"/>
      <c r="AC941" s="9"/>
      <c r="AD941" s="9"/>
      <c r="AE941" s="9" t="s">
        <v>2854</v>
      </c>
      <c r="AF941" s="9"/>
      <c r="AG941" s="9"/>
      <c r="AH941" s="9"/>
      <c r="AI941" s="9"/>
      <c r="AJ941" s="9"/>
      <c r="AK941" s="9"/>
    </row>
    <row r="942" spans="1:37" ht="75" x14ac:dyDescent="0.2">
      <c r="A942" s="7">
        <v>941</v>
      </c>
      <c r="B942" s="31"/>
      <c r="C942" s="26" t="s">
        <v>4819</v>
      </c>
      <c r="D942" s="9"/>
      <c r="E942" s="9"/>
      <c r="F942" s="9"/>
      <c r="G942" s="9" t="s">
        <v>828</v>
      </c>
      <c r="H942" s="9"/>
      <c r="I942" s="9"/>
      <c r="J942" s="9"/>
      <c r="K942" s="9"/>
      <c r="L942" s="9"/>
      <c r="M942" s="9"/>
      <c r="N942" s="25">
        <v>41569</v>
      </c>
      <c r="O942" s="9" t="s">
        <v>4820</v>
      </c>
      <c r="P942" s="38" t="s">
        <v>4821</v>
      </c>
      <c r="Q942" s="9"/>
      <c r="R942" s="9"/>
      <c r="S942" s="9"/>
      <c r="T942" s="9"/>
      <c r="U942" s="9"/>
      <c r="V942" s="9"/>
      <c r="W942" s="9"/>
      <c r="X942" s="9"/>
      <c r="Y942" s="9"/>
      <c r="Z942" s="9"/>
      <c r="AA942" s="9"/>
      <c r="AB942" s="9"/>
      <c r="AC942" s="9"/>
      <c r="AD942" s="9"/>
      <c r="AE942" s="9" t="s">
        <v>2854</v>
      </c>
      <c r="AF942" s="9"/>
      <c r="AG942" s="9"/>
      <c r="AH942" s="9"/>
      <c r="AI942" s="9"/>
      <c r="AJ942" s="9"/>
      <c r="AK942" s="9"/>
    </row>
    <row r="943" spans="1:37" ht="30" x14ac:dyDescent="0.2">
      <c r="A943" s="7">
        <v>942</v>
      </c>
      <c r="B943" s="31"/>
      <c r="C943" s="26" t="s">
        <v>4822</v>
      </c>
      <c r="D943" s="9"/>
      <c r="E943" s="9"/>
      <c r="F943" s="9" t="s">
        <v>4380</v>
      </c>
      <c r="G943" s="9" t="s">
        <v>828</v>
      </c>
      <c r="H943" s="9"/>
      <c r="I943" s="9"/>
      <c r="J943" s="9"/>
      <c r="K943" s="9"/>
      <c r="L943" s="9"/>
      <c r="M943" s="9"/>
      <c r="N943" s="25">
        <v>41567</v>
      </c>
      <c r="O943" s="9" t="s">
        <v>4381</v>
      </c>
      <c r="P943" s="9" t="s">
        <v>4823</v>
      </c>
      <c r="Q943" s="9"/>
      <c r="R943" s="9"/>
      <c r="S943" s="9"/>
      <c r="T943" s="9"/>
      <c r="U943" s="9"/>
      <c r="V943" s="9"/>
      <c r="W943" s="9"/>
      <c r="X943" s="9"/>
      <c r="Y943" s="9"/>
      <c r="Z943" s="9"/>
      <c r="AA943" s="9"/>
      <c r="AB943" s="9"/>
      <c r="AC943" s="9"/>
      <c r="AD943" s="9"/>
      <c r="AE943" s="9" t="s">
        <v>2854</v>
      </c>
      <c r="AF943" s="9"/>
      <c r="AG943" s="9"/>
      <c r="AH943" s="9"/>
      <c r="AI943" s="9"/>
      <c r="AJ943" s="9"/>
      <c r="AK943" s="9"/>
    </row>
    <row r="944" spans="1:37" ht="30" x14ac:dyDescent="0.2">
      <c r="A944" s="7">
        <v>943</v>
      </c>
      <c r="B944" s="31"/>
      <c r="C944" s="26" t="s">
        <v>4824</v>
      </c>
      <c r="D944" s="9"/>
      <c r="E944" s="9"/>
      <c r="F944" s="9"/>
      <c r="G944" s="9" t="s">
        <v>828</v>
      </c>
      <c r="H944" s="9"/>
      <c r="I944" s="9"/>
      <c r="J944" s="9"/>
      <c r="K944" s="9"/>
      <c r="L944" s="9"/>
      <c r="M944" s="9"/>
      <c r="N944" s="25">
        <v>41569</v>
      </c>
      <c r="O944" s="9" t="s">
        <v>4825</v>
      </c>
      <c r="P944" s="9" t="s">
        <v>4826</v>
      </c>
      <c r="Q944" s="9"/>
      <c r="R944" s="9"/>
      <c r="S944" s="9"/>
      <c r="T944" s="9"/>
      <c r="U944" s="9"/>
      <c r="V944" s="9"/>
      <c r="W944" s="9"/>
      <c r="X944" s="9"/>
      <c r="Y944" s="9"/>
      <c r="Z944" s="9"/>
      <c r="AA944" s="9"/>
      <c r="AB944" s="9"/>
      <c r="AC944" s="9"/>
      <c r="AD944" s="9"/>
      <c r="AE944" s="9" t="s">
        <v>2854</v>
      </c>
      <c r="AF944" s="9"/>
      <c r="AG944" s="9"/>
      <c r="AH944" s="9"/>
      <c r="AI944" s="9"/>
      <c r="AJ944" s="9"/>
      <c r="AK944" s="9"/>
    </row>
    <row r="945" spans="1:37" ht="30" x14ac:dyDescent="0.2">
      <c r="A945" s="7">
        <v>944</v>
      </c>
      <c r="B945" s="31"/>
      <c r="C945" s="26" t="s">
        <v>4827</v>
      </c>
      <c r="D945" s="9"/>
      <c r="E945" s="9"/>
      <c r="F945" s="9" t="s">
        <v>4380</v>
      </c>
      <c r="G945" s="9" t="s">
        <v>828</v>
      </c>
      <c r="H945" s="9"/>
      <c r="I945" s="9"/>
      <c r="J945" s="9"/>
      <c r="K945" s="9"/>
      <c r="L945" s="9"/>
      <c r="M945" s="9"/>
      <c r="N945" s="25">
        <v>41568</v>
      </c>
      <c r="O945" s="9" t="s">
        <v>4381</v>
      </c>
      <c r="P945" s="9" t="s">
        <v>4828</v>
      </c>
      <c r="Q945" s="9"/>
      <c r="R945" s="9"/>
      <c r="S945" s="9"/>
      <c r="T945" s="9"/>
      <c r="U945" s="9"/>
      <c r="V945" s="9"/>
      <c r="W945" s="9"/>
      <c r="X945" s="9"/>
      <c r="Y945" s="9"/>
      <c r="Z945" s="9"/>
      <c r="AA945" s="9"/>
      <c r="AB945" s="9"/>
      <c r="AC945" s="9"/>
      <c r="AD945" s="9"/>
      <c r="AE945" s="9" t="s">
        <v>2854</v>
      </c>
      <c r="AF945" s="9"/>
      <c r="AG945" s="9"/>
      <c r="AH945" s="9"/>
      <c r="AI945" s="9"/>
      <c r="AJ945" s="9"/>
      <c r="AK945" s="9"/>
    </row>
    <row r="946" spans="1:37" ht="30" x14ac:dyDescent="0.2">
      <c r="A946" s="7">
        <v>945</v>
      </c>
      <c r="B946" s="31"/>
      <c r="C946" s="26" t="s">
        <v>4829</v>
      </c>
      <c r="D946" s="9"/>
      <c r="E946" s="9"/>
      <c r="F946" s="9" t="s">
        <v>4380</v>
      </c>
      <c r="G946" s="9" t="s">
        <v>828</v>
      </c>
      <c r="H946" s="9"/>
      <c r="I946" s="9"/>
      <c r="J946" s="9"/>
      <c r="K946" s="9"/>
      <c r="L946" s="9"/>
      <c r="M946" s="9"/>
      <c r="N946" s="25">
        <v>41568</v>
      </c>
      <c r="O946" s="9" t="s">
        <v>4381</v>
      </c>
      <c r="P946" s="9" t="s">
        <v>4830</v>
      </c>
      <c r="Q946" s="9"/>
      <c r="R946" s="9"/>
      <c r="S946" s="9"/>
      <c r="T946" s="9"/>
      <c r="U946" s="9"/>
      <c r="V946" s="9"/>
      <c r="W946" s="9"/>
      <c r="X946" s="9"/>
      <c r="Y946" s="9"/>
      <c r="Z946" s="9"/>
      <c r="AA946" s="9"/>
      <c r="AB946" s="9"/>
      <c r="AC946" s="9"/>
      <c r="AD946" s="9"/>
      <c r="AE946" s="9" t="s">
        <v>2854</v>
      </c>
      <c r="AF946" s="9"/>
      <c r="AG946" s="9"/>
      <c r="AH946" s="9"/>
      <c r="AI946" s="9"/>
      <c r="AJ946" s="9"/>
      <c r="AK946" s="9"/>
    </row>
    <row r="947" spans="1:37" ht="75" x14ac:dyDescent="0.2">
      <c r="A947" s="7">
        <v>946</v>
      </c>
      <c r="B947" s="31"/>
      <c r="C947" s="26" t="s">
        <v>4831</v>
      </c>
      <c r="D947" s="9"/>
      <c r="E947" s="9"/>
      <c r="F947" s="9"/>
      <c r="G947" s="9" t="s">
        <v>828</v>
      </c>
      <c r="H947" s="9"/>
      <c r="I947" s="9"/>
      <c r="J947" s="9"/>
      <c r="K947" s="9"/>
      <c r="L947" s="9"/>
      <c r="M947" s="9"/>
      <c r="N947" s="25">
        <v>41569</v>
      </c>
      <c r="O947" s="9" t="s">
        <v>3164</v>
      </c>
      <c r="P947" s="9" t="s">
        <v>4832</v>
      </c>
      <c r="Q947" s="9"/>
      <c r="R947" s="9"/>
      <c r="S947" s="9"/>
      <c r="T947" s="9"/>
      <c r="U947" s="9"/>
      <c r="V947" s="9"/>
      <c r="W947" s="9"/>
      <c r="X947" s="9"/>
      <c r="Y947" s="9"/>
      <c r="Z947" s="9"/>
      <c r="AA947" s="9"/>
      <c r="AB947" s="9"/>
      <c r="AC947" s="9"/>
      <c r="AD947" s="9"/>
      <c r="AE947" s="9" t="s">
        <v>2854</v>
      </c>
      <c r="AF947" s="9"/>
      <c r="AG947" s="9"/>
      <c r="AH947" s="9"/>
      <c r="AI947" s="9"/>
      <c r="AJ947" s="9"/>
      <c r="AK947" s="9"/>
    </row>
    <row r="948" spans="1:37" ht="30" x14ac:dyDescent="0.2">
      <c r="A948" s="7">
        <v>947</v>
      </c>
      <c r="B948" s="31"/>
      <c r="C948" s="26" t="s">
        <v>4833</v>
      </c>
      <c r="D948" s="9"/>
      <c r="E948" s="9"/>
      <c r="F948" s="9"/>
      <c r="G948" s="9" t="s">
        <v>828</v>
      </c>
      <c r="H948" s="9"/>
      <c r="I948" s="9"/>
      <c r="J948" s="9"/>
      <c r="K948" s="9"/>
      <c r="L948" s="9"/>
      <c r="M948" s="9"/>
      <c r="N948" s="25">
        <v>41569</v>
      </c>
      <c r="O948" s="9"/>
      <c r="P948" s="9" t="s">
        <v>4834</v>
      </c>
      <c r="Q948" s="9"/>
      <c r="R948" s="9" t="s">
        <v>4835</v>
      </c>
      <c r="S948" s="9"/>
      <c r="T948" s="9"/>
      <c r="U948" s="9"/>
      <c r="V948" s="9"/>
      <c r="W948" s="9"/>
      <c r="X948" s="9"/>
      <c r="Y948" s="9"/>
      <c r="Z948" s="9"/>
      <c r="AA948" s="9"/>
      <c r="AB948" s="9"/>
      <c r="AC948" s="9"/>
      <c r="AD948" s="9"/>
      <c r="AE948" s="9" t="s">
        <v>2854</v>
      </c>
      <c r="AF948" s="9"/>
      <c r="AG948" s="9"/>
      <c r="AH948" s="9"/>
      <c r="AI948" s="9"/>
      <c r="AJ948" s="9"/>
      <c r="AK948" s="9"/>
    </row>
    <row r="949" spans="1:37" x14ac:dyDescent="0.2">
      <c r="A949" s="7">
        <v>948</v>
      </c>
      <c r="B949" s="31"/>
      <c r="C949" s="26" t="s">
        <v>4836</v>
      </c>
      <c r="D949" s="9"/>
      <c r="E949" s="9"/>
      <c r="F949" s="9"/>
      <c r="G949" s="9" t="s">
        <v>828</v>
      </c>
      <c r="H949" s="9"/>
      <c r="I949" s="9"/>
      <c r="J949" s="9"/>
      <c r="K949" s="9"/>
      <c r="L949" s="25">
        <v>41569</v>
      </c>
      <c r="M949" s="9"/>
      <c r="N949" s="25">
        <v>41569</v>
      </c>
      <c r="O949" s="41" t="s">
        <v>4767</v>
      </c>
      <c r="P949" s="38" t="s">
        <v>4837</v>
      </c>
      <c r="Q949" s="9"/>
      <c r="R949" s="9"/>
      <c r="S949" s="9"/>
      <c r="T949" s="9"/>
      <c r="U949" s="9"/>
      <c r="V949" s="9"/>
      <c r="W949" s="9"/>
      <c r="X949" s="9"/>
      <c r="Y949" s="9"/>
      <c r="Z949" s="9"/>
      <c r="AA949" s="9"/>
      <c r="AB949" s="9"/>
      <c r="AC949" s="9"/>
      <c r="AD949" s="9"/>
      <c r="AE949" s="9" t="s">
        <v>2854</v>
      </c>
      <c r="AF949" s="9"/>
      <c r="AG949" s="9"/>
      <c r="AH949" s="9"/>
      <c r="AI949" s="9"/>
      <c r="AJ949" s="9"/>
      <c r="AK949" s="9"/>
    </row>
    <row r="950" spans="1:37" ht="30" x14ac:dyDescent="0.2">
      <c r="A950" s="7">
        <v>949</v>
      </c>
      <c r="B950" s="31"/>
      <c r="C950" s="26" t="s">
        <v>4838</v>
      </c>
      <c r="D950" s="9"/>
      <c r="E950" s="9"/>
      <c r="F950" s="9" t="s">
        <v>4380</v>
      </c>
      <c r="G950" s="9" t="s">
        <v>828</v>
      </c>
      <c r="H950" s="9"/>
      <c r="I950" s="9"/>
      <c r="J950" s="9"/>
      <c r="K950" s="9"/>
      <c r="L950" s="9"/>
      <c r="M950" s="9"/>
      <c r="N950" s="25">
        <v>41569</v>
      </c>
      <c r="O950" s="9" t="s">
        <v>4753</v>
      </c>
      <c r="P950" s="38" t="s">
        <v>4837</v>
      </c>
      <c r="Q950" s="9"/>
      <c r="R950" s="9"/>
      <c r="S950" s="9"/>
      <c r="T950" s="9"/>
      <c r="U950" s="9"/>
      <c r="V950" s="9"/>
      <c r="W950" s="9"/>
      <c r="X950" s="9"/>
      <c r="Y950" s="9"/>
      <c r="Z950" s="9"/>
      <c r="AA950" s="9"/>
      <c r="AB950" s="9"/>
      <c r="AC950" s="9"/>
      <c r="AD950" s="9"/>
      <c r="AE950" s="9" t="s">
        <v>2854</v>
      </c>
      <c r="AF950" s="9"/>
      <c r="AG950" s="9"/>
      <c r="AH950" s="9"/>
      <c r="AI950" s="9"/>
      <c r="AJ950" s="9"/>
      <c r="AK950" s="9"/>
    </row>
    <row r="951" spans="1:37" ht="30" x14ac:dyDescent="0.2">
      <c r="A951" s="7">
        <v>950</v>
      </c>
      <c r="B951" s="31"/>
      <c r="C951" s="26" t="s">
        <v>4839</v>
      </c>
      <c r="D951" s="9"/>
      <c r="E951" s="9"/>
      <c r="F951" s="9" t="s">
        <v>4380</v>
      </c>
      <c r="G951" s="9" t="s">
        <v>828</v>
      </c>
      <c r="H951" s="9"/>
      <c r="I951" s="9"/>
      <c r="J951" s="9"/>
      <c r="K951" s="9"/>
      <c r="L951" s="9"/>
      <c r="M951" s="9"/>
      <c r="N951" s="25">
        <v>41569</v>
      </c>
      <c r="O951" s="9" t="s">
        <v>4381</v>
      </c>
      <c r="P951" s="38" t="s">
        <v>4837</v>
      </c>
      <c r="Q951" s="9"/>
      <c r="R951" s="9"/>
      <c r="S951" s="9"/>
      <c r="T951" s="9"/>
      <c r="U951" s="9"/>
      <c r="V951" s="9"/>
      <c r="W951" s="9"/>
      <c r="X951" s="9"/>
      <c r="Y951" s="9"/>
      <c r="Z951" s="9"/>
      <c r="AA951" s="9"/>
      <c r="AB951" s="9"/>
      <c r="AC951" s="9"/>
      <c r="AD951" s="9"/>
      <c r="AE951" s="9" t="s">
        <v>2854</v>
      </c>
      <c r="AF951" s="9"/>
      <c r="AG951" s="9"/>
      <c r="AH951" s="9"/>
      <c r="AI951" s="9"/>
      <c r="AJ951" s="9"/>
      <c r="AK951" s="9"/>
    </row>
    <row r="952" spans="1:37" ht="30" x14ac:dyDescent="0.2">
      <c r="A952" s="7">
        <v>951</v>
      </c>
      <c r="B952" s="31"/>
      <c r="C952" s="26" t="s">
        <v>4840</v>
      </c>
      <c r="D952" s="9"/>
      <c r="E952" s="9"/>
      <c r="F952" s="9" t="s">
        <v>4380</v>
      </c>
      <c r="G952" s="9" t="s">
        <v>828</v>
      </c>
      <c r="H952" s="9"/>
      <c r="I952" s="9"/>
      <c r="J952" s="9"/>
      <c r="K952" s="9"/>
      <c r="L952" s="9"/>
      <c r="M952" s="9"/>
      <c r="N952" s="25">
        <v>41569</v>
      </c>
      <c r="O952" s="9" t="s">
        <v>4381</v>
      </c>
      <c r="P952" s="9" t="s">
        <v>4841</v>
      </c>
      <c r="Q952" s="9"/>
      <c r="R952" s="9"/>
      <c r="S952" s="9"/>
      <c r="T952" s="9"/>
      <c r="U952" s="9"/>
      <c r="V952" s="9"/>
      <c r="W952" s="9"/>
      <c r="X952" s="9"/>
      <c r="Y952" s="9"/>
      <c r="Z952" s="9"/>
      <c r="AA952" s="9"/>
      <c r="AB952" s="9"/>
      <c r="AC952" s="9"/>
      <c r="AD952" s="9"/>
      <c r="AE952" s="9" t="s">
        <v>2854</v>
      </c>
      <c r="AF952" s="9"/>
      <c r="AG952" s="9"/>
      <c r="AH952" s="9"/>
      <c r="AI952" s="9"/>
      <c r="AJ952" s="9"/>
      <c r="AK952" s="9"/>
    </row>
    <row r="953" spans="1:37" ht="30" x14ac:dyDescent="0.2">
      <c r="A953" s="7">
        <v>952</v>
      </c>
      <c r="B953" s="31"/>
      <c r="C953" s="26" t="s">
        <v>4842</v>
      </c>
      <c r="D953" s="9"/>
      <c r="E953" s="9"/>
      <c r="F953" s="9" t="s">
        <v>4380</v>
      </c>
      <c r="G953" s="9" t="s">
        <v>828</v>
      </c>
      <c r="H953" s="9"/>
      <c r="I953" s="9"/>
      <c r="J953" s="9"/>
      <c r="K953" s="9"/>
      <c r="L953" s="25">
        <v>41578</v>
      </c>
      <c r="M953" s="9"/>
      <c r="N953" s="25">
        <v>41590</v>
      </c>
      <c r="O953" s="9" t="s">
        <v>4381</v>
      </c>
      <c r="P953" s="9" t="s">
        <v>4843</v>
      </c>
      <c r="Q953" s="9"/>
      <c r="R953" s="9"/>
      <c r="S953" s="9"/>
      <c r="T953" s="9"/>
      <c r="U953" s="9"/>
      <c r="V953" s="9"/>
      <c r="W953" s="9"/>
      <c r="X953" s="9"/>
      <c r="Y953" s="9"/>
      <c r="Z953" s="9"/>
      <c r="AA953" s="9"/>
      <c r="AB953" s="9"/>
      <c r="AC953" s="9"/>
      <c r="AD953" s="9"/>
      <c r="AE953" s="9" t="s">
        <v>2854</v>
      </c>
      <c r="AF953" s="9"/>
      <c r="AG953" s="9"/>
      <c r="AH953" s="9"/>
      <c r="AI953" s="9"/>
      <c r="AJ953" s="9"/>
      <c r="AK953" s="9"/>
    </row>
    <row r="954" spans="1:37" ht="30" x14ac:dyDescent="0.2">
      <c r="A954" s="7">
        <v>953</v>
      </c>
      <c r="B954" s="31"/>
      <c r="C954" s="26" t="s">
        <v>4844</v>
      </c>
      <c r="D954" s="9"/>
      <c r="E954" s="9"/>
      <c r="F954" s="9" t="s">
        <v>4380</v>
      </c>
      <c r="G954" s="9" t="s">
        <v>828</v>
      </c>
      <c r="H954" s="9"/>
      <c r="I954" s="9"/>
      <c r="J954" s="9"/>
      <c r="K954" s="9"/>
      <c r="L954" s="9"/>
      <c r="M954" s="9"/>
      <c r="N954" s="25">
        <v>41569</v>
      </c>
      <c r="O954" s="9" t="s">
        <v>4753</v>
      </c>
      <c r="P954" s="9" t="s">
        <v>4845</v>
      </c>
      <c r="Q954" s="9"/>
      <c r="R954" s="9"/>
      <c r="S954" s="9"/>
      <c r="T954" s="9"/>
      <c r="U954" s="9"/>
      <c r="V954" s="9"/>
      <c r="W954" s="9"/>
      <c r="X954" s="9"/>
      <c r="Y954" s="9"/>
      <c r="Z954" s="9"/>
      <c r="AA954" s="9"/>
      <c r="AB954" s="9"/>
      <c r="AC954" s="9"/>
      <c r="AD954" s="9"/>
      <c r="AE954" s="9" t="s">
        <v>2854</v>
      </c>
      <c r="AF954" s="9"/>
      <c r="AG954" s="9"/>
      <c r="AH954" s="9"/>
      <c r="AI954" s="9"/>
      <c r="AJ954" s="9"/>
      <c r="AK954" s="9"/>
    </row>
    <row r="955" spans="1:37" ht="30" x14ac:dyDescent="0.2">
      <c r="A955" s="7">
        <v>954</v>
      </c>
      <c r="B955" s="31"/>
      <c r="C955" s="26" t="s">
        <v>4846</v>
      </c>
      <c r="D955" s="9"/>
      <c r="E955" s="9"/>
      <c r="F955" s="9" t="s">
        <v>4380</v>
      </c>
      <c r="G955" s="9" t="s">
        <v>828</v>
      </c>
      <c r="H955" s="9"/>
      <c r="I955" s="9"/>
      <c r="J955" s="9"/>
      <c r="K955" s="9"/>
      <c r="L955" s="9"/>
      <c r="M955" s="9"/>
      <c r="N955" s="25">
        <v>41569</v>
      </c>
      <c r="O955" s="9" t="s">
        <v>4381</v>
      </c>
      <c r="P955" s="9" t="s">
        <v>4847</v>
      </c>
      <c r="Q955" s="9"/>
      <c r="R955" s="9"/>
      <c r="S955" s="9"/>
      <c r="T955" s="9"/>
      <c r="U955" s="9"/>
      <c r="V955" s="9"/>
      <c r="W955" s="9"/>
      <c r="X955" s="9"/>
      <c r="Y955" s="9"/>
      <c r="Z955" s="9"/>
      <c r="AA955" s="9"/>
      <c r="AB955" s="9"/>
      <c r="AC955" s="9"/>
      <c r="AD955" s="9"/>
      <c r="AE955" s="9" t="s">
        <v>2854</v>
      </c>
      <c r="AF955" s="9"/>
      <c r="AG955" s="9"/>
      <c r="AH955" s="9"/>
      <c r="AI955" s="9"/>
      <c r="AJ955" s="9"/>
      <c r="AK955" s="9"/>
    </row>
    <row r="956" spans="1:37" ht="30" x14ac:dyDescent="0.2">
      <c r="A956" s="7">
        <v>955</v>
      </c>
      <c r="B956" s="31"/>
      <c r="C956" s="26" t="s">
        <v>4848</v>
      </c>
      <c r="D956" s="9"/>
      <c r="E956" s="9"/>
      <c r="F956" s="9" t="s">
        <v>4380</v>
      </c>
      <c r="G956" s="9" t="s">
        <v>828</v>
      </c>
      <c r="H956" s="9"/>
      <c r="I956" s="9"/>
      <c r="J956" s="9"/>
      <c r="K956" s="9"/>
      <c r="L956" s="9"/>
      <c r="M956" s="9"/>
      <c r="N956" s="25">
        <v>41568</v>
      </c>
      <c r="O956" s="9" t="s">
        <v>4381</v>
      </c>
      <c r="P956" s="9" t="s">
        <v>4849</v>
      </c>
      <c r="Q956" s="9"/>
      <c r="R956" s="9"/>
      <c r="S956" s="9"/>
      <c r="T956" s="9"/>
      <c r="U956" s="9"/>
      <c r="V956" s="9"/>
      <c r="W956" s="9"/>
      <c r="X956" s="9"/>
      <c r="Y956" s="9"/>
      <c r="Z956" s="9"/>
      <c r="AA956" s="9"/>
      <c r="AB956" s="9"/>
      <c r="AC956" s="9"/>
      <c r="AD956" s="9"/>
      <c r="AE956" s="9" t="s">
        <v>2854</v>
      </c>
      <c r="AF956" s="9"/>
      <c r="AG956" s="9"/>
      <c r="AH956" s="9"/>
      <c r="AI956" s="9"/>
      <c r="AJ956" s="9"/>
      <c r="AK956" s="9"/>
    </row>
    <row r="957" spans="1:37" ht="30" x14ac:dyDescent="0.2">
      <c r="A957" s="7">
        <v>956</v>
      </c>
      <c r="B957" s="31"/>
      <c r="C957" s="26" t="s">
        <v>4850</v>
      </c>
      <c r="D957" s="9"/>
      <c r="E957" s="9"/>
      <c r="F957" s="9" t="s">
        <v>4380</v>
      </c>
      <c r="G957" s="9" t="s">
        <v>828</v>
      </c>
      <c r="H957" s="9"/>
      <c r="I957" s="9"/>
      <c r="J957" s="9"/>
      <c r="K957" s="9"/>
      <c r="L957" s="9"/>
      <c r="M957" s="9"/>
      <c r="N957" s="25">
        <v>41568</v>
      </c>
      <c r="O957" s="9" t="s">
        <v>4381</v>
      </c>
      <c r="P957" s="9" t="s">
        <v>4851</v>
      </c>
      <c r="Q957" s="9"/>
      <c r="R957" s="9"/>
      <c r="S957" s="9"/>
      <c r="T957" s="9"/>
      <c r="U957" s="9"/>
      <c r="V957" s="9"/>
      <c r="W957" s="9"/>
      <c r="X957" s="9"/>
      <c r="Y957" s="9"/>
      <c r="Z957" s="9"/>
      <c r="AA957" s="9"/>
      <c r="AB957" s="9"/>
      <c r="AC957" s="9"/>
      <c r="AD957" s="9"/>
      <c r="AE957" s="9" t="s">
        <v>2854</v>
      </c>
      <c r="AF957" s="9"/>
      <c r="AG957" s="9"/>
      <c r="AH957" s="9"/>
      <c r="AI957" s="9"/>
      <c r="AJ957" s="9"/>
      <c r="AK957" s="9"/>
    </row>
    <row r="958" spans="1:37" ht="30" x14ac:dyDescent="0.2">
      <c r="A958" s="7">
        <v>957</v>
      </c>
      <c r="B958" s="31"/>
      <c r="C958" s="26" t="s">
        <v>4852</v>
      </c>
      <c r="D958" s="9"/>
      <c r="E958" s="9"/>
      <c r="F958" s="9" t="s">
        <v>4380</v>
      </c>
      <c r="G958" s="9" t="s">
        <v>828</v>
      </c>
      <c r="H958" s="9"/>
      <c r="I958" s="9"/>
      <c r="J958" s="9"/>
      <c r="K958" s="9"/>
      <c r="L958" s="9"/>
      <c r="M958" s="9"/>
      <c r="N958" s="25">
        <v>41569</v>
      </c>
      <c r="O958" s="9" t="s">
        <v>4381</v>
      </c>
      <c r="P958" s="9" t="s">
        <v>4853</v>
      </c>
      <c r="Q958" s="9"/>
      <c r="R958" s="9"/>
      <c r="S958" s="9"/>
      <c r="T958" s="9"/>
      <c r="U958" s="9"/>
      <c r="V958" s="9"/>
      <c r="W958" s="9"/>
      <c r="X958" s="9"/>
      <c r="Y958" s="9"/>
      <c r="Z958" s="9"/>
      <c r="AA958" s="9"/>
      <c r="AB958" s="9"/>
      <c r="AC958" s="9"/>
      <c r="AD958" s="9"/>
      <c r="AE958" s="9" t="s">
        <v>2854</v>
      </c>
      <c r="AF958" s="9"/>
      <c r="AG958" s="9"/>
      <c r="AH958" s="9"/>
      <c r="AI958" s="9"/>
      <c r="AJ958" s="9"/>
      <c r="AK958" s="9"/>
    </row>
    <row r="959" spans="1:37" ht="30" x14ac:dyDescent="0.2">
      <c r="A959" s="7">
        <v>958</v>
      </c>
      <c r="B959" s="31"/>
      <c r="C959" s="26" t="s">
        <v>4044</v>
      </c>
      <c r="D959" s="9"/>
      <c r="E959" s="9"/>
      <c r="F959" s="9"/>
      <c r="G959" s="9" t="s">
        <v>828</v>
      </c>
      <c r="H959" s="9"/>
      <c r="I959" s="9"/>
      <c r="J959" s="9"/>
      <c r="K959" s="9"/>
      <c r="L959" s="9"/>
      <c r="M959" s="9"/>
      <c r="N959" s="25">
        <v>41569</v>
      </c>
      <c r="O959" s="9"/>
      <c r="P959" s="9" t="s">
        <v>4854</v>
      </c>
      <c r="Q959" s="9"/>
      <c r="R959" s="9"/>
      <c r="S959" s="9"/>
      <c r="T959" s="9"/>
      <c r="U959" s="9"/>
      <c r="V959" s="9"/>
      <c r="W959" s="9"/>
      <c r="X959" s="9"/>
      <c r="Y959" s="9"/>
      <c r="Z959" s="9" t="s">
        <v>4855</v>
      </c>
      <c r="AA959" s="9"/>
      <c r="AB959" s="9"/>
      <c r="AC959" s="9"/>
      <c r="AD959" s="9"/>
      <c r="AE959" s="9" t="s">
        <v>2854</v>
      </c>
      <c r="AF959" s="9"/>
      <c r="AG959" s="9"/>
      <c r="AH959" s="9"/>
      <c r="AI959" s="9"/>
      <c r="AJ959" s="9"/>
      <c r="AK959" s="9"/>
    </row>
    <row r="960" spans="1:37" ht="30" x14ac:dyDescent="0.2">
      <c r="A960" s="7">
        <v>959</v>
      </c>
      <c r="B960" s="31"/>
      <c r="C960" s="26" t="s">
        <v>4856</v>
      </c>
      <c r="D960" s="9"/>
      <c r="E960" s="9"/>
      <c r="F960" s="9" t="s">
        <v>4380</v>
      </c>
      <c r="G960" s="9" t="s">
        <v>828</v>
      </c>
      <c r="H960" s="9"/>
      <c r="I960" s="9"/>
      <c r="J960" s="9"/>
      <c r="K960" s="9"/>
      <c r="L960" s="9"/>
      <c r="M960" s="9"/>
      <c r="N960" s="25">
        <v>41568</v>
      </c>
      <c r="O960" s="9" t="s">
        <v>4381</v>
      </c>
      <c r="P960" s="9" t="s">
        <v>4857</v>
      </c>
      <c r="Q960" s="9"/>
      <c r="R960" s="9"/>
      <c r="S960" s="9"/>
      <c r="T960" s="9"/>
      <c r="U960" s="9"/>
      <c r="V960" s="9"/>
      <c r="W960" s="9"/>
      <c r="X960" s="9"/>
      <c r="Y960" s="9"/>
      <c r="Z960" s="9"/>
      <c r="AA960" s="9"/>
      <c r="AB960" s="9"/>
      <c r="AC960" s="9"/>
      <c r="AD960" s="9"/>
      <c r="AE960" s="9" t="s">
        <v>2854</v>
      </c>
      <c r="AF960" s="9"/>
      <c r="AG960" s="9"/>
      <c r="AH960" s="9"/>
      <c r="AI960" s="9"/>
      <c r="AJ960" s="9"/>
      <c r="AK960" s="9"/>
    </row>
    <row r="961" spans="1:37" ht="30" x14ac:dyDescent="0.2">
      <c r="A961" s="7">
        <v>960</v>
      </c>
      <c r="B961" s="31"/>
      <c r="C961" s="26" t="s">
        <v>4858</v>
      </c>
      <c r="D961" s="9"/>
      <c r="E961" s="9"/>
      <c r="F961" s="9" t="s">
        <v>4380</v>
      </c>
      <c r="G961" s="9" t="s">
        <v>828</v>
      </c>
      <c r="H961" s="9"/>
      <c r="I961" s="9"/>
      <c r="J961" s="9"/>
      <c r="K961" s="9"/>
      <c r="L961" s="9"/>
      <c r="M961" s="9"/>
      <c r="N961" s="25">
        <v>41568</v>
      </c>
      <c r="O961" s="9" t="s">
        <v>4381</v>
      </c>
      <c r="P961" s="9" t="s">
        <v>4859</v>
      </c>
      <c r="Q961" s="9"/>
      <c r="R961" s="9"/>
      <c r="S961" s="9"/>
      <c r="T961" s="9"/>
      <c r="U961" s="9"/>
      <c r="V961" s="9"/>
      <c r="W961" s="9"/>
      <c r="X961" s="9"/>
      <c r="Y961" s="9"/>
      <c r="Z961" s="9"/>
      <c r="AA961" s="9"/>
      <c r="AB961" s="9"/>
      <c r="AC961" s="9"/>
      <c r="AD961" s="9"/>
      <c r="AE961" s="9" t="s">
        <v>2854</v>
      </c>
      <c r="AF961" s="9"/>
      <c r="AG961" s="9"/>
      <c r="AH961" s="9"/>
      <c r="AI961" s="9"/>
      <c r="AJ961" s="9"/>
      <c r="AK961" s="9"/>
    </row>
    <row r="962" spans="1:37" ht="30" x14ac:dyDescent="0.2">
      <c r="A962" s="7">
        <v>961</v>
      </c>
      <c r="B962" s="31"/>
      <c r="C962" s="26" t="s">
        <v>4860</v>
      </c>
      <c r="D962" s="9"/>
      <c r="E962" s="9"/>
      <c r="F962" s="9" t="s">
        <v>4380</v>
      </c>
      <c r="G962" s="9" t="s">
        <v>828</v>
      </c>
      <c r="H962" s="9"/>
      <c r="I962" s="9"/>
      <c r="J962" s="9"/>
      <c r="K962" s="9"/>
      <c r="L962" s="9"/>
      <c r="M962" s="9"/>
      <c r="N962" s="25">
        <v>41569</v>
      </c>
      <c r="O962" s="9" t="s">
        <v>4381</v>
      </c>
      <c r="P962" s="9" t="s">
        <v>4861</v>
      </c>
      <c r="Q962" s="9"/>
      <c r="R962" s="9"/>
      <c r="S962" s="9"/>
      <c r="T962" s="9"/>
      <c r="U962" s="9"/>
      <c r="V962" s="9"/>
      <c r="W962" s="9"/>
      <c r="X962" s="9"/>
      <c r="Y962" s="9"/>
      <c r="Z962" s="9"/>
      <c r="AA962" s="9"/>
      <c r="AB962" s="9"/>
      <c r="AC962" s="9"/>
      <c r="AD962" s="9"/>
      <c r="AE962" s="9" t="s">
        <v>2854</v>
      </c>
      <c r="AF962" s="9"/>
      <c r="AG962" s="9"/>
      <c r="AH962" s="9"/>
      <c r="AI962" s="9"/>
      <c r="AJ962" s="9"/>
      <c r="AK962" s="9"/>
    </row>
    <row r="963" spans="1:37" ht="30" x14ac:dyDescent="0.2">
      <c r="A963" s="7">
        <v>962</v>
      </c>
      <c r="B963" s="31"/>
      <c r="C963" s="26" t="s">
        <v>4862</v>
      </c>
      <c r="D963" s="9"/>
      <c r="E963" s="9"/>
      <c r="F963" s="9"/>
      <c r="G963" s="9" t="s">
        <v>828</v>
      </c>
      <c r="H963" s="9"/>
      <c r="I963" s="9"/>
      <c r="J963" s="9"/>
      <c r="K963" s="9"/>
      <c r="L963" s="9"/>
      <c r="M963" s="9"/>
      <c r="N963" s="25">
        <v>41567</v>
      </c>
      <c r="O963" s="9" t="s">
        <v>4863</v>
      </c>
      <c r="P963" s="9" t="s">
        <v>4864</v>
      </c>
      <c r="Q963" s="9"/>
      <c r="R963" s="9"/>
      <c r="S963" s="9"/>
      <c r="T963" s="9"/>
      <c r="U963" s="9"/>
      <c r="V963" s="9"/>
      <c r="W963" s="9"/>
      <c r="X963" s="9"/>
      <c r="Y963" s="9"/>
      <c r="Z963" s="9"/>
      <c r="AA963" s="9"/>
      <c r="AB963" s="9"/>
      <c r="AC963" s="9"/>
      <c r="AD963" s="9"/>
      <c r="AE963" s="9" t="s">
        <v>2854</v>
      </c>
      <c r="AF963" s="9"/>
      <c r="AG963" s="9"/>
      <c r="AH963" s="9"/>
      <c r="AI963" s="9"/>
      <c r="AJ963" s="9"/>
      <c r="AK963" s="9"/>
    </row>
    <row r="964" spans="1:37" ht="75" x14ac:dyDescent="0.2">
      <c r="A964" s="7">
        <v>963</v>
      </c>
      <c r="B964" s="31"/>
      <c r="C964" s="26" t="s">
        <v>3130</v>
      </c>
      <c r="D964" s="9"/>
      <c r="E964" s="9"/>
      <c r="F964" s="9"/>
      <c r="G964" s="9" t="s">
        <v>828</v>
      </c>
      <c r="H964" s="9"/>
      <c r="I964" s="9"/>
      <c r="J964" s="9"/>
      <c r="K964" s="9"/>
      <c r="L964" s="9"/>
      <c r="M964" s="9"/>
      <c r="N964" s="25">
        <v>41569</v>
      </c>
      <c r="O964" s="9"/>
      <c r="P964" s="9" t="s">
        <v>4865</v>
      </c>
      <c r="Q964" s="9"/>
      <c r="R964" s="9"/>
      <c r="S964" s="9"/>
      <c r="T964" s="9"/>
      <c r="U964" s="9"/>
      <c r="V964" s="9"/>
      <c r="W964" s="9"/>
      <c r="X964" s="9"/>
      <c r="Y964" s="9"/>
      <c r="Z964" s="9"/>
      <c r="AA964" s="9"/>
      <c r="AB964" s="9"/>
      <c r="AC964" s="9"/>
      <c r="AD964" s="9"/>
      <c r="AE964" s="9" t="s">
        <v>2854</v>
      </c>
      <c r="AF964" s="9"/>
      <c r="AG964" s="9"/>
      <c r="AH964" s="9"/>
      <c r="AI964" s="9"/>
      <c r="AJ964" s="9"/>
      <c r="AK964" s="9"/>
    </row>
    <row r="965" spans="1:37" ht="30" x14ac:dyDescent="0.2">
      <c r="A965" s="7">
        <v>964</v>
      </c>
      <c r="B965" s="31"/>
      <c r="C965" s="26" t="s">
        <v>4866</v>
      </c>
      <c r="D965" s="9"/>
      <c r="E965" s="9"/>
      <c r="F965" s="9" t="s">
        <v>4380</v>
      </c>
      <c r="G965" s="9" t="s">
        <v>828</v>
      </c>
      <c r="H965" s="9"/>
      <c r="I965" s="9"/>
      <c r="J965" s="9"/>
      <c r="K965" s="9"/>
      <c r="L965" s="9"/>
      <c r="M965" s="9"/>
      <c r="N965" s="25">
        <v>41568</v>
      </c>
      <c r="O965" s="9" t="s">
        <v>4381</v>
      </c>
      <c r="P965" s="9" t="s">
        <v>4867</v>
      </c>
      <c r="Q965" s="9"/>
      <c r="R965" s="9"/>
      <c r="S965" s="9"/>
      <c r="T965" s="9"/>
      <c r="U965" s="9"/>
      <c r="V965" s="9"/>
      <c r="W965" s="9"/>
      <c r="X965" s="9"/>
      <c r="Y965" s="9"/>
      <c r="Z965" s="9"/>
      <c r="AA965" s="9"/>
      <c r="AB965" s="9"/>
      <c r="AC965" s="9"/>
      <c r="AD965" s="9"/>
      <c r="AE965" s="9" t="s">
        <v>2854</v>
      </c>
      <c r="AF965" s="9"/>
      <c r="AG965" s="9"/>
      <c r="AH965" s="9"/>
      <c r="AI965" s="9"/>
      <c r="AJ965" s="9"/>
      <c r="AK965" s="9"/>
    </row>
    <row r="966" spans="1:37" ht="30" x14ac:dyDescent="0.2">
      <c r="A966" s="7">
        <v>965</v>
      </c>
      <c r="B966" s="31"/>
      <c r="C966" s="26" t="s">
        <v>4868</v>
      </c>
      <c r="D966" s="9"/>
      <c r="E966" s="9"/>
      <c r="F966" s="9" t="s">
        <v>4380</v>
      </c>
      <c r="G966" s="9" t="s">
        <v>828</v>
      </c>
      <c r="H966" s="9"/>
      <c r="I966" s="9"/>
      <c r="J966" s="9"/>
      <c r="K966" s="9"/>
      <c r="L966" s="9"/>
      <c r="M966" s="9"/>
      <c r="N966" s="25">
        <v>41569</v>
      </c>
      <c r="O966" s="9" t="s">
        <v>4381</v>
      </c>
      <c r="P966" s="9" t="s">
        <v>4869</v>
      </c>
      <c r="Q966" s="9"/>
      <c r="R966" s="9"/>
      <c r="S966" s="9"/>
      <c r="T966" s="9"/>
      <c r="U966" s="9"/>
      <c r="V966" s="9"/>
      <c r="W966" s="9"/>
      <c r="X966" s="9"/>
      <c r="Y966" s="9"/>
      <c r="Z966" s="9"/>
      <c r="AA966" s="9"/>
      <c r="AB966" s="9"/>
      <c r="AC966" s="9"/>
      <c r="AD966" s="9"/>
      <c r="AE966" s="9" t="s">
        <v>2854</v>
      </c>
      <c r="AF966" s="9"/>
      <c r="AG966" s="9"/>
      <c r="AH966" s="9"/>
      <c r="AI966" s="9"/>
      <c r="AJ966" s="9"/>
      <c r="AK966" s="9"/>
    </row>
    <row r="967" spans="1:37" ht="45" x14ac:dyDescent="0.2">
      <c r="A967" s="7">
        <v>966</v>
      </c>
      <c r="B967" s="31"/>
      <c r="C967" s="26" t="s">
        <v>4870</v>
      </c>
      <c r="D967" s="9"/>
      <c r="E967" s="9"/>
      <c r="F967" s="9"/>
      <c r="G967" s="9" t="s">
        <v>828</v>
      </c>
      <c r="H967" s="9"/>
      <c r="I967" s="9"/>
      <c r="J967" s="9"/>
      <c r="K967" s="9"/>
      <c r="L967" s="9"/>
      <c r="M967" s="9"/>
      <c r="N967" s="25">
        <v>41569</v>
      </c>
      <c r="O967" s="9" t="s">
        <v>4871</v>
      </c>
      <c r="P967" s="9" t="s">
        <v>4294</v>
      </c>
      <c r="Q967" s="9"/>
      <c r="R967" s="9"/>
      <c r="S967" s="9"/>
      <c r="T967" s="9"/>
      <c r="U967" s="9"/>
      <c r="V967" s="9"/>
      <c r="W967" s="9"/>
      <c r="X967" s="9"/>
      <c r="Y967" s="9"/>
      <c r="Z967" s="9"/>
      <c r="AA967" s="9"/>
      <c r="AB967" s="9"/>
      <c r="AC967" s="9"/>
      <c r="AD967" s="9"/>
      <c r="AE967" s="9" t="s">
        <v>2854</v>
      </c>
      <c r="AF967" s="9"/>
      <c r="AG967" s="9"/>
      <c r="AH967" s="9"/>
      <c r="AI967" s="9"/>
      <c r="AJ967" s="9"/>
      <c r="AK967" s="9"/>
    </row>
    <row r="968" spans="1:37" ht="30" x14ac:dyDescent="0.2">
      <c r="A968" s="7">
        <v>967</v>
      </c>
      <c r="B968" s="31"/>
      <c r="C968" s="26" t="s">
        <v>4872</v>
      </c>
      <c r="D968" s="9"/>
      <c r="E968" s="9"/>
      <c r="F968" s="9" t="s">
        <v>4380</v>
      </c>
      <c r="G968" s="9" t="s">
        <v>828</v>
      </c>
      <c r="H968" s="9"/>
      <c r="I968" s="9"/>
      <c r="J968" s="9"/>
      <c r="K968" s="9"/>
      <c r="L968" s="9"/>
      <c r="M968" s="9"/>
      <c r="N968" s="25">
        <v>41569</v>
      </c>
      <c r="O968" s="9" t="s">
        <v>4381</v>
      </c>
      <c r="P968" s="9" t="s">
        <v>4873</v>
      </c>
      <c r="Q968" s="9"/>
      <c r="R968" s="9"/>
      <c r="S968" s="9"/>
      <c r="T968" s="9"/>
      <c r="U968" s="9"/>
      <c r="V968" s="9"/>
      <c r="W968" s="9"/>
      <c r="X968" s="9"/>
      <c r="Y968" s="9"/>
      <c r="Z968" s="9"/>
      <c r="AA968" s="9"/>
      <c r="AB968" s="9"/>
      <c r="AC968" s="9"/>
      <c r="AD968" s="9"/>
      <c r="AE968" s="9" t="s">
        <v>2854</v>
      </c>
      <c r="AF968" s="9"/>
      <c r="AG968" s="9"/>
      <c r="AH968" s="9"/>
      <c r="AI968" s="9"/>
      <c r="AJ968" s="9"/>
      <c r="AK968" s="9"/>
    </row>
    <row r="969" spans="1:37" ht="30" x14ac:dyDescent="0.2">
      <c r="A969" s="7">
        <v>968</v>
      </c>
      <c r="B969" s="31"/>
      <c r="C969" s="26" t="s">
        <v>4874</v>
      </c>
      <c r="D969" s="9"/>
      <c r="E969" s="9"/>
      <c r="F969" s="9" t="s">
        <v>4380</v>
      </c>
      <c r="G969" s="9" t="s">
        <v>828</v>
      </c>
      <c r="H969" s="9"/>
      <c r="I969" s="9"/>
      <c r="J969" s="9"/>
      <c r="K969" s="9"/>
      <c r="L969" s="25">
        <v>41558</v>
      </c>
      <c r="M969" s="9"/>
      <c r="N969" s="25">
        <v>41590</v>
      </c>
      <c r="O969" s="9" t="s">
        <v>4381</v>
      </c>
      <c r="P969" s="9" t="s">
        <v>4875</v>
      </c>
      <c r="Q969" s="9"/>
      <c r="R969" s="9"/>
      <c r="S969" s="9"/>
      <c r="T969" s="9"/>
      <c r="U969" s="9"/>
      <c r="V969" s="9"/>
      <c r="W969" s="9"/>
      <c r="X969" s="9"/>
      <c r="Y969" s="9"/>
      <c r="Z969" s="9"/>
      <c r="AA969" s="9"/>
      <c r="AB969" s="9"/>
      <c r="AC969" s="9"/>
      <c r="AD969" s="9"/>
      <c r="AE969" s="9" t="s">
        <v>2854</v>
      </c>
      <c r="AF969" s="9"/>
      <c r="AG969" s="9"/>
      <c r="AH969" s="9"/>
      <c r="AI969" s="9"/>
      <c r="AJ969" s="9"/>
      <c r="AK969" s="9"/>
    </row>
    <row r="970" spans="1:37" ht="30" x14ac:dyDescent="0.2">
      <c r="A970" s="7">
        <v>969</v>
      </c>
      <c r="B970" s="31"/>
      <c r="C970" s="26" t="s">
        <v>4633</v>
      </c>
      <c r="D970" s="9"/>
      <c r="E970" s="9"/>
      <c r="F970" s="9"/>
      <c r="G970" s="9" t="s">
        <v>828</v>
      </c>
      <c r="H970" s="9"/>
      <c r="I970" s="9"/>
      <c r="J970" s="9"/>
      <c r="K970" s="9"/>
      <c r="L970" s="9"/>
      <c r="M970" s="9"/>
      <c r="N970" s="25">
        <v>41570</v>
      </c>
      <c r="O970" s="9" t="s">
        <v>889</v>
      </c>
      <c r="P970" s="38" t="s">
        <v>3879</v>
      </c>
      <c r="Q970" s="9"/>
      <c r="R970" s="9"/>
      <c r="S970" s="9"/>
      <c r="T970" s="9"/>
      <c r="U970" s="9"/>
      <c r="V970" s="9"/>
      <c r="W970" s="9"/>
      <c r="X970" s="9"/>
      <c r="Y970" s="9"/>
      <c r="Z970" s="9"/>
      <c r="AA970" s="9"/>
      <c r="AB970" s="9"/>
      <c r="AC970" s="9"/>
      <c r="AD970" s="9"/>
      <c r="AE970" s="9" t="s">
        <v>2854</v>
      </c>
      <c r="AF970" s="9"/>
      <c r="AG970" s="9"/>
      <c r="AH970" s="9"/>
      <c r="AI970" s="9"/>
      <c r="AJ970" s="9"/>
      <c r="AK970" s="9"/>
    </row>
    <row r="971" spans="1:37" ht="60" x14ac:dyDescent="0.2">
      <c r="A971" s="7">
        <v>970</v>
      </c>
      <c r="B971" s="31"/>
      <c r="C971" s="26" t="s">
        <v>4633</v>
      </c>
      <c r="D971" s="9"/>
      <c r="E971" s="9"/>
      <c r="F971" s="9"/>
      <c r="G971" s="9" t="s">
        <v>828</v>
      </c>
      <c r="H971" s="9"/>
      <c r="I971" s="9"/>
      <c r="J971" s="9"/>
      <c r="K971" s="9"/>
      <c r="L971" s="9"/>
      <c r="M971" s="9"/>
      <c r="N971" s="25">
        <v>41569</v>
      </c>
      <c r="O971" s="9" t="s">
        <v>4876</v>
      </c>
      <c r="P971" s="38" t="s">
        <v>3879</v>
      </c>
      <c r="Q971" s="9"/>
      <c r="R971" s="9"/>
      <c r="S971" s="9"/>
      <c r="T971" s="9"/>
      <c r="U971" s="9"/>
      <c r="V971" s="9"/>
      <c r="W971" s="9"/>
      <c r="X971" s="9"/>
      <c r="Y971" s="9"/>
      <c r="Z971" s="9" t="s">
        <v>4877</v>
      </c>
      <c r="AA971" s="9"/>
      <c r="AB971" s="9"/>
      <c r="AC971" s="9"/>
      <c r="AD971" s="9"/>
      <c r="AE971" s="9" t="s">
        <v>2854</v>
      </c>
      <c r="AF971" s="9"/>
      <c r="AG971" s="9"/>
      <c r="AH971" s="9"/>
      <c r="AI971" s="9"/>
      <c r="AJ971" s="9"/>
      <c r="AK971" s="9"/>
    </row>
    <row r="972" spans="1:37" ht="30" x14ac:dyDescent="0.2">
      <c r="A972" s="7">
        <v>971</v>
      </c>
      <c r="B972" s="31"/>
      <c r="C972" s="26" t="s">
        <v>4878</v>
      </c>
      <c r="D972" s="9"/>
      <c r="E972" s="9"/>
      <c r="F972" s="9"/>
      <c r="G972" s="9" t="s">
        <v>828</v>
      </c>
      <c r="H972" s="9"/>
      <c r="I972" s="9"/>
      <c r="J972" s="9"/>
      <c r="K972" s="9"/>
      <c r="L972" s="9"/>
      <c r="M972" s="9"/>
      <c r="N972" s="25">
        <v>41570</v>
      </c>
      <c r="O972" s="41" t="s">
        <v>4879</v>
      </c>
      <c r="P972" s="9" t="s">
        <v>4880</v>
      </c>
      <c r="Q972" s="9"/>
      <c r="R972" s="9"/>
      <c r="S972" s="9"/>
      <c r="T972" s="9"/>
      <c r="U972" s="9"/>
      <c r="V972" s="9"/>
      <c r="W972" s="9"/>
      <c r="X972" s="9"/>
      <c r="Y972" s="9"/>
      <c r="Z972" s="9"/>
      <c r="AA972" s="9"/>
      <c r="AB972" s="9"/>
      <c r="AC972" s="9"/>
      <c r="AD972" s="9"/>
      <c r="AE972" s="9" t="s">
        <v>2854</v>
      </c>
      <c r="AF972" s="9"/>
      <c r="AG972" s="9"/>
      <c r="AH972" s="9"/>
      <c r="AI972" s="9"/>
      <c r="AJ972" s="9"/>
      <c r="AK972" s="9"/>
    </row>
    <row r="973" spans="1:37" ht="45" x14ac:dyDescent="0.2">
      <c r="A973" s="7">
        <v>972</v>
      </c>
      <c r="B973" s="31"/>
      <c r="C973" s="26" t="s">
        <v>4881</v>
      </c>
      <c r="D973" s="9"/>
      <c r="E973" s="9"/>
      <c r="F973" s="9"/>
      <c r="G973" s="9" t="s">
        <v>828</v>
      </c>
      <c r="H973" s="9"/>
      <c r="I973" s="9"/>
      <c r="J973" s="9"/>
      <c r="K973" s="9"/>
      <c r="L973" s="9"/>
      <c r="M973" s="9"/>
      <c r="N973" s="25">
        <v>41568</v>
      </c>
      <c r="O973" s="9" t="s">
        <v>3613</v>
      </c>
      <c r="P973" s="9" t="s">
        <v>4882</v>
      </c>
      <c r="Q973" s="9"/>
      <c r="R973" s="9"/>
      <c r="S973" s="9"/>
      <c r="T973" s="9"/>
      <c r="U973" s="9"/>
      <c r="V973" s="9"/>
      <c r="W973" s="9"/>
      <c r="X973" s="9"/>
      <c r="Y973" s="9"/>
      <c r="Z973" s="9"/>
      <c r="AA973" s="9"/>
      <c r="AB973" s="9"/>
      <c r="AC973" s="9"/>
      <c r="AD973" s="9"/>
      <c r="AE973" s="9" t="s">
        <v>2854</v>
      </c>
      <c r="AF973" s="9"/>
      <c r="AG973" s="9"/>
      <c r="AH973" s="9"/>
      <c r="AI973" s="9"/>
      <c r="AJ973" s="9"/>
      <c r="AK973" s="9"/>
    </row>
    <row r="974" spans="1:37" ht="45" x14ac:dyDescent="0.2">
      <c r="A974" s="7">
        <v>973</v>
      </c>
      <c r="B974" s="31"/>
      <c r="C974" s="26" t="s">
        <v>4883</v>
      </c>
      <c r="D974" s="9"/>
      <c r="E974" s="9"/>
      <c r="F974" s="9"/>
      <c r="G974" s="9" t="s">
        <v>828</v>
      </c>
      <c r="H974" s="9"/>
      <c r="I974" s="9"/>
      <c r="J974" s="9"/>
      <c r="K974" s="9"/>
      <c r="L974" s="9"/>
      <c r="M974" s="9"/>
      <c r="N974" s="25">
        <v>41569</v>
      </c>
      <c r="O974" s="9" t="s">
        <v>3613</v>
      </c>
      <c r="P974" s="9" t="s">
        <v>4884</v>
      </c>
      <c r="Q974" s="9"/>
      <c r="R974" s="9"/>
      <c r="S974" s="9"/>
      <c r="T974" s="9"/>
      <c r="U974" s="9"/>
      <c r="V974" s="9"/>
      <c r="W974" s="9"/>
      <c r="X974" s="9"/>
      <c r="Y974" s="9"/>
      <c r="Z974" s="9"/>
      <c r="AA974" s="9"/>
      <c r="AB974" s="9"/>
      <c r="AC974" s="9"/>
      <c r="AD974" s="9"/>
      <c r="AE974" s="9" t="s">
        <v>2854</v>
      </c>
      <c r="AF974" s="9"/>
      <c r="AG974" s="9"/>
      <c r="AH974" s="9"/>
      <c r="AI974" s="9"/>
      <c r="AJ974" s="9"/>
      <c r="AK974" s="9"/>
    </row>
    <row r="975" spans="1:37" ht="45" x14ac:dyDescent="0.2">
      <c r="A975" s="7">
        <v>974</v>
      </c>
      <c r="B975" s="31"/>
      <c r="C975" s="26" t="s">
        <v>4885</v>
      </c>
      <c r="D975" s="9"/>
      <c r="E975" s="9"/>
      <c r="F975" s="9"/>
      <c r="G975" s="9" t="s">
        <v>828</v>
      </c>
      <c r="H975" s="9"/>
      <c r="I975" s="9"/>
      <c r="J975" s="9"/>
      <c r="K975" s="9"/>
      <c r="L975" s="9"/>
      <c r="M975" s="9"/>
      <c r="N975" s="25">
        <v>41569</v>
      </c>
      <c r="O975" s="9" t="s">
        <v>3613</v>
      </c>
      <c r="P975" s="9" t="s">
        <v>4886</v>
      </c>
      <c r="Q975" s="9"/>
      <c r="R975" s="9"/>
      <c r="S975" s="9"/>
      <c r="T975" s="9"/>
      <c r="U975" s="9"/>
      <c r="V975" s="9"/>
      <c r="W975" s="9"/>
      <c r="X975" s="9"/>
      <c r="Y975" s="9"/>
      <c r="Z975" s="9"/>
      <c r="AA975" s="9"/>
      <c r="AB975" s="9"/>
      <c r="AC975" s="9"/>
      <c r="AD975" s="9"/>
      <c r="AE975" s="9" t="s">
        <v>2854</v>
      </c>
      <c r="AF975" s="9"/>
      <c r="AG975" s="9"/>
      <c r="AH975" s="9"/>
      <c r="AI975" s="9"/>
      <c r="AJ975" s="9"/>
      <c r="AK975" s="9"/>
    </row>
    <row r="976" spans="1:37" ht="30" x14ac:dyDescent="0.2">
      <c r="A976" s="7">
        <v>975</v>
      </c>
      <c r="B976" s="31"/>
      <c r="C976" s="26" t="s">
        <v>4887</v>
      </c>
      <c r="D976" s="9"/>
      <c r="E976" s="9"/>
      <c r="F976" s="9" t="s">
        <v>4380</v>
      </c>
      <c r="G976" s="9" t="s">
        <v>828</v>
      </c>
      <c r="H976" s="9"/>
      <c r="I976" s="9"/>
      <c r="J976" s="9"/>
      <c r="K976" s="9"/>
      <c r="L976" s="9"/>
      <c r="M976" s="9"/>
      <c r="N976" s="25">
        <v>41569</v>
      </c>
      <c r="O976" s="9" t="s">
        <v>4088</v>
      </c>
      <c r="P976" s="9" t="s">
        <v>4888</v>
      </c>
      <c r="Q976" s="9"/>
      <c r="R976" s="9"/>
      <c r="S976" s="9"/>
      <c r="T976" s="9"/>
      <c r="U976" s="9"/>
      <c r="V976" s="9"/>
      <c r="W976" s="9"/>
      <c r="X976" s="9"/>
      <c r="Y976" s="9"/>
      <c r="Z976" s="9"/>
      <c r="AA976" s="9"/>
      <c r="AB976" s="9"/>
      <c r="AC976" s="9"/>
      <c r="AD976" s="9"/>
      <c r="AE976" s="9" t="s">
        <v>2854</v>
      </c>
      <c r="AF976" s="9"/>
      <c r="AG976" s="9"/>
      <c r="AH976" s="9"/>
      <c r="AI976" s="9"/>
      <c r="AJ976" s="9"/>
      <c r="AK976" s="9"/>
    </row>
    <row r="977" spans="1:37" ht="30" x14ac:dyDescent="0.2">
      <c r="A977" s="7">
        <v>976</v>
      </c>
      <c r="B977" s="31"/>
      <c r="C977" s="26" t="s">
        <v>4889</v>
      </c>
      <c r="D977" s="9"/>
      <c r="E977" s="9"/>
      <c r="F977" s="9" t="s">
        <v>4380</v>
      </c>
      <c r="G977" s="9" t="s">
        <v>828</v>
      </c>
      <c r="H977" s="9"/>
      <c r="I977" s="9"/>
      <c r="J977" s="9"/>
      <c r="K977" s="9"/>
      <c r="L977" s="9"/>
      <c r="M977" s="9"/>
      <c r="N977" s="25">
        <v>41569</v>
      </c>
      <c r="O977" s="9" t="s">
        <v>4381</v>
      </c>
      <c r="P977" s="38" t="s">
        <v>4890</v>
      </c>
      <c r="Q977" s="9"/>
      <c r="R977" s="9"/>
      <c r="S977" s="9"/>
      <c r="T977" s="9"/>
      <c r="U977" s="9"/>
      <c r="V977" s="9"/>
      <c r="W977" s="9"/>
      <c r="X977" s="9"/>
      <c r="Y977" s="9"/>
      <c r="Z977" s="9"/>
      <c r="AA977" s="9"/>
      <c r="AB977" s="9"/>
      <c r="AC977" s="9"/>
      <c r="AD977" s="9"/>
      <c r="AE977" s="9" t="s">
        <v>2854</v>
      </c>
      <c r="AF977" s="9"/>
      <c r="AG977" s="9"/>
      <c r="AH977" s="9"/>
      <c r="AI977" s="9"/>
      <c r="AJ977" s="9"/>
      <c r="AK977" s="9"/>
    </row>
    <row r="978" spans="1:37" ht="30" x14ac:dyDescent="0.2">
      <c r="A978" s="7">
        <v>977</v>
      </c>
      <c r="B978" s="31"/>
      <c r="C978" s="26" t="s">
        <v>4889</v>
      </c>
      <c r="D978" s="9"/>
      <c r="E978" s="9"/>
      <c r="F978" s="9" t="s">
        <v>4380</v>
      </c>
      <c r="G978" s="9" t="s">
        <v>828</v>
      </c>
      <c r="H978" s="9"/>
      <c r="I978" s="9"/>
      <c r="J978" s="9"/>
      <c r="K978" s="9"/>
      <c r="L978" s="9"/>
      <c r="M978" s="9"/>
      <c r="N978" s="25">
        <v>41569</v>
      </c>
      <c r="O978" s="9" t="s">
        <v>4381</v>
      </c>
      <c r="P978" s="38" t="s">
        <v>4890</v>
      </c>
      <c r="Q978" s="9"/>
      <c r="R978" s="9"/>
      <c r="S978" s="9"/>
      <c r="T978" s="9"/>
      <c r="U978" s="9"/>
      <c r="V978" s="9"/>
      <c r="W978" s="9"/>
      <c r="X978" s="9"/>
      <c r="Y978" s="9"/>
      <c r="Z978" s="9"/>
      <c r="AA978" s="9"/>
      <c r="AB978" s="9"/>
      <c r="AC978" s="9"/>
      <c r="AD978" s="9"/>
      <c r="AE978" s="9" t="s">
        <v>2854</v>
      </c>
      <c r="AF978" s="9"/>
      <c r="AG978" s="9"/>
      <c r="AH978" s="9"/>
      <c r="AI978" s="9"/>
      <c r="AJ978" s="9"/>
      <c r="AK978" s="9"/>
    </row>
    <row r="979" spans="1:37" ht="30" x14ac:dyDescent="0.2">
      <c r="A979" s="7">
        <v>978</v>
      </c>
      <c r="B979" s="31"/>
      <c r="C979" s="26" t="s">
        <v>4891</v>
      </c>
      <c r="D979" s="9"/>
      <c r="E979" s="9"/>
      <c r="F979" s="9" t="s">
        <v>4380</v>
      </c>
      <c r="G979" s="9" t="s">
        <v>828</v>
      </c>
      <c r="H979" s="9"/>
      <c r="I979" s="9"/>
      <c r="J979" s="9"/>
      <c r="K979" s="9"/>
      <c r="L979" s="9"/>
      <c r="M979" s="9"/>
      <c r="N979" s="25">
        <v>41568</v>
      </c>
      <c r="O979" s="9" t="s">
        <v>4892</v>
      </c>
      <c r="P979" s="9" t="s">
        <v>4893</v>
      </c>
      <c r="Q979" s="9"/>
      <c r="R979" s="9"/>
      <c r="S979" s="9"/>
      <c r="T979" s="9"/>
      <c r="U979" s="9"/>
      <c r="V979" s="9"/>
      <c r="W979" s="9"/>
      <c r="X979" s="9"/>
      <c r="Y979" s="9"/>
      <c r="Z979" s="9"/>
      <c r="AA979" s="9"/>
      <c r="AB979" s="9"/>
      <c r="AC979" s="9"/>
      <c r="AD979" s="9"/>
      <c r="AE979" s="9" t="s">
        <v>2854</v>
      </c>
      <c r="AF979" s="9"/>
      <c r="AG979" s="9"/>
      <c r="AH979" s="9"/>
      <c r="AI979" s="9"/>
      <c r="AJ979" s="9"/>
      <c r="AK979" s="9"/>
    </row>
    <row r="980" spans="1:37" ht="30" x14ac:dyDescent="0.2">
      <c r="A980" s="7">
        <v>979</v>
      </c>
      <c r="B980" s="31"/>
      <c r="C980" s="26" t="s">
        <v>888</v>
      </c>
      <c r="D980" s="9"/>
      <c r="E980" s="9"/>
      <c r="F980" s="9"/>
      <c r="G980" s="9" t="s">
        <v>828</v>
      </c>
      <c r="H980" s="9"/>
      <c r="I980" s="9"/>
      <c r="J980" s="9"/>
      <c r="K980" s="9"/>
      <c r="L980" s="9"/>
      <c r="M980" s="9"/>
      <c r="N980" s="25">
        <v>41569</v>
      </c>
      <c r="O980" s="9" t="s">
        <v>889</v>
      </c>
      <c r="P980" s="9" t="s">
        <v>4894</v>
      </c>
      <c r="Q980" s="9"/>
      <c r="R980" s="9"/>
      <c r="S980" s="9"/>
      <c r="T980" s="9"/>
      <c r="U980" s="9"/>
      <c r="V980" s="9"/>
      <c r="W980" s="9"/>
      <c r="X980" s="9"/>
      <c r="Y980" s="9"/>
      <c r="Z980" s="9"/>
      <c r="AA980" s="9"/>
      <c r="AB980" s="9"/>
      <c r="AC980" s="9"/>
      <c r="AD980" s="9"/>
      <c r="AE980" s="9" t="s">
        <v>2854</v>
      </c>
      <c r="AF980" s="9"/>
      <c r="AG980" s="9"/>
      <c r="AH980" s="9"/>
      <c r="AI980" s="9"/>
      <c r="AJ980" s="9"/>
      <c r="AK980" s="9"/>
    </row>
    <row r="981" spans="1:37" x14ac:dyDescent="0.2">
      <c r="A981" s="7">
        <v>980</v>
      </c>
      <c r="B981" s="31"/>
      <c r="C981" s="26" t="s">
        <v>4895</v>
      </c>
      <c r="D981" s="9"/>
      <c r="E981" s="9"/>
      <c r="F981" s="9"/>
      <c r="G981" s="9" t="s">
        <v>828</v>
      </c>
      <c r="H981" s="9"/>
      <c r="I981" s="9"/>
      <c r="J981" s="9"/>
      <c r="K981" s="9"/>
      <c r="L981" s="9"/>
      <c r="M981" s="9"/>
      <c r="N981" s="25">
        <v>41569</v>
      </c>
      <c r="O981" s="9"/>
      <c r="P981" s="9" t="s">
        <v>4896</v>
      </c>
      <c r="Q981" s="9"/>
      <c r="R981" s="9"/>
      <c r="S981" s="9"/>
      <c r="T981" s="9"/>
      <c r="U981" s="9"/>
      <c r="V981" s="9"/>
      <c r="W981" s="9"/>
      <c r="X981" s="9"/>
      <c r="Y981" s="9"/>
      <c r="Z981" s="9"/>
      <c r="AA981" s="9"/>
      <c r="AB981" s="9"/>
      <c r="AC981" s="9"/>
      <c r="AD981" s="9"/>
      <c r="AE981" s="9" t="s">
        <v>2854</v>
      </c>
      <c r="AF981" s="9"/>
      <c r="AG981" s="9"/>
      <c r="AH981" s="9"/>
      <c r="AI981" s="9"/>
      <c r="AJ981" s="9"/>
      <c r="AK981" s="9"/>
    </row>
    <row r="982" spans="1:37" ht="30" x14ac:dyDescent="0.2">
      <c r="A982" s="7">
        <v>981</v>
      </c>
      <c r="B982" s="31"/>
      <c r="C982" s="26" t="s">
        <v>3748</v>
      </c>
      <c r="D982" s="9"/>
      <c r="E982" s="9"/>
      <c r="F982" s="9"/>
      <c r="G982" s="9" t="s">
        <v>828</v>
      </c>
      <c r="H982" s="9"/>
      <c r="I982" s="9"/>
      <c r="J982" s="9"/>
      <c r="K982" s="9"/>
      <c r="L982" s="9"/>
      <c r="M982" s="9"/>
      <c r="N982" s="25">
        <v>41569</v>
      </c>
      <c r="O982" s="9" t="s">
        <v>3749</v>
      </c>
      <c r="P982" s="9" t="s">
        <v>3750</v>
      </c>
      <c r="Q982" s="9"/>
      <c r="R982" s="9"/>
      <c r="S982" s="9"/>
      <c r="T982" s="9"/>
      <c r="U982" s="9"/>
      <c r="V982" s="9"/>
      <c r="W982" s="9"/>
      <c r="X982" s="9"/>
      <c r="Y982" s="9"/>
      <c r="Z982" s="9"/>
      <c r="AA982" s="9"/>
      <c r="AB982" s="9"/>
      <c r="AC982" s="9"/>
      <c r="AD982" s="9"/>
      <c r="AE982" s="9" t="s">
        <v>2854</v>
      </c>
      <c r="AF982" s="9"/>
      <c r="AG982" s="9"/>
      <c r="AH982" s="9"/>
      <c r="AI982" s="9"/>
      <c r="AJ982" s="9"/>
      <c r="AK982" s="9"/>
    </row>
    <row r="983" spans="1:37" ht="30" x14ac:dyDescent="0.2">
      <c r="A983" s="7">
        <v>982</v>
      </c>
      <c r="B983" s="31"/>
      <c r="C983" s="26" t="s">
        <v>4897</v>
      </c>
      <c r="D983" s="9"/>
      <c r="E983" s="9"/>
      <c r="F983" s="9" t="s">
        <v>4380</v>
      </c>
      <c r="G983" s="9" t="s">
        <v>828</v>
      </c>
      <c r="H983" s="9"/>
      <c r="I983" s="9"/>
      <c r="J983" s="9"/>
      <c r="K983" s="9"/>
      <c r="L983" s="9"/>
      <c r="M983" s="9"/>
      <c r="N983" s="25">
        <v>41569</v>
      </c>
      <c r="O983" s="9" t="s">
        <v>4381</v>
      </c>
      <c r="P983" s="9" t="s">
        <v>4898</v>
      </c>
      <c r="Q983" s="9"/>
      <c r="R983" s="9"/>
      <c r="S983" s="9"/>
      <c r="T983" s="9"/>
      <c r="U983" s="9"/>
      <c r="V983" s="9"/>
      <c r="W983" s="9"/>
      <c r="X983" s="9"/>
      <c r="Y983" s="9"/>
      <c r="Z983" s="9"/>
      <c r="AA983" s="9"/>
      <c r="AB983" s="9"/>
      <c r="AC983" s="9"/>
      <c r="AD983" s="9"/>
      <c r="AE983" s="9" t="s">
        <v>2854</v>
      </c>
      <c r="AF983" s="9"/>
      <c r="AG983" s="9"/>
      <c r="AH983" s="9"/>
      <c r="AI983" s="9"/>
      <c r="AJ983" s="9"/>
      <c r="AK983" s="9"/>
    </row>
    <row r="984" spans="1:37" x14ac:dyDescent="0.2">
      <c r="A984" s="7">
        <v>983</v>
      </c>
      <c r="D984" s="4"/>
      <c r="E984" s="4"/>
      <c r="F984" s="4"/>
      <c r="G984" s="4" t="s">
        <v>828</v>
      </c>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row>
    <row r="985" spans="1:37" x14ac:dyDescent="0.2">
      <c r="A985" s="7">
        <v>984</v>
      </c>
      <c r="B985" s="31"/>
      <c r="C985" s="31"/>
      <c r="D985" s="9"/>
      <c r="E985" s="9"/>
      <c r="F985" s="9"/>
      <c r="G985" s="9" t="s">
        <v>828</v>
      </c>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row>
    <row r="986" spans="1:37" x14ac:dyDescent="0.2">
      <c r="A986" s="7">
        <v>985</v>
      </c>
      <c r="B986" s="31"/>
      <c r="C986" s="31"/>
      <c r="D986" s="9"/>
      <c r="E986" s="9"/>
      <c r="F986" s="9"/>
      <c r="G986" s="9" t="s">
        <v>828</v>
      </c>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row>
    <row r="987" spans="1:37" ht="120" x14ac:dyDescent="0.2">
      <c r="A987" s="7">
        <v>986</v>
      </c>
      <c r="D987" s="4" t="s">
        <v>4899</v>
      </c>
      <c r="E987" s="4" t="s">
        <v>4900</v>
      </c>
      <c r="F987" s="4"/>
      <c r="G987" s="4" t="s">
        <v>4901</v>
      </c>
      <c r="H987" s="4"/>
      <c r="I987" s="4">
        <v>1983</v>
      </c>
      <c r="J987" s="4"/>
      <c r="K987" s="4"/>
      <c r="L987" s="4"/>
      <c r="M987" s="4"/>
      <c r="N987" s="4"/>
      <c r="O987" s="4"/>
      <c r="P987" s="4" t="s">
        <v>4902</v>
      </c>
      <c r="Q987" s="4"/>
      <c r="R987" s="4"/>
      <c r="S987" s="4" t="s">
        <v>4903</v>
      </c>
      <c r="T987" s="4" t="s">
        <v>173</v>
      </c>
      <c r="U987" s="4" t="s">
        <v>205</v>
      </c>
      <c r="V987" s="4" t="s">
        <v>4904</v>
      </c>
      <c r="W987" s="4"/>
      <c r="X987" s="4"/>
      <c r="Y987" s="4"/>
      <c r="Z987" s="4" t="s">
        <v>4905</v>
      </c>
      <c r="AA987" s="4"/>
      <c r="AB987" s="4"/>
      <c r="AC987" s="4"/>
      <c r="AD987" s="4"/>
      <c r="AE987" s="4"/>
      <c r="AF987" s="4" t="s">
        <v>4906</v>
      </c>
      <c r="AG987" s="4"/>
      <c r="AH987" s="4"/>
      <c r="AI987" s="4"/>
      <c r="AJ987" s="4" t="s">
        <v>4907</v>
      </c>
      <c r="AK987" s="4"/>
    </row>
    <row r="988" spans="1:37" ht="150" x14ac:dyDescent="0.2">
      <c r="A988" s="7">
        <v>987</v>
      </c>
      <c r="D988" s="4" t="s">
        <v>4908</v>
      </c>
      <c r="E988" s="4" t="s">
        <v>4909</v>
      </c>
      <c r="F988" s="4"/>
      <c r="G988" s="4" t="s">
        <v>4901</v>
      </c>
      <c r="H988" s="4"/>
      <c r="I988" s="4">
        <v>2006</v>
      </c>
      <c r="J988" s="4"/>
      <c r="K988" s="4"/>
      <c r="L988" s="4"/>
      <c r="M988" s="4"/>
      <c r="N988" s="4"/>
      <c r="O988" s="4"/>
      <c r="P988" s="4" t="s">
        <v>4910</v>
      </c>
      <c r="Q988" s="4"/>
      <c r="R988" s="4"/>
      <c r="S988" s="4" t="s">
        <v>4911</v>
      </c>
      <c r="T988" s="4" t="s">
        <v>550</v>
      </c>
      <c r="U988" s="4" t="s">
        <v>205</v>
      </c>
      <c r="V988" s="4" t="s">
        <v>4912</v>
      </c>
      <c r="W988" s="4"/>
      <c r="X988" s="4"/>
      <c r="Y988" s="4"/>
      <c r="Z988" s="4" t="s">
        <v>4913</v>
      </c>
      <c r="AA988" s="4"/>
      <c r="AB988" s="4"/>
      <c r="AC988" s="4"/>
      <c r="AD988" s="4"/>
      <c r="AE988" s="4"/>
      <c r="AF988" s="4" t="s">
        <v>4914</v>
      </c>
      <c r="AG988" s="4"/>
      <c r="AH988" s="4"/>
      <c r="AI988" s="4"/>
      <c r="AJ988" s="4" t="s">
        <v>4915</v>
      </c>
      <c r="AK988" s="4"/>
    </row>
    <row r="989" spans="1:37" ht="135" x14ac:dyDescent="0.2">
      <c r="A989" s="7">
        <v>988</v>
      </c>
      <c r="D989" s="4">
        <v>52999883</v>
      </c>
      <c r="E989" s="4" t="s">
        <v>4916</v>
      </c>
      <c r="F989" s="4"/>
      <c r="G989" s="4" t="s">
        <v>4901</v>
      </c>
      <c r="H989" s="4"/>
      <c r="I989" s="4">
        <v>2010</v>
      </c>
      <c r="J989" s="4"/>
      <c r="K989" s="4"/>
      <c r="L989" s="4"/>
      <c r="M989" s="4"/>
      <c r="N989" s="4"/>
      <c r="O989" s="4"/>
      <c r="P989" s="4" t="s">
        <v>4917</v>
      </c>
      <c r="Q989" s="4"/>
      <c r="R989" s="4"/>
      <c r="S989" s="4" t="s">
        <v>4918</v>
      </c>
      <c r="T989" s="4" t="s">
        <v>1138</v>
      </c>
      <c r="U989" s="4" t="s">
        <v>133</v>
      </c>
      <c r="V989" s="4" t="s">
        <v>4919</v>
      </c>
      <c r="W989" s="4"/>
      <c r="X989" s="4"/>
      <c r="Y989" s="4"/>
      <c r="Z989" s="4" t="s">
        <v>4920</v>
      </c>
      <c r="AA989" s="4"/>
      <c r="AB989" s="4"/>
      <c r="AC989" s="4"/>
      <c r="AD989" s="4"/>
      <c r="AE989" s="4"/>
      <c r="AF989" s="4" t="s">
        <v>4921</v>
      </c>
      <c r="AG989" s="4"/>
      <c r="AH989" s="4"/>
      <c r="AI989" s="4"/>
      <c r="AJ989" s="4" t="s">
        <v>4922</v>
      </c>
      <c r="AK989" s="4"/>
    </row>
    <row r="990" spans="1:37" ht="105" x14ac:dyDescent="0.2">
      <c r="A990" s="7">
        <v>989</v>
      </c>
      <c r="D990" s="4" t="s">
        <v>4923</v>
      </c>
      <c r="E990" s="4" t="s">
        <v>4924</v>
      </c>
      <c r="F990" s="4"/>
      <c r="G990" s="4" t="s">
        <v>4925</v>
      </c>
      <c r="H990" s="4"/>
      <c r="I990" s="4">
        <v>1994</v>
      </c>
      <c r="J990" s="4"/>
      <c r="K990" s="4"/>
      <c r="L990" s="4"/>
      <c r="M990" s="4"/>
      <c r="N990" s="4"/>
      <c r="O990" s="4"/>
      <c r="P990" s="4" t="s">
        <v>4926</v>
      </c>
      <c r="Q990" s="4"/>
      <c r="R990" s="4"/>
      <c r="S990" s="4" t="s">
        <v>4927</v>
      </c>
      <c r="T990" s="4" t="s">
        <v>858</v>
      </c>
      <c r="U990" s="4" t="s">
        <v>111</v>
      </c>
      <c r="V990" s="4" t="s">
        <v>4928</v>
      </c>
      <c r="W990" s="4"/>
      <c r="X990" s="4"/>
      <c r="Y990" s="4"/>
      <c r="Z990" s="4" t="s">
        <v>4929</v>
      </c>
      <c r="AA990" s="4"/>
      <c r="AB990" s="4"/>
      <c r="AC990" s="4"/>
      <c r="AD990" s="4"/>
      <c r="AE990" s="4"/>
      <c r="AF990" s="4" t="s">
        <v>4930</v>
      </c>
      <c r="AG990" s="4"/>
      <c r="AH990" s="4"/>
      <c r="AI990" s="4"/>
      <c r="AJ990" s="4" t="s">
        <v>4931</v>
      </c>
      <c r="AK990" s="4"/>
    </row>
    <row r="991" spans="1:37" ht="45" x14ac:dyDescent="0.2">
      <c r="A991" s="7">
        <v>990</v>
      </c>
      <c r="D991" s="4" t="s">
        <v>4932</v>
      </c>
      <c r="E991" s="4" t="s">
        <v>4933</v>
      </c>
      <c r="F991" s="4"/>
      <c r="G991" s="4" t="s">
        <v>4925</v>
      </c>
      <c r="H991" s="4"/>
      <c r="I991" s="4">
        <v>2011</v>
      </c>
      <c r="J991" s="4"/>
      <c r="K991" s="4"/>
      <c r="L991" s="4"/>
      <c r="M991" s="4"/>
      <c r="N991" s="4"/>
      <c r="O991" s="4"/>
      <c r="P991" s="4" t="s">
        <v>4934</v>
      </c>
      <c r="Q991" s="4"/>
      <c r="R991" s="4" t="s">
        <v>4935</v>
      </c>
      <c r="S991" s="4" t="s">
        <v>4936</v>
      </c>
      <c r="T991" s="4" t="s">
        <v>4937</v>
      </c>
      <c r="U991" s="4" t="s">
        <v>133</v>
      </c>
      <c r="V991" s="4" t="s">
        <v>4938</v>
      </c>
      <c r="W991" s="4"/>
      <c r="X991" s="4"/>
      <c r="Y991" s="4"/>
      <c r="Z991" s="4" t="s">
        <v>4939</v>
      </c>
      <c r="AA991" s="4"/>
      <c r="AB991" s="4"/>
      <c r="AC991" s="4"/>
      <c r="AD991" s="4"/>
      <c r="AE991" s="4"/>
      <c r="AF991" s="4" t="s">
        <v>4940</v>
      </c>
      <c r="AG991" s="4"/>
      <c r="AH991" s="4"/>
      <c r="AI991" s="4"/>
      <c r="AJ991" s="4"/>
      <c r="AK991" s="4"/>
    </row>
    <row r="992" spans="1:37" ht="75" x14ac:dyDescent="0.2">
      <c r="A992" s="7">
        <v>991</v>
      </c>
      <c r="D992" s="4" t="s">
        <v>4941</v>
      </c>
      <c r="E992" s="4" t="s">
        <v>4942</v>
      </c>
      <c r="F992" s="4"/>
      <c r="G992" s="4" t="s">
        <v>4925</v>
      </c>
      <c r="H992" s="4"/>
      <c r="I992" s="4">
        <v>2012</v>
      </c>
      <c r="J992" s="4"/>
      <c r="K992" s="4"/>
      <c r="L992" s="4"/>
      <c r="M992" s="4"/>
      <c r="N992" s="4"/>
      <c r="O992" s="4"/>
      <c r="P992" s="4" t="s">
        <v>4934</v>
      </c>
      <c r="Q992" s="4"/>
      <c r="R992" s="4" t="s">
        <v>4935</v>
      </c>
      <c r="S992" s="4" t="s">
        <v>4943</v>
      </c>
      <c r="T992" s="4" t="s">
        <v>4944</v>
      </c>
      <c r="U992" s="4" t="s">
        <v>133</v>
      </c>
      <c r="V992" s="4" t="s">
        <v>4945</v>
      </c>
      <c r="W992" s="4"/>
      <c r="X992" s="4"/>
      <c r="Y992" s="4"/>
      <c r="Z992" s="4" t="s">
        <v>4946</v>
      </c>
      <c r="AA992" s="4"/>
      <c r="AB992" s="4"/>
      <c r="AC992" s="4"/>
      <c r="AD992" s="4"/>
      <c r="AE992" s="4"/>
      <c r="AF992" s="4" t="s">
        <v>4947</v>
      </c>
      <c r="AG992" s="4"/>
      <c r="AH992" s="4"/>
      <c r="AI992" s="4"/>
      <c r="AJ992" s="4" t="s">
        <v>4948</v>
      </c>
      <c r="AK992" s="4"/>
    </row>
    <row r="993" spans="1:37" ht="270" x14ac:dyDescent="0.2">
      <c r="A993" s="7">
        <v>992</v>
      </c>
      <c r="D993" s="4" t="s">
        <v>4949</v>
      </c>
      <c r="E993" s="4" t="s">
        <v>4950</v>
      </c>
      <c r="F993" s="4"/>
      <c r="G993" s="4" t="s">
        <v>4951</v>
      </c>
      <c r="H993" s="4"/>
      <c r="I993" s="4">
        <v>2007</v>
      </c>
      <c r="J993" s="4"/>
      <c r="K993" s="4"/>
      <c r="L993" s="4"/>
      <c r="M993" s="4"/>
      <c r="N993" s="4"/>
      <c r="O993" s="4"/>
      <c r="P993" s="4" t="s">
        <v>4952</v>
      </c>
      <c r="Q993" s="4"/>
      <c r="R993" s="4"/>
      <c r="S993" s="4" t="s">
        <v>342</v>
      </c>
      <c r="T993" s="4" t="s">
        <v>310</v>
      </c>
      <c r="U993" s="4" t="s">
        <v>111</v>
      </c>
      <c r="V993" s="4" t="s">
        <v>344</v>
      </c>
      <c r="W993" s="4"/>
      <c r="X993" s="4"/>
      <c r="Y993" s="4"/>
      <c r="Z993" s="4" t="s">
        <v>4953</v>
      </c>
      <c r="AA993" s="4"/>
      <c r="AB993" s="4"/>
      <c r="AC993" s="4"/>
      <c r="AD993" s="4"/>
      <c r="AE993" s="4"/>
      <c r="AF993" s="4" t="s">
        <v>346</v>
      </c>
      <c r="AG993" s="4"/>
      <c r="AH993" s="4"/>
      <c r="AI993" s="4"/>
      <c r="AJ993" s="4" t="s">
        <v>4954</v>
      </c>
      <c r="AK993" s="4"/>
    </row>
    <row r="994" spans="1:37" ht="150" x14ac:dyDescent="0.2">
      <c r="A994" s="7">
        <v>993</v>
      </c>
      <c r="D994" s="4">
        <v>19403113</v>
      </c>
      <c r="E994" s="4" t="s">
        <v>4955</v>
      </c>
      <c r="F994" s="4"/>
      <c r="G994" s="4" t="s">
        <v>4956</v>
      </c>
      <c r="H994" s="4"/>
      <c r="I994" s="4">
        <v>2006</v>
      </c>
      <c r="J994" s="4"/>
      <c r="K994" s="4"/>
      <c r="L994" s="4"/>
      <c r="M994" s="4"/>
      <c r="N994" s="4"/>
      <c r="O994" s="4"/>
      <c r="P994" s="4" t="s">
        <v>4957</v>
      </c>
      <c r="Q994" s="4"/>
      <c r="R994" s="4"/>
      <c r="S994" s="4" t="s">
        <v>4958</v>
      </c>
      <c r="T994" s="4" t="s">
        <v>165</v>
      </c>
      <c r="U994" s="4" t="s">
        <v>111</v>
      </c>
      <c r="V994" s="4" t="s">
        <v>4959</v>
      </c>
      <c r="W994" s="4"/>
      <c r="X994" s="4"/>
      <c r="Y994" s="4"/>
      <c r="Z994" s="4" t="s">
        <v>4960</v>
      </c>
      <c r="AA994" s="4"/>
      <c r="AB994" s="4"/>
      <c r="AC994" s="4"/>
      <c r="AD994" s="4"/>
      <c r="AE994" s="4"/>
      <c r="AF994" s="4" t="s">
        <v>4961</v>
      </c>
      <c r="AG994" s="4"/>
      <c r="AH994" s="4"/>
      <c r="AI994" s="4"/>
      <c r="AJ994" s="4" t="s">
        <v>4962</v>
      </c>
      <c r="AK994" s="4"/>
    </row>
    <row r="995" spans="1:37" ht="150" x14ac:dyDescent="0.2">
      <c r="A995" s="7">
        <v>994</v>
      </c>
      <c r="D995" s="4"/>
      <c r="E995" s="4"/>
      <c r="F995" s="4"/>
      <c r="G995" s="4" t="s">
        <v>4963</v>
      </c>
      <c r="H995" s="4"/>
      <c r="I995" s="4">
        <v>2011</v>
      </c>
      <c r="J995" s="4"/>
      <c r="K995" s="4"/>
      <c r="L995" s="4"/>
      <c r="M995" s="4"/>
      <c r="N995" s="4"/>
      <c r="O995" s="4"/>
      <c r="P995" s="4" t="s">
        <v>4964</v>
      </c>
      <c r="Q995" s="4"/>
      <c r="R995" s="4"/>
      <c r="S995" s="4" t="s">
        <v>4965</v>
      </c>
      <c r="T995" s="4" t="s">
        <v>741</v>
      </c>
      <c r="U995" s="4" t="s">
        <v>205</v>
      </c>
      <c r="V995" s="4" t="s">
        <v>4966</v>
      </c>
      <c r="W995" s="4"/>
      <c r="X995" s="4"/>
      <c r="Y995" s="4"/>
      <c r="Z995" s="4" t="s">
        <v>4967</v>
      </c>
      <c r="AA995" s="4"/>
      <c r="AB995" s="4"/>
      <c r="AC995" s="4"/>
      <c r="AD995" s="4"/>
      <c r="AE995" s="4"/>
      <c r="AF995" s="4" t="s">
        <v>4968</v>
      </c>
      <c r="AG995" s="4"/>
      <c r="AH995" s="4"/>
      <c r="AI995" s="4"/>
      <c r="AJ995" s="4" t="s">
        <v>4969</v>
      </c>
      <c r="AK995" s="4"/>
    </row>
    <row r="996" spans="1:37" ht="105" x14ac:dyDescent="0.2">
      <c r="A996" s="7">
        <v>995</v>
      </c>
      <c r="D996" s="4">
        <v>1049538</v>
      </c>
      <c r="E996" s="4" t="s">
        <v>4970</v>
      </c>
      <c r="F996" s="4"/>
      <c r="G996" s="4" t="s">
        <v>4971</v>
      </c>
      <c r="H996" s="4"/>
      <c r="I996" s="4">
        <v>1999</v>
      </c>
      <c r="J996" s="4"/>
      <c r="K996" s="4"/>
      <c r="L996" s="4"/>
      <c r="M996" s="4"/>
      <c r="N996" s="4"/>
      <c r="O996" s="4"/>
      <c r="P996" s="4" t="s">
        <v>4972</v>
      </c>
      <c r="Q996" s="4"/>
      <c r="R996" s="4"/>
      <c r="S996" s="4" t="s">
        <v>4973</v>
      </c>
      <c r="T996" s="4" t="s">
        <v>4974</v>
      </c>
      <c r="U996" s="4" t="s">
        <v>111</v>
      </c>
      <c r="V996" s="4" t="s">
        <v>4975</v>
      </c>
      <c r="W996" s="4"/>
      <c r="X996" s="4"/>
      <c r="Y996" s="4"/>
      <c r="Z996" s="4" t="s">
        <v>4976</v>
      </c>
      <c r="AA996" s="4"/>
      <c r="AB996" s="4"/>
      <c r="AC996" s="4"/>
      <c r="AD996" s="4"/>
      <c r="AE996" s="4"/>
      <c r="AF996" s="4" t="s">
        <v>3804</v>
      </c>
      <c r="AG996" s="4"/>
      <c r="AH996" s="4"/>
      <c r="AI996" s="4"/>
      <c r="AJ996" s="4" t="s">
        <v>4977</v>
      </c>
      <c r="AK996" s="4"/>
    </row>
    <row r="997" spans="1:37" ht="135" x14ac:dyDescent="0.2">
      <c r="A997" s="7">
        <v>996</v>
      </c>
      <c r="D997" s="4" t="s">
        <v>4978</v>
      </c>
      <c r="E997" s="4" t="s">
        <v>4979</v>
      </c>
      <c r="F997" s="4"/>
      <c r="G997" s="4" t="s">
        <v>4980</v>
      </c>
      <c r="H997" s="4"/>
      <c r="I997" s="4">
        <v>2006</v>
      </c>
      <c r="J997" s="4"/>
      <c r="K997" s="4"/>
      <c r="L997" s="4"/>
      <c r="M997" s="4"/>
      <c r="N997" s="4"/>
      <c r="O997" s="4"/>
      <c r="P997" s="4" t="s">
        <v>4981</v>
      </c>
      <c r="Q997" s="4"/>
      <c r="R997" s="4"/>
      <c r="S997" s="4" t="s">
        <v>4982</v>
      </c>
      <c r="T997" s="4" t="s">
        <v>244</v>
      </c>
      <c r="U997" s="4" t="s">
        <v>133</v>
      </c>
      <c r="V997" s="4" t="s">
        <v>4983</v>
      </c>
      <c r="W997" s="4"/>
      <c r="X997" s="4"/>
      <c r="Y997" s="4"/>
      <c r="Z997" s="4" t="s">
        <v>4984</v>
      </c>
      <c r="AA997" s="4"/>
      <c r="AB997" s="4"/>
      <c r="AC997" s="4"/>
      <c r="AD997" s="4"/>
      <c r="AE997" s="4"/>
      <c r="AF997" s="4" t="s">
        <v>4985</v>
      </c>
      <c r="AG997" s="4"/>
      <c r="AH997" s="4"/>
      <c r="AI997" s="4"/>
      <c r="AJ997" s="4" t="s">
        <v>4986</v>
      </c>
      <c r="AK997" s="4"/>
    </row>
    <row r="998" spans="1:37" ht="165" x14ac:dyDescent="0.2">
      <c r="A998" s="7">
        <v>997</v>
      </c>
      <c r="D998" s="4" t="s">
        <v>4987</v>
      </c>
      <c r="E998" s="4" t="s">
        <v>4988</v>
      </c>
      <c r="F998" s="4"/>
      <c r="G998" s="4" t="s">
        <v>4980</v>
      </c>
      <c r="H998" s="4"/>
      <c r="I998" s="4">
        <v>2010</v>
      </c>
      <c r="J998" s="4"/>
      <c r="K998" s="4"/>
      <c r="L998" s="4"/>
      <c r="M998" s="4"/>
      <c r="N998" s="4"/>
      <c r="O998" s="4"/>
      <c r="P998" s="4" t="s">
        <v>4989</v>
      </c>
      <c r="Q998" s="4"/>
      <c r="R998" s="4"/>
      <c r="S998" s="4" t="s">
        <v>4990</v>
      </c>
      <c r="T998" s="4" t="s">
        <v>2544</v>
      </c>
      <c r="U998" s="4" t="s">
        <v>111</v>
      </c>
      <c r="V998" s="4" t="s">
        <v>4991</v>
      </c>
      <c r="W998" s="4"/>
      <c r="X998" s="4"/>
      <c r="Y998" s="4"/>
      <c r="Z998" s="4" t="s">
        <v>4992</v>
      </c>
      <c r="AA998" s="4"/>
      <c r="AB998" s="4"/>
      <c r="AC998" s="4"/>
      <c r="AD998" s="4"/>
      <c r="AE998" s="4"/>
      <c r="AF998" s="4" t="s">
        <v>4993</v>
      </c>
      <c r="AG998" s="4"/>
      <c r="AH998" s="4"/>
      <c r="AI998" s="4"/>
      <c r="AJ998" s="4" t="s">
        <v>4994</v>
      </c>
      <c r="AK998" s="4"/>
    </row>
    <row r="999" spans="1:37" ht="210" x14ac:dyDescent="0.2">
      <c r="A999" s="7">
        <v>998</v>
      </c>
      <c r="D999" s="4" t="s">
        <v>63</v>
      </c>
      <c r="E999" s="4" t="s">
        <v>4995</v>
      </c>
      <c r="F999" s="4"/>
      <c r="G999" s="4" t="s">
        <v>4996</v>
      </c>
      <c r="H999" s="4"/>
      <c r="I999" s="4">
        <v>2011</v>
      </c>
      <c r="J999" s="4"/>
      <c r="K999" s="4"/>
      <c r="L999" s="4"/>
      <c r="M999" s="4"/>
      <c r="N999" s="4"/>
      <c r="O999" s="4"/>
      <c r="P999" s="4" t="s">
        <v>4997</v>
      </c>
      <c r="Q999" s="4"/>
      <c r="R999" s="4"/>
      <c r="S999" s="4" t="s">
        <v>1195</v>
      </c>
      <c r="T999" s="4" t="s">
        <v>974</v>
      </c>
      <c r="U999" s="4" t="s">
        <v>68</v>
      </c>
      <c r="V999" s="4" t="s">
        <v>4998</v>
      </c>
      <c r="W999" s="4"/>
      <c r="X999" s="4"/>
      <c r="Y999" s="4"/>
      <c r="Z999" s="4" t="s">
        <v>4999</v>
      </c>
      <c r="AA999" s="4"/>
      <c r="AB999" s="4"/>
      <c r="AC999" s="4"/>
      <c r="AD999" s="4"/>
      <c r="AE999" s="4"/>
      <c r="AF999" s="4" t="s">
        <v>1198</v>
      </c>
      <c r="AG999" s="4"/>
      <c r="AH999" s="4"/>
      <c r="AI999" s="4"/>
      <c r="AJ999" s="4" t="s">
        <v>5000</v>
      </c>
      <c r="AK999" s="4"/>
    </row>
    <row r="1000" spans="1:37" ht="105" x14ac:dyDescent="0.2">
      <c r="A1000" s="7">
        <v>999</v>
      </c>
      <c r="D1000" s="4" t="s">
        <v>5001</v>
      </c>
      <c r="E1000" s="4" t="s">
        <v>5002</v>
      </c>
      <c r="F1000" s="4"/>
      <c r="G1000" s="4" t="s">
        <v>5003</v>
      </c>
      <c r="H1000" s="4"/>
      <c r="I1000" s="4">
        <v>2006</v>
      </c>
      <c r="J1000" s="4"/>
      <c r="K1000" s="4"/>
      <c r="L1000" s="4"/>
      <c r="M1000" s="4"/>
      <c r="N1000" s="4"/>
      <c r="O1000" s="4"/>
      <c r="P1000" s="4" t="s">
        <v>5004</v>
      </c>
      <c r="Q1000" s="4"/>
      <c r="R1000" s="4"/>
      <c r="S1000" s="4" t="s">
        <v>124</v>
      </c>
      <c r="T1000" s="4" t="s">
        <v>5005</v>
      </c>
      <c r="U1000" s="4" t="s">
        <v>79</v>
      </c>
      <c r="V1000" s="4" t="s">
        <v>5006</v>
      </c>
      <c r="W1000" s="4"/>
      <c r="X1000" s="4"/>
      <c r="Y1000" s="4"/>
      <c r="Z1000" s="4" t="s">
        <v>3446</v>
      </c>
      <c r="AA1000" s="4"/>
      <c r="AB1000" s="4"/>
      <c r="AC1000" s="4"/>
      <c r="AD1000" s="4"/>
      <c r="AE1000" s="4"/>
      <c r="AF1000" s="4" t="s">
        <v>3711</v>
      </c>
      <c r="AG1000" s="4"/>
      <c r="AH1000" s="4"/>
      <c r="AI1000" s="4"/>
      <c r="AJ1000" s="4" t="s">
        <v>5007</v>
      </c>
      <c r="AK1000" s="4"/>
    </row>
    <row r="1001" spans="1:37" ht="135" x14ac:dyDescent="0.2">
      <c r="A1001" s="7">
        <v>1000</v>
      </c>
      <c r="D1001" s="4">
        <v>52646199</v>
      </c>
      <c r="E1001" s="4" t="s">
        <v>5008</v>
      </c>
      <c r="F1001" s="4"/>
      <c r="G1001" s="4" t="s">
        <v>5003</v>
      </c>
      <c r="H1001" s="4"/>
      <c r="I1001" s="4">
        <v>2010</v>
      </c>
      <c r="J1001" s="4"/>
      <c r="K1001" s="4"/>
      <c r="L1001" s="4"/>
      <c r="M1001" s="4"/>
      <c r="N1001" s="4"/>
      <c r="O1001" s="4"/>
      <c r="P1001" s="4" t="s">
        <v>5009</v>
      </c>
      <c r="Q1001" s="4"/>
      <c r="R1001" s="4"/>
      <c r="S1001" s="4" t="s">
        <v>5010</v>
      </c>
      <c r="T1001" s="4" t="s">
        <v>125</v>
      </c>
      <c r="U1001" s="4" t="s">
        <v>205</v>
      </c>
      <c r="V1001" s="4" t="s">
        <v>5011</v>
      </c>
      <c r="W1001" s="4"/>
      <c r="X1001" s="4"/>
      <c r="Y1001" s="4"/>
      <c r="Z1001" s="4" t="s">
        <v>5012</v>
      </c>
      <c r="AA1001" s="4"/>
      <c r="AB1001" s="4"/>
      <c r="AC1001" s="4"/>
      <c r="AD1001" s="4"/>
      <c r="AE1001" s="4"/>
      <c r="AF1001" s="4" t="s">
        <v>5013</v>
      </c>
      <c r="AG1001" s="4"/>
      <c r="AH1001" s="4"/>
      <c r="AI1001" s="4"/>
      <c r="AJ1001" s="4" t="s">
        <v>5014</v>
      </c>
      <c r="AK1001" s="4"/>
    </row>
    <row r="1002" spans="1:37" x14ac:dyDescent="0.2">
      <c r="A1002" s="7">
        <v>1001</v>
      </c>
      <c r="B1002" s="31"/>
      <c r="C1002" s="31"/>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c r="AJ1002" s="9"/>
      <c r="AK1002" s="9"/>
    </row>
    <row r="1003" spans="1:37" x14ac:dyDescent="0.2">
      <c r="A1003" s="7">
        <v>1002</v>
      </c>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row>
    <row r="1004" spans="1:37" ht="90" x14ac:dyDescent="0.2">
      <c r="A1004" s="7">
        <v>1003</v>
      </c>
      <c r="D1004" s="4" t="s">
        <v>5015</v>
      </c>
      <c r="E1004" s="4" t="s">
        <v>5016</v>
      </c>
      <c r="F1004" s="4"/>
      <c r="G1004" s="4" t="s">
        <v>634</v>
      </c>
      <c r="H1004" s="4"/>
      <c r="I1004" s="4">
        <v>2009</v>
      </c>
      <c r="J1004" s="4"/>
      <c r="K1004" s="4"/>
      <c r="L1004" s="4"/>
      <c r="M1004" s="4"/>
      <c r="N1004" s="4"/>
      <c r="O1004" s="4"/>
      <c r="P1004" s="4" t="s">
        <v>5017</v>
      </c>
      <c r="Q1004" s="4"/>
      <c r="R1004" s="4"/>
      <c r="S1004" s="4" t="s">
        <v>5018</v>
      </c>
      <c r="T1004" s="4" t="s">
        <v>558</v>
      </c>
      <c r="U1004" s="4" t="s">
        <v>111</v>
      </c>
      <c r="V1004" s="4" t="s">
        <v>5019</v>
      </c>
      <c r="W1004" s="4"/>
      <c r="X1004" s="4"/>
      <c r="Y1004" s="4"/>
      <c r="Z1004" s="4" t="s">
        <v>5020</v>
      </c>
      <c r="AA1004" s="4"/>
      <c r="AB1004" s="4"/>
      <c r="AC1004" s="4"/>
      <c r="AD1004" s="4"/>
      <c r="AE1004" s="4"/>
      <c r="AF1004" s="4" t="s">
        <v>5021</v>
      </c>
      <c r="AG1004" s="4"/>
      <c r="AH1004" s="4"/>
      <c r="AI1004" s="4"/>
      <c r="AJ1004" s="4" t="s">
        <v>5022</v>
      </c>
      <c r="AK1004" s="4"/>
    </row>
    <row r="1005" spans="1:37" ht="150" x14ac:dyDescent="0.2">
      <c r="A1005" s="7">
        <v>1004</v>
      </c>
      <c r="D1005" s="4" t="s">
        <v>5023</v>
      </c>
      <c r="E1005" s="4" t="s">
        <v>5024</v>
      </c>
      <c r="F1005" s="4"/>
      <c r="G1005" s="4" t="s">
        <v>634</v>
      </c>
      <c r="H1005" s="4"/>
      <c r="I1005" s="4">
        <v>2009</v>
      </c>
      <c r="J1005" s="4"/>
      <c r="K1005" s="4"/>
      <c r="L1005" s="4"/>
      <c r="M1005" s="4"/>
      <c r="N1005" s="4"/>
      <c r="O1005" s="4"/>
      <c r="P1005" s="4" t="s">
        <v>5025</v>
      </c>
      <c r="Q1005" s="4"/>
      <c r="R1005" s="4"/>
      <c r="S1005" s="4" t="s">
        <v>309</v>
      </c>
      <c r="T1005" s="4" t="s">
        <v>310</v>
      </c>
      <c r="U1005" s="4" t="s">
        <v>111</v>
      </c>
      <c r="V1005" s="4" t="s">
        <v>5026</v>
      </c>
      <c r="W1005" s="4"/>
      <c r="X1005" s="4"/>
      <c r="Y1005" s="4"/>
      <c r="Z1005" s="4" t="s">
        <v>5027</v>
      </c>
      <c r="AA1005" s="4"/>
      <c r="AB1005" s="4"/>
      <c r="AC1005" s="4"/>
      <c r="AD1005" s="4"/>
      <c r="AE1005" s="4"/>
      <c r="AF1005" s="4" t="s">
        <v>313</v>
      </c>
      <c r="AG1005" s="4"/>
      <c r="AH1005" s="4"/>
      <c r="AI1005" s="4"/>
      <c r="AJ1005" s="4" t="s">
        <v>5028</v>
      </c>
      <c r="AK1005" s="4"/>
    </row>
    <row r="1006" spans="1:37" ht="240" x14ac:dyDescent="0.2">
      <c r="A1006" s="7">
        <v>1005</v>
      </c>
      <c r="D1006" s="4" t="s">
        <v>5029</v>
      </c>
      <c r="E1006" s="4" t="s">
        <v>5030</v>
      </c>
      <c r="F1006" s="4"/>
      <c r="G1006" s="4" t="s">
        <v>1275</v>
      </c>
      <c r="H1006" s="4"/>
      <c r="I1006" s="4">
        <v>2000</v>
      </c>
      <c r="J1006" s="4"/>
      <c r="K1006" s="4"/>
      <c r="L1006" s="4"/>
      <c r="M1006" s="4"/>
      <c r="N1006" s="4"/>
      <c r="O1006" s="4"/>
      <c r="P1006" s="4" t="s">
        <v>5031</v>
      </c>
      <c r="Q1006" s="4"/>
      <c r="R1006" s="4"/>
      <c r="S1006" s="4" t="s">
        <v>5032</v>
      </c>
      <c r="T1006" s="4" t="s">
        <v>237</v>
      </c>
      <c r="U1006" s="4" t="s">
        <v>205</v>
      </c>
      <c r="V1006" s="4" t="s">
        <v>5033</v>
      </c>
      <c r="W1006" s="4"/>
      <c r="X1006" s="4"/>
      <c r="Y1006" s="4"/>
      <c r="Z1006" s="4" t="s">
        <v>5034</v>
      </c>
      <c r="AA1006" s="4"/>
      <c r="AB1006" s="4"/>
      <c r="AC1006" s="4"/>
      <c r="AD1006" s="4"/>
      <c r="AE1006" s="4"/>
      <c r="AF1006" s="4" t="s">
        <v>5035</v>
      </c>
      <c r="AG1006" s="4"/>
      <c r="AH1006" s="4"/>
      <c r="AI1006" s="4"/>
      <c r="AJ1006" s="4" t="s">
        <v>5036</v>
      </c>
      <c r="AK1006" s="4"/>
    </row>
    <row r="1007" spans="1:37" ht="210" x14ac:dyDescent="0.2">
      <c r="A1007" s="7">
        <v>1006</v>
      </c>
      <c r="D1007" s="4"/>
      <c r="E1007" s="4"/>
      <c r="F1007" s="4"/>
      <c r="G1007" s="4" t="s">
        <v>788</v>
      </c>
      <c r="H1007" s="4"/>
      <c r="I1007" s="4">
        <v>1976</v>
      </c>
      <c r="J1007" s="4"/>
      <c r="K1007" s="4"/>
      <c r="L1007" s="4"/>
      <c r="M1007" s="4"/>
      <c r="N1007" s="4"/>
      <c r="O1007" s="4"/>
      <c r="P1007" s="4" t="s">
        <v>5037</v>
      </c>
      <c r="Q1007" s="4"/>
      <c r="R1007" s="4"/>
      <c r="S1007" s="4" t="s">
        <v>5038</v>
      </c>
      <c r="T1007" s="4" t="s">
        <v>133</v>
      </c>
      <c r="U1007" s="4" t="s">
        <v>79</v>
      </c>
      <c r="V1007" s="4" t="s">
        <v>5039</v>
      </c>
      <c r="W1007" s="4"/>
      <c r="X1007" s="4"/>
      <c r="Y1007" s="4"/>
      <c r="Z1007" s="4" t="s">
        <v>5040</v>
      </c>
      <c r="AA1007" s="4"/>
      <c r="AB1007" s="4"/>
      <c r="AC1007" s="4"/>
      <c r="AD1007" s="4"/>
      <c r="AE1007" s="4"/>
      <c r="AF1007" s="4" t="s">
        <v>5041</v>
      </c>
      <c r="AG1007" s="4"/>
      <c r="AH1007" s="4"/>
      <c r="AI1007" s="4"/>
      <c r="AJ1007" s="4" t="s">
        <v>5042</v>
      </c>
      <c r="AK1007" s="4"/>
    </row>
    <row r="1008" spans="1:37" ht="255" x14ac:dyDescent="0.2">
      <c r="A1008" s="7">
        <v>1007</v>
      </c>
      <c r="D1008" s="4" t="s">
        <v>5043</v>
      </c>
      <c r="E1008" s="4" t="s">
        <v>5044</v>
      </c>
      <c r="F1008" s="4"/>
      <c r="G1008" s="4" t="s">
        <v>1607</v>
      </c>
      <c r="H1008" s="4"/>
      <c r="I1008" s="4">
        <v>2000</v>
      </c>
      <c r="J1008" s="4"/>
      <c r="K1008" s="4"/>
      <c r="L1008" s="4"/>
      <c r="M1008" s="4"/>
      <c r="N1008" s="4"/>
      <c r="O1008" s="4"/>
      <c r="P1008" s="4" t="s">
        <v>5045</v>
      </c>
      <c r="Q1008" s="4"/>
      <c r="R1008" s="4"/>
      <c r="S1008" s="4" t="s">
        <v>5046</v>
      </c>
      <c r="T1008" s="4" t="s">
        <v>5047</v>
      </c>
      <c r="U1008" s="4" t="s">
        <v>310</v>
      </c>
      <c r="V1008" s="4" t="s">
        <v>5048</v>
      </c>
      <c r="W1008" s="4"/>
      <c r="X1008" s="4"/>
      <c r="Y1008" s="4"/>
      <c r="Z1008" s="4" t="s">
        <v>5049</v>
      </c>
      <c r="AA1008" s="4"/>
      <c r="AB1008" s="4"/>
      <c r="AC1008" s="4"/>
      <c r="AD1008" s="4"/>
      <c r="AE1008" s="4"/>
      <c r="AF1008" s="4" t="s">
        <v>5050</v>
      </c>
      <c r="AG1008" s="4"/>
      <c r="AH1008" s="4"/>
      <c r="AI1008" s="4"/>
      <c r="AJ1008" s="4" t="s">
        <v>5051</v>
      </c>
      <c r="AK1008" s="4"/>
    </row>
    <row r="1009" spans="1:37" ht="225" x14ac:dyDescent="0.2">
      <c r="A1009" s="7">
        <v>1008</v>
      </c>
      <c r="D1009" s="4" t="s">
        <v>2306</v>
      </c>
      <c r="E1009" s="4" t="s">
        <v>5052</v>
      </c>
      <c r="F1009" s="4"/>
      <c r="G1009" s="4" t="s">
        <v>1607</v>
      </c>
      <c r="H1009" s="4"/>
      <c r="I1009" s="4">
        <v>2000</v>
      </c>
      <c r="J1009" s="4"/>
      <c r="K1009" s="4"/>
      <c r="L1009" s="4"/>
      <c r="M1009" s="4"/>
      <c r="N1009" s="4"/>
      <c r="O1009" s="4"/>
      <c r="P1009" s="4" t="s">
        <v>5053</v>
      </c>
      <c r="Q1009" s="4"/>
      <c r="R1009" s="9" t="s">
        <v>5054</v>
      </c>
      <c r="S1009" s="4" t="s">
        <v>2315</v>
      </c>
      <c r="T1009" s="4" t="s">
        <v>929</v>
      </c>
      <c r="U1009" s="4"/>
      <c r="V1009" s="4" t="s">
        <v>5055</v>
      </c>
      <c r="W1009" s="4"/>
      <c r="X1009" s="4"/>
      <c r="Y1009" s="4"/>
      <c r="Z1009" s="4" t="s">
        <v>5056</v>
      </c>
      <c r="AA1009" s="4"/>
      <c r="AB1009" s="4"/>
      <c r="AC1009" s="4"/>
      <c r="AD1009" s="4"/>
      <c r="AE1009" s="4"/>
      <c r="AF1009" s="4" t="s">
        <v>2319</v>
      </c>
      <c r="AG1009" s="4"/>
      <c r="AH1009" s="4"/>
      <c r="AI1009" s="4"/>
      <c r="AJ1009" s="4" t="s">
        <v>5057</v>
      </c>
      <c r="AK1009" s="4"/>
    </row>
    <row r="1010" spans="1:37" ht="120" x14ac:dyDescent="0.2">
      <c r="A1010" s="7">
        <v>1009</v>
      </c>
      <c r="D1010" s="4" t="s">
        <v>2351</v>
      </c>
      <c r="E1010" s="4" t="s">
        <v>5058</v>
      </c>
      <c r="F1010" s="4"/>
      <c r="G1010" s="4" t="s">
        <v>1607</v>
      </c>
      <c r="H1010" s="4"/>
      <c r="I1010" s="4">
        <v>2000</v>
      </c>
      <c r="J1010" s="4"/>
      <c r="K1010" s="4"/>
      <c r="L1010" s="4"/>
      <c r="M1010" s="4"/>
      <c r="N1010" s="4"/>
      <c r="O1010" s="4"/>
      <c r="P1010" s="4" t="s">
        <v>5059</v>
      </c>
      <c r="Q1010" s="4"/>
      <c r="R1010" s="9" t="s">
        <v>5060</v>
      </c>
      <c r="S1010" s="4" t="s">
        <v>2315</v>
      </c>
      <c r="T1010" s="4" t="s">
        <v>929</v>
      </c>
      <c r="U1010" s="4"/>
      <c r="V1010" s="4" t="s">
        <v>5061</v>
      </c>
      <c r="W1010" s="4"/>
      <c r="X1010" s="4"/>
      <c r="Y1010" s="4"/>
      <c r="Z1010" s="4" t="s">
        <v>5062</v>
      </c>
      <c r="AA1010" s="4"/>
      <c r="AB1010" s="4"/>
      <c r="AC1010" s="4"/>
      <c r="AD1010" s="4"/>
      <c r="AE1010" s="4"/>
      <c r="AF1010" s="4" t="s">
        <v>2319</v>
      </c>
      <c r="AG1010" s="4"/>
      <c r="AH1010" s="4"/>
      <c r="AI1010" s="4"/>
      <c r="AJ1010" s="4" t="s">
        <v>5063</v>
      </c>
      <c r="AK1010" s="4"/>
    </row>
    <row r="1011" spans="1:37" ht="135" x14ac:dyDescent="0.2">
      <c r="A1011" s="7">
        <v>1010</v>
      </c>
      <c r="D1011" s="4" t="s">
        <v>63</v>
      </c>
      <c r="E1011" s="4" t="s">
        <v>738</v>
      </c>
      <c r="F1011" s="4"/>
      <c r="G1011" s="4" t="s">
        <v>1607</v>
      </c>
      <c r="H1011" s="4"/>
      <c r="I1011" s="4">
        <v>2001</v>
      </c>
      <c r="J1011" s="4"/>
      <c r="K1011" s="4"/>
      <c r="L1011" s="4"/>
      <c r="M1011" s="4"/>
      <c r="N1011" s="4"/>
      <c r="O1011" s="4"/>
      <c r="P1011" s="4" t="s">
        <v>739</v>
      </c>
      <c r="Q1011" s="4"/>
      <c r="R1011" s="4"/>
      <c r="S1011" s="4" t="s">
        <v>740</v>
      </c>
      <c r="T1011" s="4" t="s">
        <v>741</v>
      </c>
      <c r="U1011" s="4" t="s">
        <v>133</v>
      </c>
      <c r="V1011" s="4" t="s">
        <v>742</v>
      </c>
      <c r="W1011" s="4"/>
      <c r="X1011" s="4"/>
      <c r="Y1011" s="4"/>
      <c r="Z1011" s="4" t="s">
        <v>5064</v>
      </c>
      <c r="AA1011" s="4"/>
      <c r="AB1011" s="4"/>
      <c r="AC1011" s="4"/>
      <c r="AD1011" s="4"/>
      <c r="AE1011" s="4"/>
      <c r="AF1011" s="4" t="s">
        <v>2718</v>
      </c>
      <c r="AG1011" s="4"/>
      <c r="AH1011" s="4"/>
      <c r="AI1011" s="4"/>
      <c r="AJ1011" s="4" t="s">
        <v>5065</v>
      </c>
      <c r="AK1011" s="4"/>
    </row>
    <row r="1012" spans="1:37" ht="240" x14ac:dyDescent="0.2">
      <c r="A1012" s="7">
        <v>1011</v>
      </c>
      <c r="D1012" s="4" t="s">
        <v>5066</v>
      </c>
      <c r="E1012" s="4" t="s">
        <v>5067</v>
      </c>
      <c r="F1012" s="4"/>
      <c r="G1012" s="4" t="s">
        <v>1607</v>
      </c>
      <c r="H1012" s="4"/>
      <c r="I1012" s="4">
        <v>2001</v>
      </c>
      <c r="J1012" s="4"/>
      <c r="K1012" s="4"/>
      <c r="L1012" s="4"/>
      <c r="M1012" s="4"/>
      <c r="N1012" s="4"/>
      <c r="O1012" s="4"/>
      <c r="P1012" s="4" t="s">
        <v>5068</v>
      </c>
      <c r="Q1012" s="4"/>
      <c r="R1012" s="4"/>
      <c r="S1012" s="4" t="s">
        <v>5069</v>
      </c>
      <c r="T1012" s="4" t="s">
        <v>435</v>
      </c>
      <c r="U1012" s="4" t="s">
        <v>79</v>
      </c>
      <c r="V1012" s="4" t="s">
        <v>5070</v>
      </c>
      <c r="W1012" s="4"/>
      <c r="X1012" s="4"/>
      <c r="Y1012" s="4"/>
      <c r="Z1012" s="4" t="s">
        <v>5071</v>
      </c>
      <c r="AA1012" s="4"/>
      <c r="AB1012" s="4"/>
      <c r="AC1012" s="4"/>
      <c r="AD1012" s="4"/>
      <c r="AE1012" s="4"/>
      <c r="AF1012" s="4" t="s">
        <v>5072</v>
      </c>
      <c r="AG1012" s="4"/>
      <c r="AH1012" s="4"/>
      <c r="AI1012" s="4"/>
      <c r="AJ1012" s="4" t="s">
        <v>5073</v>
      </c>
      <c r="AK1012" s="4"/>
    </row>
    <row r="1013" spans="1:37" ht="105" x14ac:dyDescent="0.2">
      <c r="A1013" s="7">
        <v>1012</v>
      </c>
      <c r="D1013" s="4" t="s">
        <v>5074</v>
      </c>
      <c r="E1013" s="4" t="s">
        <v>5075</v>
      </c>
      <c r="F1013" s="4"/>
      <c r="G1013" s="4" t="s">
        <v>1607</v>
      </c>
      <c r="H1013" s="4"/>
      <c r="I1013" s="4">
        <v>2004</v>
      </c>
      <c r="J1013" s="4"/>
      <c r="K1013" s="4"/>
      <c r="L1013" s="4"/>
      <c r="M1013" s="4"/>
      <c r="N1013" s="4"/>
      <c r="O1013" s="4"/>
      <c r="P1013" s="4" t="s">
        <v>5076</v>
      </c>
      <c r="Q1013" s="4"/>
      <c r="R1013" s="4"/>
      <c r="S1013" s="4" t="s">
        <v>5077</v>
      </c>
      <c r="T1013" s="4" t="s">
        <v>607</v>
      </c>
      <c r="U1013" s="4"/>
      <c r="V1013" s="4" t="s">
        <v>5078</v>
      </c>
      <c r="W1013" s="4"/>
      <c r="X1013" s="4"/>
      <c r="Y1013" s="4"/>
      <c r="Z1013" s="4" t="s">
        <v>5079</v>
      </c>
      <c r="AA1013" s="4"/>
      <c r="AB1013" s="4"/>
      <c r="AC1013" s="4"/>
      <c r="AD1013" s="4"/>
      <c r="AE1013" s="4"/>
      <c r="AF1013" s="4" t="s">
        <v>1299</v>
      </c>
      <c r="AG1013" s="4"/>
      <c r="AH1013" s="4"/>
      <c r="AI1013" s="4"/>
      <c r="AJ1013" s="4" t="s">
        <v>5080</v>
      </c>
      <c r="AK1013" s="4"/>
    </row>
    <row r="1014" spans="1:37" ht="225" x14ac:dyDescent="0.2">
      <c r="A1014" s="7">
        <v>1013</v>
      </c>
      <c r="D1014" s="4" t="s">
        <v>2267</v>
      </c>
      <c r="E1014" s="4" t="s">
        <v>5081</v>
      </c>
      <c r="F1014" s="4"/>
      <c r="G1014" s="4" t="s">
        <v>1607</v>
      </c>
      <c r="H1014" s="4"/>
      <c r="I1014" s="4">
        <v>2005</v>
      </c>
      <c r="J1014" s="4"/>
      <c r="K1014" s="4"/>
      <c r="L1014" s="4"/>
      <c r="M1014" s="4"/>
      <c r="N1014" s="4"/>
      <c r="O1014" s="4"/>
      <c r="P1014" s="4" t="s">
        <v>5082</v>
      </c>
      <c r="Q1014" s="4"/>
      <c r="R1014" s="4"/>
      <c r="S1014" s="4" t="s">
        <v>5083</v>
      </c>
      <c r="T1014" s="4" t="s">
        <v>310</v>
      </c>
      <c r="U1014" s="4"/>
      <c r="V1014" s="4" t="s">
        <v>5084</v>
      </c>
      <c r="W1014" s="4"/>
      <c r="X1014" s="4"/>
      <c r="Y1014" s="4"/>
      <c r="Z1014" s="4" t="s">
        <v>5085</v>
      </c>
      <c r="AA1014" s="4"/>
      <c r="AB1014" s="4"/>
      <c r="AC1014" s="4"/>
      <c r="AD1014" s="4"/>
      <c r="AE1014" s="4"/>
      <c r="AF1014" s="4" t="s">
        <v>5086</v>
      </c>
      <c r="AG1014" s="4"/>
      <c r="AH1014" s="4"/>
      <c r="AI1014" s="4"/>
      <c r="AJ1014" s="4" t="s">
        <v>5087</v>
      </c>
      <c r="AK1014" s="4"/>
    </row>
    <row r="1015" spans="1:37" ht="180" x14ac:dyDescent="0.2">
      <c r="A1015" s="7">
        <v>1014</v>
      </c>
      <c r="D1015" s="4" t="s">
        <v>2298</v>
      </c>
      <c r="E1015" s="4" t="s">
        <v>5088</v>
      </c>
      <c r="F1015" s="4"/>
      <c r="G1015" s="4" t="s">
        <v>1607</v>
      </c>
      <c r="H1015" s="4"/>
      <c r="I1015" s="4">
        <v>2005</v>
      </c>
      <c r="J1015" s="4"/>
      <c r="K1015" s="4"/>
      <c r="L1015" s="4"/>
      <c r="M1015" s="4"/>
      <c r="N1015" s="4"/>
      <c r="O1015" s="4"/>
      <c r="P1015" s="4" t="s">
        <v>5089</v>
      </c>
      <c r="Q1015" s="4"/>
      <c r="R1015" s="4"/>
      <c r="S1015" s="4" t="s">
        <v>5090</v>
      </c>
      <c r="T1015" s="4" t="s">
        <v>78</v>
      </c>
      <c r="U1015" s="4"/>
      <c r="V1015" s="4" t="s">
        <v>5091</v>
      </c>
      <c r="W1015" s="4"/>
      <c r="X1015" s="4"/>
      <c r="Y1015" s="4"/>
      <c r="Z1015" s="4" t="s">
        <v>5092</v>
      </c>
      <c r="AA1015" s="4"/>
      <c r="AB1015" s="4"/>
      <c r="AC1015" s="4"/>
      <c r="AD1015" s="4"/>
      <c r="AE1015" s="4"/>
      <c r="AF1015" s="4" t="s">
        <v>5093</v>
      </c>
      <c r="AG1015" s="4"/>
      <c r="AH1015" s="4"/>
      <c r="AI1015" s="4"/>
      <c r="AJ1015" s="4" t="s">
        <v>5094</v>
      </c>
      <c r="AK1015" s="4"/>
    </row>
    <row r="1016" spans="1:37" ht="180" x14ac:dyDescent="0.2">
      <c r="A1016" s="7">
        <v>1015</v>
      </c>
      <c r="D1016" s="4" t="s">
        <v>5095</v>
      </c>
      <c r="E1016" s="4" t="s">
        <v>5096</v>
      </c>
      <c r="F1016" s="4"/>
      <c r="G1016" s="4" t="s">
        <v>1607</v>
      </c>
      <c r="H1016" s="4"/>
      <c r="I1016" s="4">
        <v>2006</v>
      </c>
      <c r="J1016" s="4"/>
      <c r="K1016" s="4"/>
      <c r="L1016" s="4"/>
      <c r="M1016" s="4"/>
      <c r="N1016" s="4"/>
      <c r="O1016" s="4"/>
      <c r="P1016" s="4" t="s">
        <v>5097</v>
      </c>
      <c r="Q1016" s="4"/>
      <c r="R1016" s="4"/>
      <c r="S1016" s="4" t="s">
        <v>5098</v>
      </c>
      <c r="T1016" s="4" t="s">
        <v>69</v>
      </c>
      <c r="U1016" s="4"/>
      <c r="V1016" s="4" t="s">
        <v>5099</v>
      </c>
      <c r="W1016" s="4"/>
      <c r="X1016" s="4"/>
      <c r="Y1016" s="4"/>
      <c r="Z1016" s="4" t="s">
        <v>5100</v>
      </c>
      <c r="AA1016" s="4"/>
      <c r="AB1016" s="4"/>
      <c r="AC1016" s="4"/>
      <c r="AD1016" s="4"/>
      <c r="AE1016" s="4"/>
      <c r="AF1016" s="4" t="s">
        <v>1326</v>
      </c>
      <c r="AG1016" s="4"/>
      <c r="AH1016" s="4"/>
      <c r="AI1016" s="4"/>
      <c r="AJ1016" s="4" t="s">
        <v>5101</v>
      </c>
      <c r="AK1016" s="4"/>
    </row>
    <row r="1017" spans="1:37" ht="225" x14ac:dyDescent="0.2">
      <c r="A1017" s="7">
        <v>1016</v>
      </c>
      <c r="D1017" s="4" t="s">
        <v>5102</v>
      </c>
      <c r="E1017" s="4" t="s">
        <v>5103</v>
      </c>
      <c r="F1017" s="4"/>
      <c r="G1017" s="4" t="s">
        <v>1607</v>
      </c>
      <c r="H1017" s="4"/>
      <c r="I1017" s="4">
        <v>2007</v>
      </c>
      <c r="J1017" s="4"/>
      <c r="K1017" s="4"/>
      <c r="L1017" s="4"/>
      <c r="M1017" s="4"/>
      <c r="N1017" s="4"/>
      <c r="O1017" s="4"/>
      <c r="P1017" s="4" t="s">
        <v>5104</v>
      </c>
      <c r="Q1017" s="4"/>
      <c r="R1017" s="4"/>
      <c r="S1017" s="4" t="s">
        <v>5105</v>
      </c>
      <c r="T1017" s="4" t="s">
        <v>343</v>
      </c>
      <c r="U1017" s="4" t="s">
        <v>205</v>
      </c>
      <c r="V1017" s="4" t="s">
        <v>1332</v>
      </c>
      <c r="W1017" s="4"/>
      <c r="X1017" s="4"/>
      <c r="Y1017" s="4"/>
      <c r="Z1017" s="4" t="s">
        <v>5106</v>
      </c>
      <c r="AA1017" s="4"/>
      <c r="AB1017" s="4"/>
      <c r="AC1017" s="4"/>
      <c r="AD1017" s="4"/>
      <c r="AE1017" s="4"/>
      <c r="AF1017" s="4" t="s">
        <v>5107</v>
      </c>
      <c r="AG1017" s="4"/>
      <c r="AH1017" s="4"/>
      <c r="AI1017" s="4"/>
      <c r="AJ1017" s="4" t="s">
        <v>5108</v>
      </c>
      <c r="AK1017" s="4"/>
    </row>
    <row r="1018" spans="1:37" ht="285" x14ac:dyDescent="0.2">
      <c r="A1018" s="7">
        <v>1017</v>
      </c>
      <c r="D1018" s="4" t="s">
        <v>662</v>
      </c>
      <c r="E1018" s="4" t="s">
        <v>5109</v>
      </c>
      <c r="F1018" s="4"/>
      <c r="G1018" s="4" t="s">
        <v>1607</v>
      </c>
      <c r="H1018" s="4"/>
      <c r="I1018" s="4">
        <v>2007</v>
      </c>
      <c r="J1018" s="4"/>
      <c r="K1018" s="4"/>
      <c r="L1018" s="4"/>
      <c r="M1018" s="4"/>
      <c r="N1018" s="4"/>
      <c r="O1018" s="4"/>
      <c r="P1018" s="4" t="s">
        <v>5110</v>
      </c>
      <c r="Q1018" s="4"/>
      <c r="R1018" s="4"/>
      <c r="S1018" s="4" t="s">
        <v>2970</v>
      </c>
      <c r="T1018" s="4" t="s">
        <v>5111</v>
      </c>
      <c r="U1018" s="4"/>
      <c r="V1018" s="4" t="s">
        <v>5112</v>
      </c>
      <c r="W1018" s="4"/>
      <c r="X1018" s="4"/>
      <c r="Y1018" s="4"/>
      <c r="Z1018" s="4" t="s">
        <v>5113</v>
      </c>
      <c r="AA1018" s="4"/>
      <c r="AB1018" s="4"/>
      <c r="AC1018" s="4"/>
      <c r="AD1018" s="4"/>
      <c r="AE1018" s="4"/>
      <c r="AF1018" s="4" t="s">
        <v>2974</v>
      </c>
      <c r="AG1018" s="4"/>
      <c r="AH1018" s="4"/>
      <c r="AI1018" s="4"/>
      <c r="AJ1018" s="4" t="s">
        <v>5114</v>
      </c>
      <c r="AK1018" s="4"/>
    </row>
    <row r="1019" spans="1:37" ht="285" x14ac:dyDescent="0.2">
      <c r="A1019" s="7">
        <v>1018</v>
      </c>
      <c r="D1019" s="4" t="s">
        <v>5115</v>
      </c>
      <c r="E1019" s="4" t="s">
        <v>5116</v>
      </c>
      <c r="F1019" s="4"/>
      <c r="G1019" s="4" t="s">
        <v>1607</v>
      </c>
      <c r="H1019" s="4"/>
      <c r="I1019" s="4">
        <v>2007</v>
      </c>
      <c r="J1019" s="4"/>
      <c r="K1019" s="4"/>
      <c r="L1019" s="4"/>
      <c r="M1019" s="4"/>
      <c r="N1019" s="4"/>
      <c r="O1019" s="4"/>
      <c r="P1019" s="4" t="s">
        <v>5117</v>
      </c>
      <c r="Q1019" s="4"/>
      <c r="R1019" s="4"/>
      <c r="S1019" s="4" t="s">
        <v>5118</v>
      </c>
      <c r="T1019" s="4" t="s">
        <v>133</v>
      </c>
      <c r="U1019" s="4" t="s">
        <v>205</v>
      </c>
      <c r="V1019" s="4" t="s">
        <v>5119</v>
      </c>
      <c r="W1019" s="4"/>
      <c r="X1019" s="4"/>
      <c r="Y1019" s="4"/>
      <c r="Z1019" s="4" t="s">
        <v>5120</v>
      </c>
      <c r="AA1019" s="4"/>
      <c r="AB1019" s="4"/>
      <c r="AC1019" s="4"/>
      <c r="AD1019" s="4"/>
      <c r="AE1019" s="4"/>
      <c r="AF1019" s="4" t="s">
        <v>5121</v>
      </c>
      <c r="AG1019" s="4"/>
      <c r="AH1019" s="4"/>
      <c r="AI1019" s="4"/>
      <c r="AJ1019" s="4" t="s">
        <v>5122</v>
      </c>
      <c r="AK1019" s="4"/>
    </row>
    <row r="1020" spans="1:37" ht="105" x14ac:dyDescent="0.2">
      <c r="A1020" s="7">
        <v>1019</v>
      </c>
      <c r="D1020" s="4" t="s">
        <v>5123</v>
      </c>
      <c r="E1020" s="4" t="s">
        <v>5124</v>
      </c>
      <c r="F1020" s="4"/>
      <c r="G1020" s="4" t="s">
        <v>1607</v>
      </c>
      <c r="H1020" s="4"/>
      <c r="I1020" s="4">
        <v>2007</v>
      </c>
      <c r="J1020" s="4"/>
      <c r="K1020" s="4"/>
      <c r="L1020" s="4"/>
      <c r="M1020" s="4"/>
      <c r="N1020" s="4"/>
      <c r="O1020" s="4"/>
      <c r="P1020" s="4" t="s">
        <v>5125</v>
      </c>
      <c r="Q1020" s="4"/>
      <c r="R1020" s="4"/>
      <c r="S1020" s="4" t="s">
        <v>2362</v>
      </c>
      <c r="T1020" s="4" t="s">
        <v>68</v>
      </c>
      <c r="U1020" s="4" t="s">
        <v>400</v>
      </c>
      <c r="V1020" s="4" t="s">
        <v>5126</v>
      </c>
      <c r="W1020" s="4"/>
      <c r="X1020" s="4"/>
      <c r="Y1020" s="4"/>
      <c r="Z1020" s="4" t="s">
        <v>5127</v>
      </c>
      <c r="AA1020" s="4"/>
      <c r="AB1020" s="4"/>
      <c r="AC1020" s="4"/>
      <c r="AD1020" s="4"/>
      <c r="AE1020" s="4"/>
      <c r="AF1020" s="4" t="s">
        <v>2365</v>
      </c>
      <c r="AG1020" s="4"/>
      <c r="AH1020" s="4"/>
      <c r="AI1020" s="4"/>
      <c r="AJ1020" s="4" t="s">
        <v>5128</v>
      </c>
      <c r="AK1020" s="4"/>
    </row>
    <row r="1021" spans="1:37" ht="150" x14ac:dyDescent="0.2">
      <c r="A1021" s="7">
        <v>1020</v>
      </c>
      <c r="D1021" s="4" t="s">
        <v>1320</v>
      </c>
      <c r="E1021" s="4" t="s">
        <v>5129</v>
      </c>
      <c r="F1021" s="4"/>
      <c r="G1021" s="4" t="s">
        <v>1607</v>
      </c>
      <c r="H1021" s="4"/>
      <c r="I1021" s="4">
        <v>2008</v>
      </c>
      <c r="J1021" s="4"/>
      <c r="K1021" s="4"/>
      <c r="L1021" s="4"/>
      <c r="M1021" s="4"/>
      <c r="N1021" s="4"/>
      <c r="O1021" s="4"/>
      <c r="P1021" s="4" t="s">
        <v>5130</v>
      </c>
      <c r="Q1021" s="4"/>
      <c r="R1021" s="4"/>
      <c r="S1021" s="4" t="s">
        <v>5131</v>
      </c>
      <c r="T1021" s="4" t="s">
        <v>4937</v>
      </c>
      <c r="U1021" s="4"/>
      <c r="V1021" s="4" t="s">
        <v>5132</v>
      </c>
      <c r="W1021" s="4"/>
      <c r="X1021" s="4"/>
      <c r="Y1021" s="4"/>
      <c r="Z1021" s="4" t="s">
        <v>5133</v>
      </c>
      <c r="AA1021" s="4"/>
      <c r="AB1021" s="4"/>
      <c r="AC1021" s="4"/>
      <c r="AD1021" s="4"/>
      <c r="AE1021" s="4"/>
      <c r="AF1021" s="4" t="s">
        <v>5134</v>
      </c>
      <c r="AG1021" s="4"/>
      <c r="AH1021" s="4"/>
      <c r="AI1021" s="4"/>
      <c r="AJ1021" s="4" t="s">
        <v>5135</v>
      </c>
      <c r="AK1021" s="4"/>
    </row>
    <row r="1022" spans="1:37" ht="135" x14ac:dyDescent="0.2">
      <c r="A1022" s="7">
        <v>1021</v>
      </c>
      <c r="D1022" s="4" t="s">
        <v>5136</v>
      </c>
      <c r="E1022" s="4" t="s">
        <v>5137</v>
      </c>
      <c r="F1022" s="4"/>
      <c r="G1022" s="4" t="s">
        <v>5138</v>
      </c>
      <c r="H1022" s="4"/>
      <c r="I1022" s="4">
        <v>2009</v>
      </c>
      <c r="J1022" s="4"/>
      <c r="K1022" s="4"/>
      <c r="L1022" s="4"/>
      <c r="M1022" s="4"/>
      <c r="N1022" s="4"/>
      <c r="O1022" s="4"/>
      <c r="P1022" s="4" t="s">
        <v>5139</v>
      </c>
      <c r="Q1022" s="4"/>
      <c r="R1022" s="4"/>
      <c r="S1022" s="4" t="s">
        <v>5140</v>
      </c>
      <c r="T1022" s="4" t="s">
        <v>1394</v>
      </c>
      <c r="U1022" s="4" t="s">
        <v>352</v>
      </c>
      <c r="V1022" s="4" t="s">
        <v>5141</v>
      </c>
      <c r="W1022" s="4"/>
      <c r="X1022" s="4"/>
      <c r="Y1022" s="4"/>
      <c r="Z1022" s="4" t="s">
        <v>5142</v>
      </c>
      <c r="AA1022" s="4"/>
      <c r="AB1022" s="4"/>
      <c r="AC1022" s="4"/>
      <c r="AD1022" s="4"/>
      <c r="AE1022" s="4"/>
      <c r="AF1022" s="4" t="s">
        <v>5143</v>
      </c>
      <c r="AG1022" s="4"/>
      <c r="AH1022" s="4"/>
      <c r="AI1022" s="4"/>
      <c r="AJ1022" s="4" t="s">
        <v>5144</v>
      </c>
      <c r="AK1022" s="4"/>
    </row>
    <row r="1023" spans="1:37" ht="90" x14ac:dyDescent="0.2">
      <c r="A1023" s="7">
        <v>1022</v>
      </c>
      <c r="D1023" s="4" t="s">
        <v>5145</v>
      </c>
      <c r="E1023" s="4" t="s">
        <v>5146</v>
      </c>
      <c r="F1023" s="4"/>
      <c r="G1023" s="4" t="s">
        <v>1607</v>
      </c>
      <c r="H1023" s="4"/>
      <c r="I1023" s="4">
        <v>2007</v>
      </c>
      <c r="J1023" s="4"/>
      <c r="K1023" s="4"/>
      <c r="L1023" s="4"/>
      <c r="M1023" s="4"/>
      <c r="N1023" s="4"/>
      <c r="O1023" s="4"/>
      <c r="P1023" s="4" t="s">
        <v>5147</v>
      </c>
      <c r="Q1023" s="4"/>
      <c r="R1023" s="4"/>
      <c r="S1023" s="4" t="s">
        <v>5148</v>
      </c>
      <c r="T1023" s="4" t="s">
        <v>5149</v>
      </c>
      <c r="U1023" s="4" t="s">
        <v>205</v>
      </c>
      <c r="V1023" s="4" t="s">
        <v>5150</v>
      </c>
      <c r="W1023" s="4"/>
      <c r="X1023" s="4"/>
      <c r="Y1023" s="4"/>
      <c r="Z1023" s="4" t="s">
        <v>5151</v>
      </c>
      <c r="AA1023" s="4"/>
      <c r="AB1023" s="4"/>
      <c r="AC1023" s="4"/>
      <c r="AD1023" s="4"/>
      <c r="AE1023" s="4"/>
      <c r="AF1023" s="4" t="s">
        <v>5152</v>
      </c>
      <c r="AG1023" s="4"/>
      <c r="AH1023" s="4"/>
      <c r="AI1023" s="4"/>
      <c r="AJ1023" s="4" t="s">
        <v>5153</v>
      </c>
      <c r="AK1023" s="4"/>
    </row>
    <row r="1024" spans="1:37" ht="135" x14ac:dyDescent="0.2">
      <c r="A1024" s="7">
        <v>1023</v>
      </c>
      <c r="D1024" s="4"/>
      <c r="E1024" s="4"/>
      <c r="F1024" s="4"/>
      <c r="G1024" s="4" t="s">
        <v>1607</v>
      </c>
      <c r="H1024" s="4"/>
      <c r="I1024" s="4">
        <v>2012</v>
      </c>
      <c r="J1024" s="4"/>
      <c r="K1024" s="4"/>
      <c r="L1024" s="4"/>
      <c r="M1024" s="4"/>
      <c r="N1024" s="4"/>
      <c r="O1024" s="4"/>
      <c r="P1024" s="4" t="s">
        <v>5154</v>
      </c>
      <c r="Q1024" s="4"/>
      <c r="R1024" s="4"/>
      <c r="S1024" s="4" t="s">
        <v>5155</v>
      </c>
      <c r="T1024" s="4" t="s">
        <v>79</v>
      </c>
      <c r="U1024" s="4" t="s">
        <v>133</v>
      </c>
      <c r="V1024" s="4" t="s">
        <v>5156</v>
      </c>
      <c r="W1024" s="4"/>
      <c r="X1024" s="4"/>
      <c r="Y1024" s="4"/>
      <c r="Z1024" s="4" t="s">
        <v>5157</v>
      </c>
      <c r="AA1024" s="4"/>
      <c r="AB1024" s="4"/>
      <c r="AC1024" s="4"/>
      <c r="AD1024" s="4"/>
      <c r="AE1024" s="4"/>
      <c r="AF1024" s="4" t="s">
        <v>5158</v>
      </c>
      <c r="AG1024" s="4"/>
      <c r="AH1024" s="4"/>
      <c r="AI1024" s="4"/>
      <c r="AJ1024" s="4" t="s">
        <v>5159</v>
      </c>
      <c r="AK1024" s="4"/>
    </row>
    <row r="1025" spans="1:37" ht="225" x14ac:dyDescent="0.2">
      <c r="A1025" s="7">
        <v>1024</v>
      </c>
      <c r="D1025" s="4"/>
      <c r="E1025" s="4"/>
      <c r="F1025" s="4"/>
      <c r="G1025" s="4" t="s">
        <v>1607</v>
      </c>
      <c r="H1025" s="4"/>
      <c r="I1025" s="4">
        <v>2012</v>
      </c>
      <c r="J1025" s="4"/>
      <c r="K1025" s="4"/>
      <c r="L1025" s="4"/>
      <c r="M1025" s="4"/>
      <c r="N1025" s="4"/>
      <c r="O1025" s="4"/>
      <c r="P1025" s="4" t="s">
        <v>5160</v>
      </c>
      <c r="Q1025" s="4"/>
      <c r="R1025" s="4"/>
      <c r="S1025" s="4" t="s">
        <v>259</v>
      </c>
      <c r="T1025" s="4" t="s">
        <v>501</v>
      </c>
      <c r="U1025" s="4" t="s">
        <v>133</v>
      </c>
      <c r="V1025" s="4" t="s">
        <v>5161</v>
      </c>
      <c r="W1025" s="4"/>
      <c r="X1025" s="4"/>
      <c r="Y1025" s="4"/>
      <c r="Z1025" s="4" t="s">
        <v>5162</v>
      </c>
      <c r="AA1025" s="4"/>
      <c r="AB1025" s="4"/>
      <c r="AC1025" s="4"/>
      <c r="AD1025" s="4"/>
      <c r="AE1025" s="4"/>
      <c r="AF1025" s="4" t="s">
        <v>1030</v>
      </c>
      <c r="AG1025" s="4"/>
      <c r="AH1025" s="4"/>
      <c r="AI1025" s="4"/>
      <c r="AJ1025" s="4" t="s">
        <v>5163</v>
      </c>
      <c r="AK1025" s="4"/>
    </row>
    <row r="1026" spans="1:37" ht="135" x14ac:dyDescent="0.2">
      <c r="A1026" s="7">
        <v>1025</v>
      </c>
      <c r="D1026" s="4"/>
      <c r="E1026" s="4"/>
      <c r="F1026" s="4"/>
      <c r="G1026" s="4" t="s">
        <v>1607</v>
      </c>
      <c r="H1026" s="4"/>
      <c r="I1026" s="4">
        <v>2012</v>
      </c>
      <c r="J1026" s="4"/>
      <c r="K1026" s="4"/>
      <c r="L1026" s="4"/>
      <c r="M1026" s="4"/>
      <c r="N1026" s="4"/>
      <c r="O1026" s="4"/>
      <c r="P1026" s="4" t="s">
        <v>5164</v>
      </c>
      <c r="Q1026" s="4"/>
      <c r="R1026" s="4" t="s">
        <v>834</v>
      </c>
      <c r="S1026" s="4" t="s">
        <v>5165</v>
      </c>
      <c r="T1026" s="4" t="s">
        <v>360</v>
      </c>
      <c r="U1026" s="4"/>
      <c r="V1026" s="4" t="s">
        <v>5166</v>
      </c>
      <c r="W1026" s="4"/>
      <c r="X1026" s="4"/>
      <c r="Y1026" s="4"/>
      <c r="Z1026" s="4" t="s">
        <v>5167</v>
      </c>
      <c r="AA1026" s="4"/>
      <c r="AB1026" s="4"/>
      <c r="AC1026" s="4"/>
      <c r="AD1026" s="4"/>
      <c r="AE1026" s="4" t="s">
        <v>5168</v>
      </c>
      <c r="AF1026" s="4" t="s">
        <v>5169</v>
      </c>
      <c r="AG1026" s="4"/>
      <c r="AH1026" s="4"/>
      <c r="AI1026" s="4"/>
      <c r="AJ1026" s="4" t="s">
        <v>5170</v>
      </c>
      <c r="AK1026" s="4"/>
    </row>
    <row r="1027" spans="1:37" ht="180" x14ac:dyDescent="0.2">
      <c r="A1027" s="7">
        <v>1026</v>
      </c>
      <c r="D1027" s="4"/>
      <c r="E1027" s="4"/>
      <c r="F1027" s="4"/>
      <c r="G1027" s="4" t="s">
        <v>1607</v>
      </c>
      <c r="H1027" s="4"/>
      <c r="I1027" s="4">
        <v>2012</v>
      </c>
      <c r="J1027" s="4"/>
      <c r="K1027" s="4"/>
      <c r="L1027" s="4"/>
      <c r="M1027" s="4"/>
      <c r="N1027" s="4"/>
      <c r="O1027" s="4"/>
      <c r="P1027" s="4" t="s">
        <v>5171</v>
      </c>
      <c r="Q1027" s="4"/>
      <c r="R1027" s="4"/>
      <c r="S1027" s="4" t="s">
        <v>1605</v>
      </c>
      <c r="T1027" s="4" t="s">
        <v>165</v>
      </c>
      <c r="U1027" s="4" t="s">
        <v>111</v>
      </c>
      <c r="V1027" s="4" t="s">
        <v>5172</v>
      </c>
      <c r="W1027" s="4"/>
      <c r="X1027" s="4"/>
      <c r="Y1027" s="4"/>
      <c r="Z1027" s="4" t="s">
        <v>5173</v>
      </c>
      <c r="AA1027" s="4"/>
      <c r="AB1027" s="4"/>
      <c r="AC1027" s="4"/>
      <c r="AD1027" s="4"/>
      <c r="AE1027" s="4"/>
      <c r="AF1027" s="4" t="s">
        <v>1609</v>
      </c>
      <c r="AG1027" s="4"/>
      <c r="AH1027" s="4"/>
      <c r="AI1027" s="4"/>
      <c r="AJ1027" s="4" t="s">
        <v>5174</v>
      </c>
      <c r="AK1027" s="4"/>
    </row>
    <row r="1028" spans="1:37" ht="135" x14ac:dyDescent="0.2">
      <c r="A1028" s="7">
        <v>1027</v>
      </c>
      <c r="D1028" s="4"/>
      <c r="E1028" s="4"/>
      <c r="F1028" s="4"/>
      <c r="G1028" s="4" t="s">
        <v>1607</v>
      </c>
      <c r="H1028" s="4"/>
      <c r="I1028" s="4">
        <v>2011</v>
      </c>
      <c r="J1028" s="4"/>
      <c r="K1028" s="4"/>
      <c r="L1028" s="4"/>
      <c r="M1028" s="4"/>
      <c r="N1028" s="4"/>
      <c r="O1028" s="4"/>
      <c r="P1028" s="4" t="s">
        <v>5175</v>
      </c>
      <c r="Q1028" s="4"/>
      <c r="R1028" s="4"/>
      <c r="S1028" s="4" t="s">
        <v>827</v>
      </c>
      <c r="T1028" s="4" t="s">
        <v>229</v>
      </c>
      <c r="U1028" s="4" t="s">
        <v>133</v>
      </c>
      <c r="V1028" s="4" t="s">
        <v>829</v>
      </c>
      <c r="W1028" s="4"/>
      <c r="X1028" s="4"/>
      <c r="Y1028" s="4"/>
      <c r="Z1028" s="4" t="s">
        <v>830</v>
      </c>
      <c r="AA1028" s="4"/>
      <c r="AB1028" s="4"/>
      <c r="AC1028" s="4"/>
      <c r="AD1028" s="4"/>
      <c r="AE1028" s="4"/>
      <c r="AF1028" s="4" t="s">
        <v>831</v>
      </c>
      <c r="AG1028" s="4"/>
      <c r="AH1028" s="4"/>
      <c r="AI1028" s="4"/>
      <c r="AJ1028" s="4" t="s">
        <v>832</v>
      </c>
      <c r="AK1028" s="4"/>
    </row>
    <row r="1029" spans="1:37" ht="180" x14ac:dyDescent="0.2">
      <c r="A1029" s="7">
        <v>1028</v>
      </c>
      <c r="D1029" s="4"/>
      <c r="E1029" s="4"/>
      <c r="F1029" s="4"/>
      <c r="G1029" s="4" t="s">
        <v>1607</v>
      </c>
      <c r="H1029" s="4"/>
      <c r="I1029" s="4">
        <v>2011</v>
      </c>
      <c r="J1029" s="4"/>
      <c r="K1029" s="4"/>
      <c r="L1029" s="4"/>
      <c r="M1029" s="4"/>
      <c r="N1029" s="4"/>
      <c r="O1029" s="4"/>
      <c r="P1029" s="4" t="s">
        <v>5176</v>
      </c>
      <c r="Q1029" s="4"/>
      <c r="R1029" s="4"/>
      <c r="S1029" s="4" t="s">
        <v>5177</v>
      </c>
      <c r="T1029" s="4" t="s">
        <v>1394</v>
      </c>
      <c r="U1029" s="4" t="s">
        <v>79</v>
      </c>
      <c r="V1029" s="4" t="s">
        <v>5178</v>
      </c>
      <c r="W1029" s="4"/>
      <c r="X1029" s="4"/>
      <c r="Y1029" s="4"/>
      <c r="Z1029" s="4" t="s">
        <v>5179</v>
      </c>
      <c r="AA1029" s="4"/>
      <c r="AB1029" s="4"/>
      <c r="AC1029" s="4"/>
      <c r="AD1029" s="4"/>
      <c r="AE1029" s="4"/>
      <c r="AF1029" s="4" t="s">
        <v>5180</v>
      </c>
      <c r="AG1029" s="4"/>
      <c r="AH1029" s="4"/>
      <c r="AI1029" s="4"/>
      <c r="AJ1029" s="4" t="s">
        <v>5181</v>
      </c>
      <c r="AK1029" s="4"/>
    </row>
    <row r="1030" spans="1:37" ht="135" x14ac:dyDescent="0.2">
      <c r="A1030" s="7">
        <v>1029</v>
      </c>
      <c r="D1030" s="4"/>
      <c r="E1030" s="4"/>
      <c r="F1030" s="4"/>
      <c r="G1030" s="4" t="s">
        <v>1607</v>
      </c>
      <c r="H1030" s="4"/>
      <c r="I1030" s="4">
        <v>2011</v>
      </c>
      <c r="J1030" s="4"/>
      <c r="K1030" s="4"/>
      <c r="L1030" s="4"/>
      <c r="M1030" s="4"/>
      <c r="N1030" s="4"/>
      <c r="O1030" s="4"/>
      <c r="P1030" s="4" t="s">
        <v>5182</v>
      </c>
      <c r="Q1030" s="4"/>
      <c r="R1030" s="4"/>
      <c r="S1030" s="4" t="s">
        <v>5183</v>
      </c>
      <c r="T1030" s="4" t="s">
        <v>1633</v>
      </c>
      <c r="U1030" s="4" t="s">
        <v>102</v>
      </c>
      <c r="V1030" s="4" t="s">
        <v>5184</v>
      </c>
      <c r="W1030" s="4"/>
      <c r="X1030" s="4"/>
      <c r="Y1030" s="4"/>
      <c r="Z1030" s="4" t="s">
        <v>5185</v>
      </c>
      <c r="AA1030" s="4"/>
      <c r="AB1030" s="4"/>
      <c r="AC1030" s="4"/>
      <c r="AD1030" s="4"/>
      <c r="AE1030" s="4"/>
      <c r="AF1030" s="4" t="s">
        <v>5186</v>
      </c>
      <c r="AG1030" s="4"/>
      <c r="AH1030" s="4"/>
      <c r="AI1030" s="4"/>
      <c r="AJ1030" s="4" t="s">
        <v>5187</v>
      </c>
      <c r="AK1030" s="4"/>
    </row>
    <row r="1031" spans="1:37" ht="105" x14ac:dyDescent="0.2">
      <c r="A1031" s="7">
        <v>1030</v>
      </c>
      <c r="D1031" s="4"/>
      <c r="E1031" s="4"/>
      <c r="F1031" s="4"/>
      <c r="G1031" s="4" t="s">
        <v>1607</v>
      </c>
      <c r="H1031" s="4"/>
      <c r="I1031" s="4">
        <v>2011</v>
      </c>
      <c r="J1031" s="4"/>
      <c r="K1031" s="4"/>
      <c r="L1031" s="4"/>
      <c r="M1031" s="4"/>
      <c r="N1031" s="4"/>
      <c r="O1031" s="4"/>
      <c r="P1031" s="4" t="s">
        <v>5188</v>
      </c>
      <c r="Q1031" s="4"/>
      <c r="R1031" s="4"/>
      <c r="S1031" s="4" t="s">
        <v>5189</v>
      </c>
      <c r="T1031" s="4" t="s">
        <v>741</v>
      </c>
      <c r="U1031" s="4"/>
      <c r="V1031" s="4" t="s">
        <v>5190</v>
      </c>
      <c r="W1031" s="4"/>
      <c r="X1031" s="4"/>
      <c r="Y1031" s="4"/>
      <c r="Z1031" s="4" t="s">
        <v>5191</v>
      </c>
      <c r="AA1031" s="4"/>
      <c r="AB1031" s="4"/>
      <c r="AC1031" s="4"/>
      <c r="AD1031" s="4"/>
      <c r="AE1031" s="4"/>
      <c r="AF1031" s="4" t="s">
        <v>5192</v>
      </c>
      <c r="AG1031" s="4"/>
      <c r="AH1031" s="4"/>
      <c r="AI1031" s="4"/>
      <c r="AJ1031" s="4" t="s">
        <v>5193</v>
      </c>
      <c r="AK1031" s="4"/>
    </row>
    <row r="1032" spans="1:37" ht="195" x14ac:dyDescent="0.2">
      <c r="A1032" s="7">
        <v>1031</v>
      </c>
      <c r="D1032" s="4"/>
      <c r="E1032" s="4"/>
      <c r="F1032" s="4"/>
      <c r="G1032" s="4" t="s">
        <v>1607</v>
      </c>
      <c r="H1032" s="4"/>
      <c r="I1032" s="4">
        <v>2012</v>
      </c>
      <c r="J1032" s="4"/>
      <c r="K1032" s="4"/>
      <c r="L1032" s="4"/>
      <c r="M1032" s="4"/>
      <c r="N1032" s="4"/>
      <c r="O1032" s="4"/>
      <c r="P1032" s="4" t="s">
        <v>5194</v>
      </c>
      <c r="Q1032" s="4"/>
      <c r="R1032" s="4" t="s">
        <v>5195</v>
      </c>
      <c r="S1032" s="4" t="s">
        <v>5196</v>
      </c>
      <c r="T1032" s="4" t="s">
        <v>326</v>
      </c>
      <c r="U1032" s="4" t="s">
        <v>435</v>
      </c>
      <c r="V1032" s="4" t="s">
        <v>5126</v>
      </c>
      <c r="W1032" s="4"/>
      <c r="X1032" s="4"/>
      <c r="Y1032" s="4"/>
      <c r="Z1032" s="4" t="s">
        <v>5197</v>
      </c>
      <c r="AA1032" s="4"/>
      <c r="AB1032" s="4"/>
      <c r="AC1032" s="4"/>
      <c r="AD1032" s="4"/>
      <c r="AE1032" s="4" t="s">
        <v>5168</v>
      </c>
      <c r="AF1032" s="4" t="s">
        <v>5198</v>
      </c>
      <c r="AG1032" s="4"/>
      <c r="AH1032" s="4"/>
      <c r="AI1032" s="4"/>
      <c r="AJ1032" s="4" t="s">
        <v>5199</v>
      </c>
      <c r="AK1032" s="4"/>
    </row>
    <row r="1033" spans="1:37" ht="105" x14ac:dyDescent="0.2">
      <c r="A1033" s="7">
        <v>1032</v>
      </c>
      <c r="D1033" s="4"/>
      <c r="E1033" s="4"/>
      <c r="F1033" s="4"/>
      <c r="G1033" s="4" t="s">
        <v>1607</v>
      </c>
      <c r="H1033" s="4"/>
      <c r="I1033" s="4">
        <v>2011</v>
      </c>
      <c r="J1033" s="4"/>
      <c r="K1033" s="4"/>
      <c r="L1033" s="4"/>
      <c r="M1033" s="4"/>
      <c r="N1033" s="4"/>
      <c r="O1033" s="4"/>
      <c r="P1033" s="4" t="s">
        <v>5200</v>
      </c>
      <c r="Q1033" s="4"/>
      <c r="R1033" s="4"/>
      <c r="S1033" s="4" t="s">
        <v>5189</v>
      </c>
      <c r="T1033" s="4" t="s">
        <v>741</v>
      </c>
      <c r="U1033" s="4"/>
      <c r="V1033" s="4" t="s">
        <v>5201</v>
      </c>
      <c r="W1033" s="4"/>
      <c r="X1033" s="4"/>
      <c r="Y1033" s="4"/>
      <c r="Z1033" s="4" t="s">
        <v>5202</v>
      </c>
      <c r="AA1033" s="4"/>
      <c r="AB1033" s="4"/>
      <c r="AC1033" s="4"/>
      <c r="AD1033" s="4"/>
      <c r="AE1033" s="4"/>
      <c r="AF1033" s="4" t="s">
        <v>5192</v>
      </c>
      <c r="AG1033" s="4"/>
      <c r="AH1033" s="4"/>
      <c r="AI1033" s="4"/>
      <c r="AJ1033" s="4" t="s">
        <v>5203</v>
      </c>
      <c r="AK1033" s="4"/>
    </row>
    <row r="1034" spans="1:37" ht="120" x14ac:dyDescent="0.2">
      <c r="A1034" s="7">
        <v>1033</v>
      </c>
      <c r="D1034" s="4"/>
      <c r="E1034" s="4"/>
      <c r="F1034" s="4"/>
      <c r="G1034" s="4" t="s">
        <v>1607</v>
      </c>
      <c r="H1034" s="4"/>
      <c r="I1034" s="4">
        <v>2009</v>
      </c>
      <c r="J1034" s="4"/>
      <c r="K1034" s="4"/>
      <c r="L1034" s="4"/>
      <c r="M1034" s="4"/>
      <c r="N1034" s="4"/>
      <c r="O1034" s="4"/>
      <c r="P1034" s="4" t="s">
        <v>5204</v>
      </c>
      <c r="Q1034" s="4"/>
      <c r="R1034" s="4" t="s">
        <v>5205</v>
      </c>
      <c r="S1034" s="4" t="s">
        <v>5206</v>
      </c>
      <c r="T1034" s="4" t="s">
        <v>5207</v>
      </c>
      <c r="U1034" s="4" t="s">
        <v>205</v>
      </c>
      <c r="V1034" s="4" t="s">
        <v>5208</v>
      </c>
      <c r="W1034" s="4"/>
      <c r="X1034" s="4"/>
      <c r="Y1034" s="4"/>
      <c r="Z1034" s="4" t="s">
        <v>5209</v>
      </c>
      <c r="AA1034" s="4"/>
      <c r="AB1034" s="4"/>
      <c r="AC1034" s="4"/>
      <c r="AD1034" s="4"/>
      <c r="AE1034" s="4" t="s">
        <v>5168</v>
      </c>
      <c r="AF1034" s="4" t="s">
        <v>5210</v>
      </c>
      <c r="AG1034" s="4"/>
      <c r="AH1034" s="4"/>
      <c r="AI1034" s="4"/>
      <c r="AJ1034" s="4" t="s">
        <v>5211</v>
      </c>
      <c r="AK1034" s="4"/>
    </row>
    <row r="1035" spans="1:37" ht="105" x14ac:dyDescent="0.2">
      <c r="A1035" s="7">
        <v>1034</v>
      </c>
      <c r="D1035" s="4"/>
      <c r="E1035" s="4"/>
      <c r="F1035" s="4"/>
      <c r="G1035" s="4" t="s">
        <v>1607</v>
      </c>
      <c r="H1035" s="4"/>
      <c r="I1035" s="4">
        <v>2008</v>
      </c>
      <c r="J1035" s="4"/>
      <c r="K1035" s="4"/>
      <c r="L1035" s="4"/>
      <c r="M1035" s="4"/>
      <c r="N1035" s="4"/>
      <c r="O1035" s="4"/>
      <c r="P1035" s="4" t="s">
        <v>5212</v>
      </c>
      <c r="Q1035" s="4"/>
      <c r="R1035" s="4"/>
      <c r="S1035" s="4" t="s">
        <v>871</v>
      </c>
      <c r="T1035" s="4" t="s">
        <v>252</v>
      </c>
      <c r="U1035" s="4" t="s">
        <v>229</v>
      </c>
      <c r="V1035" s="4" t="s">
        <v>5213</v>
      </c>
      <c r="W1035" s="4"/>
      <c r="X1035" s="4"/>
      <c r="Y1035" s="4"/>
      <c r="Z1035" s="4" t="s">
        <v>5214</v>
      </c>
      <c r="AA1035" s="4"/>
      <c r="AB1035" s="4"/>
      <c r="AC1035" s="4"/>
      <c r="AD1035" s="4"/>
      <c r="AE1035" s="4"/>
      <c r="AF1035" s="4" t="s">
        <v>874</v>
      </c>
      <c r="AG1035" s="4"/>
      <c r="AH1035" s="4"/>
      <c r="AI1035" s="4"/>
      <c r="AJ1035" s="4" t="s">
        <v>5215</v>
      </c>
      <c r="AK1035" s="4"/>
    </row>
    <row r="1036" spans="1:37" ht="105" x14ac:dyDescent="0.2">
      <c r="A1036" s="7">
        <v>1035</v>
      </c>
      <c r="D1036" s="4"/>
      <c r="E1036" s="4"/>
      <c r="F1036" s="4"/>
      <c r="G1036" s="4" t="s">
        <v>1607</v>
      </c>
      <c r="H1036" s="4"/>
      <c r="I1036" s="4">
        <v>2011</v>
      </c>
      <c r="J1036" s="4"/>
      <c r="K1036" s="4"/>
      <c r="L1036" s="4"/>
      <c r="M1036" s="4"/>
      <c r="N1036" s="4"/>
      <c r="O1036" s="4"/>
      <c r="P1036" s="4" t="s">
        <v>5216</v>
      </c>
      <c r="Q1036" s="4"/>
      <c r="R1036" s="4"/>
      <c r="S1036" s="4" t="s">
        <v>5217</v>
      </c>
      <c r="T1036" s="4" t="s">
        <v>68</v>
      </c>
      <c r="U1036" s="4" t="s">
        <v>133</v>
      </c>
      <c r="V1036" s="4" t="s">
        <v>5218</v>
      </c>
      <c r="W1036" s="4"/>
      <c r="X1036" s="4"/>
      <c r="Y1036" s="4"/>
      <c r="Z1036" s="4" t="s">
        <v>5219</v>
      </c>
      <c r="AA1036" s="4"/>
      <c r="AB1036" s="4"/>
      <c r="AC1036" s="4"/>
      <c r="AD1036" s="4"/>
      <c r="AE1036" s="4"/>
      <c r="AF1036" s="4" t="s">
        <v>5220</v>
      </c>
      <c r="AG1036" s="4"/>
      <c r="AH1036" s="4"/>
      <c r="AI1036" s="4"/>
      <c r="AJ1036" s="4" t="s">
        <v>5221</v>
      </c>
      <c r="AK1036" s="4"/>
    </row>
    <row r="1037" spans="1:37" ht="135" x14ac:dyDescent="0.2">
      <c r="A1037" s="7">
        <v>1036</v>
      </c>
      <c r="D1037" s="4"/>
      <c r="E1037" s="4"/>
      <c r="F1037" s="4"/>
      <c r="G1037" s="4" t="s">
        <v>1607</v>
      </c>
      <c r="H1037" s="4"/>
      <c r="I1037" s="4">
        <v>2012</v>
      </c>
      <c r="J1037" s="4"/>
      <c r="K1037" s="4"/>
      <c r="L1037" s="4"/>
      <c r="M1037" s="4"/>
      <c r="N1037" s="4"/>
      <c r="O1037" s="4"/>
      <c r="P1037" s="4" t="s">
        <v>5222</v>
      </c>
      <c r="Q1037" s="4"/>
      <c r="R1037" s="4" t="s">
        <v>834</v>
      </c>
      <c r="S1037" s="4" t="s">
        <v>5223</v>
      </c>
      <c r="T1037" s="4" t="s">
        <v>69</v>
      </c>
      <c r="U1037" s="4" t="s">
        <v>111</v>
      </c>
      <c r="V1037" s="4" t="s">
        <v>5224</v>
      </c>
      <c r="W1037" s="4"/>
      <c r="X1037" s="4"/>
      <c r="Y1037" s="4"/>
      <c r="Z1037" s="4" t="s">
        <v>5225</v>
      </c>
      <c r="AA1037" s="4"/>
      <c r="AB1037" s="4"/>
      <c r="AC1037" s="4"/>
      <c r="AD1037" s="4"/>
      <c r="AE1037" s="4" t="s">
        <v>5168</v>
      </c>
      <c r="AF1037" s="4" t="s">
        <v>5226</v>
      </c>
      <c r="AG1037" s="4"/>
      <c r="AH1037" s="4"/>
      <c r="AI1037" s="4"/>
      <c r="AJ1037" s="4" t="s">
        <v>5227</v>
      </c>
      <c r="AK1037" s="4"/>
    </row>
    <row r="1038" spans="1:37" ht="120" x14ac:dyDescent="0.2">
      <c r="A1038" s="7">
        <v>1037</v>
      </c>
      <c r="D1038" s="4"/>
      <c r="E1038" s="4"/>
      <c r="F1038" s="4"/>
      <c r="G1038" s="4" t="s">
        <v>1607</v>
      </c>
      <c r="H1038" s="4"/>
      <c r="I1038" s="4">
        <v>2009</v>
      </c>
      <c r="J1038" s="4"/>
      <c r="K1038" s="4"/>
      <c r="L1038" s="4"/>
      <c r="M1038" s="4"/>
      <c r="N1038" s="4"/>
      <c r="O1038" s="4"/>
      <c r="P1038" s="4" t="s">
        <v>5228</v>
      </c>
      <c r="Q1038" s="4"/>
      <c r="R1038" s="4"/>
      <c r="S1038" s="4" t="s">
        <v>1213</v>
      </c>
      <c r="T1038" s="4" t="s">
        <v>535</v>
      </c>
      <c r="U1038" s="4" t="s">
        <v>79</v>
      </c>
      <c r="V1038" s="4" t="s">
        <v>5229</v>
      </c>
      <c r="W1038" s="4"/>
      <c r="X1038" s="4"/>
      <c r="Y1038" s="4"/>
      <c r="Z1038" s="4" t="s">
        <v>5230</v>
      </c>
      <c r="AA1038" s="4"/>
      <c r="AB1038" s="4"/>
      <c r="AC1038" s="4"/>
      <c r="AD1038" s="4"/>
      <c r="AE1038" s="4"/>
      <c r="AF1038" s="4" t="s">
        <v>5231</v>
      </c>
      <c r="AG1038" s="4"/>
      <c r="AH1038" s="4"/>
      <c r="AI1038" s="4"/>
      <c r="AJ1038" s="4" t="s">
        <v>5232</v>
      </c>
      <c r="AK1038" s="4"/>
    </row>
    <row r="1039" spans="1:37" ht="195" x14ac:dyDescent="0.2">
      <c r="A1039" s="7">
        <v>1038</v>
      </c>
      <c r="D1039" s="4"/>
      <c r="E1039" s="4"/>
      <c r="F1039" s="4"/>
      <c r="G1039" s="4" t="s">
        <v>1607</v>
      </c>
      <c r="H1039" s="4"/>
      <c r="I1039" s="4">
        <v>2005</v>
      </c>
      <c r="J1039" s="4"/>
      <c r="K1039" s="4"/>
      <c r="L1039" s="4"/>
      <c r="M1039" s="4"/>
      <c r="N1039" s="4"/>
      <c r="O1039" s="4"/>
      <c r="P1039" s="4" t="s">
        <v>5233</v>
      </c>
      <c r="Q1039" s="4"/>
      <c r="R1039" s="4"/>
      <c r="S1039" s="4" t="s">
        <v>5234</v>
      </c>
      <c r="T1039" s="4" t="s">
        <v>558</v>
      </c>
      <c r="U1039" s="4" t="s">
        <v>133</v>
      </c>
      <c r="V1039" s="4" t="s">
        <v>5235</v>
      </c>
      <c r="W1039" s="4"/>
      <c r="X1039" s="4"/>
      <c r="Y1039" s="4"/>
      <c r="Z1039" s="4" t="s">
        <v>5100</v>
      </c>
      <c r="AA1039" s="4"/>
      <c r="AB1039" s="4"/>
      <c r="AC1039" s="4"/>
      <c r="AD1039" s="4"/>
      <c r="AE1039" s="4"/>
      <c r="AF1039" s="4" t="s">
        <v>5236</v>
      </c>
      <c r="AG1039" s="4"/>
      <c r="AH1039" s="4"/>
      <c r="AI1039" s="4"/>
      <c r="AJ1039" s="4" t="s">
        <v>5237</v>
      </c>
      <c r="AK1039" s="4"/>
    </row>
    <row r="1040" spans="1:37" ht="90" x14ac:dyDescent="0.2">
      <c r="A1040" s="7">
        <v>1039</v>
      </c>
      <c r="D1040" s="4"/>
      <c r="E1040" s="4"/>
      <c r="F1040" s="4"/>
      <c r="G1040" s="4" t="s">
        <v>1607</v>
      </c>
      <c r="H1040" s="4"/>
      <c r="I1040" s="4">
        <v>2010</v>
      </c>
      <c r="J1040" s="4"/>
      <c r="K1040" s="4"/>
      <c r="L1040" s="4"/>
      <c r="M1040" s="4"/>
      <c r="N1040" s="4"/>
      <c r="O1040" s="4"/>
      <c r="P1040" s="4" t="s">
        <v>5238</v>
      </c>
      <c r="Q1040" s="4"/>
      <c r="R1040" s="4"/>
      <c r="S1040" s="4" t="s">
        <v>1596</v>
      </c>
      <c r="T1040" s="4" t="s">
        <v>535</v>
      </c>
      <c r="U1040" s="4" t="s">
        <v>79</v>
      </c>
      <c r="V1040" s="4" t="s">
        <v>5239</v>
      </c>
      <c r="W1040" s="4"/>
      <c r="X1040" s="4"/>
      <c r="Y1040" s="4"/>
      <c r="Z1040" s="4" t="s">
        <v>5240</v>
      </c>
      <c r="AA1040" s="4"/>
      <c r="AB1040" s="4"/>
      <c r="AC1040" s="4"/>
      <c r="AD1040" s="4"/>
      <c r="AE1040" s="4"/>
      <c r="AF1040" s="4" t="s">
        <v>1601</v>
      </c>
      <c r="AG1040" s="4"/>
      <c r="AH1040" s="4"/>
      <c r="AI1040" s="4"/>
      <c r="AJ1040" s="4" t="s">
        <v>5241</v>
      </c>
      <c r="AK1040" s="4"/>
    </row>
    <row r="1041" spans="1:37" ht="75" x14ac:dyDescent="0.2">
      <c r="A1041" s="7">
        <v>1040</v>
      </c>
      <c r="D1041" s="4"/>
      <c r="E1041" s="4"/>
      <c r="F1041" s="4"/>
      <c r="G1041" s="4" t="s">
        <v>1607</v>
      </c>
      <c r="H1041" s="4"/>
      <c r="I1041" s="4">
        <v>2011</v>
      </c>
      <c r="J1041" s="4"/>
      <c r="K1041" s="4"/>
      <c r="L1041" s="4"/>
      <c r="M1041" s="4"/>
      <c r="N1041" s="4"/>
      <c r="O1041" s="4"/>
      <c r="P1041" s="4" t="s">
        <v>5242</v>
      </c>
      <c r="Q1041" s="4"/>
      <c r="R1041" s="4"/>
      <c r="S1041" s="4" t="s">
        <v>5243</v>
      </c>
      <c r="T1041" s="4" t="s">
        <v>1306</v>
      </c>
      <c r="U1041" s="4" t="s">
        <v>79</v>
      </c>
      <c r="V1041" s="4" t="s">
        <v>5244</v>
      </c>
      <c r="W1041" s="4"/>
      <c r="X1041" s="4"/>
      <c r="Y1041" s="4"/>
      <c r="Z1041" s="4" t="s">
        <v>5245</v>
      </c>
      <c r="AA1041" s="4"/>
      <c r="AB1041" s="4"/>
      <c r="AC1041" s="4"/>
      <c r="AD1041" s="4"/>
      <c r="AE1041" s="4"/>
      <c r="AF1041" s="4" t="s">
        <v>5246</v>
      </c>
      <c r="AG1041" s="4"/>
      <c r="AH1041" s="4"/>
      <c r="AI1041" s="4"/>
      <c r="AJ1041" s="4" t="s">
        <v>5247</v>
      </c>
      <c r="AK1041" s="4"/>
    </row>
    <row r="1042" spans="1:37" ht="135" x14ac:dyDescent="0.2">
      <c r="A1042" s="7">
        <v>1041</v>
      </c>
      <c r="D1042" s="4"/>
      <c r="E1042" s="4"/>
      <c r="F1042" s="4"/>
      <c r="G1042" s="4" t="s">
        <v>1607</v>
      </c>
      <c r="H1042" s="4"/>
      <c r="I1042" s="4">
        <v>2012</v>
      </c>
      <c r="J1042" s="4"/>
      <c r="K1042" s="4"/>
      <c r="L1042" s="4"/>
      <c r="M1042" s="4"/>
      <c r="N1042" s="4"/>
      <c r="O1042" s="4"/>
      <c r="P1042" s="4" t="s">
        <v>5248</v>
      </c>
      <c r="Q1042" s="4"/>
      <c r="R1042" s="4"/>
      <c r="S1042" s="4" t="s">
        <v>5249</v>
      </c>
      <c r="T1042" s="4" t="s">
        <v>1597</v>
      </c>
      <c r="U1042" s="4" t="s">
        <v>111</v>
      </c>
      <c r="V1042" s="4" t="s">
        <v>5250</v>
      </c>
      <c r="W1042" s="4"/>
      <c r="X1042" s="4"/>
      <c r="Y1042" s="4"/>
      <c r="Z1042" s="4" t="s">
        <v>5251</v>
      </c>
      <c r="AA1042" s="4"/>
      <c r="AB1042" s="4"/>
      <c r="AC1042" s="4"/>
      <c r="AD1042" s="4"/>
      <c r="AE1042" s="4"/>
      <c r="AF1042" s="4" t="s">
        <v>5252</v>
      </c>
      <c r="AG1042" s="4"/>
      <c r="AH1042" s="4"/>
      <c r="AI1042" s="4"/>
      <c r="AJ1042" s="4" t="s">
        <v>5253</v>
      </c>
      <c r="AK1042" s="4"/>
    </row>
    <row r="1043" spans="1:37" ht="120" x14ac:dyDescent="0.2">
      <c r="A1043" s="7">
        <v>1042</v>
      </c>
      <c r="D1043" s="4"/>
      <c r="E1043" s="4"/>
      <c r="F1043" s="4"/>
      <c r="G1043" s="4" t="s">
        <v>1607</v>
      </c>
      <c r="H1043" s="4"/>
      <c r="I1043" s="4">
        <v>2007</v>
      </c>
      <c r="J1043" s="4"/>
      <c r="K1043" s="4"/>
      <c r="L1043" s="4"/>
      <c r="M1043" s="4"/>
      <c r="N1043" s="4"/>
      <c r="O1043" s="4"/>
      <c r="P1043" s="4" t="s">
        <v>5254</v>
      </c>
      <c r="Q1043" s="4"/>
      <c r="R1043" s="4" t="s">
        <v>834</v>
      </c>
      <c r="S1043" s="4" t="s">
        <v>5255</v>
      </c>
      <c r="T1043" s="4" t="s">
        <v>995</v>
      </c>
      <c r="U1043" s="4" t="s">
        <v>229</v>
      </c>
      <c r="V1043" s="4" t="s">
        <v>5256</v>
      </c>
      <c r="W1043" s="4"/>
      <c r="X1043" s="4"/>
      <c r="Y1043" s="4"/>
      <c r="Z1043" s="4" t="s">
        <v>5257</v>
      </c>
      <c r="AA1043" s="4"/>
      <c r="AB1043" s="4"/>
      <c r="AC1043" s="4"/>
      <c r="AD1043" s="4"/>
      <c r="AE1043" s="4" t="s">
        <v>5168</v>
      </c>
      <c r="AF1043" s="4" t="s">
        <v>5258</v>
      </c>
      <c r="AG1043" s="4"/>
      <c r="AH1043" s="4"/>
      <c r="AI1043" s="4"/>
      <c r="AJ1043" s="4" t="s">
        <v>5259</v>
      </c>
      <c r="AK1043" s="4"/>
    </row>
    <row r="1044" spans="1:37" ht="75" x14ac:dyDescent="0.2">
      <c r="A1044" s="7">
        <v>1043</v>
      </c>
      <c r="D1044" s="4" t="s">
        <v>5260</v>
      </c>
      <c r="E1044" s="4" t="s">
        <v>5261</v>
      </c>
      <c r="F1044" s="4"/>
      <c r="G1044" s="4" t="s">
        <v>1607</v>
      </c>
      <c r="H1044" s="4"/>
      <c r="I1044" s="4">
        <v>2010</v>
      </c>
      <c r="J1044" s="4"/>
      <c r="K1044" s="4"/>
      <c r="L1044" s="4"/>
      <c r="M1044" s="4"/>
      <c r="N1044" s="4"/>
      <c r="O1044" s="4"/>
      <c r="P1044" s="4" t="s">
        <v>5262</v>
      </c>
      <c r="Q1044" s="4"/>
      <c r="R1044" s="4" t="s">
        <v>5263</v>
      </c>
      <c r="S1044" s="4" t="s">
        <v>927</v>
      </c>
      <c r="T1044" s="4" t="s">
        <v>5264</v>
      </c>
      <c r="U1044" s="4" t="s">
        <v>5265</v>
      </c>
      <c r="V1044" s="4" t="s">
        <v>5266</v>
      </c>
      <c r="W1044" s="4"/>
      <c r="X1044" s="4"/>
      <c r="Y1044" s="4"/>
      <c r="Z1044" s="4" t="s">
        <v>5267</v>
      </c>
      <c r="AA1044" s="4"/>
      <c r="AB1044" s="4"/>
      <c r="AC1044" s="4"/>
      <c r="AD1044" s="4"/>
      <c r="AE1044" s="4"/>
      <c r="AF1044" s="4" t="s">
        <v>932</v>
      </c>
      <c r="AG1044" s="4"/>
      <c r="AH1044" s="4"/>
      <c r="AI1044" s="4"/>
      <c r="AJ1044" s="4" t="s">
        <v>5268</v>
      </c>
      <c r="AK1044" s="4"/>
    </row>
    <row r="1045" spans="1:37" ht="150" x14ac:dyDescent="0.2">
      <c r="A1045" s="7">
        <v>1044</v>
      </c>
      <c r="D1045" s="4"/>
      <c r="E1045" s="4"/>
      <c r="F1045" s="4"/>
      <c r="G1045" s="4" t="s">
        <v>1607</v>
      </c>
      <c r="H1045" s="4"/>
      <c r="I1045" s="4">
        <v>2011</v>
      </c>
      <c r="J1045" s="4"/>
      <c r="K1045" s="4"/>
      <c r="L1045" s="4"/>
      <c r="M1045" s="4"/>
      <c r="N1045" s="4"/>
      <c r="O1045" s="4"/>
      <c r="P1045" s="4" t="s">
        <v>5269</v>
      </c>
      <c r="Q1045" s="4"/>
      <c r="R1045" s="4" t="s">
        <v>834</v>
      </c>
      <c r="S1045" s="4" t="s">
        <v>5270</v>
      </c>
      <c r="T1045" s="4" t="s">
        <v>78</v>
      </c>
      <c r="U1045" s="4" t="s">
        <v>5271</v>
      </c>
      <c r="V1045" s="4" t="s">
        <v>5272</v>
      </c>
      <c r="W1045" s="4"/>
      <c r="X1045" s="4"/>
      <c r="Y1045" s="4"/>
      <c r="Z1045" s="4" t="s">
        <v>5273</v>
      </c>
      <c r="AA1045" s="4"/>
      <c r="AB1045" s="4"/>
      <c r="AC1045" s="4"/>
      <c r="AD1045" s="4"/>
      <c r="AE1045" s="4" t="s">
        <v>5168</v>
      </c>
      <c r="AF1045" s="4" t="s">
        <v>5274</v>
      </c>
      <c r="AG1045" s="4"/>
      <c r="AH1045" s="4"/>
      <c r="AI1045" s="4"/>
      <c r="AJ1045" s="4" t="s">
        <v>5275</v>
      </c>
      <c r="AK1045" s="4"/>
    </row>
    <row r="1046" spans="1:37" ht="135" x14ac:dyDescent="0.2">
      <c r="A1046" s="7">
        <v>1045</v>
      </c>
      <c r="D1046" s="4"/>
      <c r="E1046" s="4"/>
      <c r="F1046" s="4"/>
      <c r="G1046" s="4" t="s">
        <v>1607</v>
      </c>
      <c r="H1046" s="4"/>
      <c r="I1046" s="4">
        <v>2010</v>
      </c>
      <c r="J1046" s="4"/>
      <c r="K1046" s="4"/>
      <c r="L1046" s="4"/>
      <c r="M1046" s="4"/>
      <c r="N1046" s="4"/>
      <c r="O1046" s="4"/>
      <c r="P1046" s="4" t="s">
        <v>5276</v>
      </c>
      <c r="Q1046" s="4"/>
      <c r="R1046" s="4"/>
      <c r="S1046" s="4" t="s">
        <v>1097</v>
      </c>
      <c r="T1046" s="4" t="s">
        <v>974</v>
      </c>
      <c r="U1046" s="4" t="s">
        <v>111</v>
      </c>
      <c r="V1046" s="4" t="s">
        <v>5277</v>
      </c>
      <c r="W1046" s="4"/>
      <c r="X1046" s="4"/>
      <c r="Y1046" s="4"/>
      <c r="Z1046" s="4" t="s">
        <v>5278</v>
      </c>
      <c r="AA1046" s="4"/>
      <c r="AB1046" s="4"/>
      <c r="AC1046" s="4"/>
      <c r="AD1046" s="4"/>
      <c r="AE1046" s="4"/>
      <c r="AF1046" s="4" t="s">
        <v>1102</v>
      </c>
      <c r="AG1046" s="4"/>
      <c r="AH1046" s="4"/>
      <c r="AI1046" s="4"/>
      <c r="AJ1046" s="4" t="s">
        <v>5279</v>
      </c>
      <c r="AK1046" s="4"/>
    </row>
    <row r="1047" spans="1:37" ht="165" x14ac:dyDescent="0.2">
      <c r="A1047" s="7">
        <v>1046</v>
      </c>
      <c r="D1047" s="4"/>
      <c r="E1047" s="4"/>
      <c r="F1047" s="4"/>
      <c r="G1047" s="4" t="s">
        <v>1607</v>
      </c>
      <c r="H1047" s="4"/>
      <c r="I1047" s="4">
        <v>2012</v>
      </c>
      <c r="J1047" s="4"/>
      <c r="K1047" s="4"/>
      <c r="L1047" s="4"/>
      <c r="M1047" s="4"/>
      <c r="N1047" s="4"/>
      <c r="O1047" s="4"/>
      <c r="P1047" s="4" t="s">
        <v>5280</v>
      </c>
      <c r="Q1047" s="4"/>
      <c r="R1047" s="4"/>
      <c r="S1047" s="4" t="s">
        <v>5281</v>
      </c>
      <c r="T1047" s="4" t="s">
        <v>352</v>
      </c>
      <c r="U1047" s="4" t="s">
        <v>133</v>
      </c>
      <c r="V1047" s="4" t="s">
        <v>5282</v>
      </c>
      <c r="W1047" s="4"/>
      <c r="X1047" s="4"/>
      <c r="Y1047" s="4"/>
      <c r="Z1047" s="4" t="s">
        <v>5283</v>
      </c>
      <c r="AA1047" s="4"/>
      <c r="AB1047" s="4"/>
      <c r="AC1047" s="4"/>
      <c r="AD1047" s="4"/>
      <c r="AE1047" s="4"/>
      <c r="AF1047" s="4" t="s">
        <v>1986</v>
      </c>
      <c r="AG1047" s="4"/>
      <c r="AH1047" s="4"/>
      <c r="AI1047" s="4"/>
      <c r="AJ1047" s="4" t="s">
        <v>5284</v>
      </c>
      <c r="AK1047" s="4"/>
    </row>
    <row r="1048" spans="1:37" ht="105" x14ac:dyDescent="0.2">
      <c r="A1048" s="7">
        <v>1047</v>
      </c>
      <c r="D1048" s="4"/>
      <c r="E1048" s="4"/>
      <c r="F1048" s="4"/>
      <c r="G1048" s="4" t="s">
        <v>1607</v>
      </c>
      <c r="H1048" s="4"/>
      <c r="I1048" s="4">
        <v>2007</v>
      </c>
      <c r="J1048" s="4"/>
      <c r="K1048" s="4"/>
      <c r="L1048" s="4"/>
      <c r="M1048" s="4"/>
      <c r="N1048" s="4"/>
      <c r="O1048" s="4"/>
      <c r="P1048" s="4" t="s">
        <v>5285</v>
      </c>
      <c r="Q1048" s="4"/>
      <c r="R1048" s="4"/>
      <c r="S1048" s="4" t="s">
        <v>5286</v>
      </c>
      <c r="T1048" s="4" t="s">
        <v>68</v>
      </c>
      <c r="U1048" s="4" t="s">
        <v>111</v>
      </c>
      <c r="V1048" s="4" t="s">
        <v>5287</v>
      </c>
      <c r="W1048" s="4"/>
      <c r="X1048" s="4"/>
      <c r="Y1048" s="4"/>
      <c r="Z1048" s="4" t="s">
        <v>5288</v>
      </c>
      <c r="AA1048" s="4"/>
      <c r="AB1048" s="4"/>
      <c r="AC1048" s="4"/>
      <c r="AD1048" s="4"/>
      <c r="AE1048" s="4"/>
      <c r="AF1048" s="4" t="s">
        <v>5289</v>
      </c>
      <c r="AG1048" s="4"/>
      <c r="AH1048" s="4"/>
      <c r="AI1048" s="4"/>
      <c r="AJ1048" s="4" t="s">
        <v>5290</v>
      </c>
      <c r="AK1048" s="4"/>
    </row>
    <row r="1049" spans="1:37" ht="120" x14ac:dyDescent="0.2">
      <c r="A1049" s="7">
        <v>1048</v>
      </c>
      <c r="D1049" s="4"/>
      <c r="E1049" s="4"/>
      <c r="F1049" s="4"/>
      <c r="G1049" s="4" t="s">
        <v>5138</v>
      </c>
      <c r="H1049" s="4"/>
      <c r="I1049" s="4">
        <v>2011</v>
      </c>
      <c r="J1049" s="4"/>
      <c r="K1049" s="4"/>
      <c r="L1049" s="4"/>
      <c r="M1049" s="4"/>
      <c r="N1049" s="4"/>
      <c r="O1049" s="4"/>
      <c r="P1049" s="4" t="s">
        <v>5291</v>
      </c>
      <c r="Q1049" s="4"/>
      <c r="R1049" s="4"/>
      <c r="S1049" s="4" t="s">
        <v>5292</v>
      </c>
      <c r="T1049" s="4" t="s">
        <v>822</v>
      </c>
      <c r="U1049" s="4" t="s">
        <v>111</v>
      </c>
      <c r="V1049" s="4" t="s">
        <v>5293</v>
      </c>
      <c r="W1049" s="4"/>
      <c r="X1049" s="4"/>
      <c r="Y1049" s="4"/>
      <c r="Z1049" s="4" t="s">
        <v>5294</v>
      </c>
      <c r="AA1049" s="4"/>
      <c r="AB1049" s="4"/>
      <c r="AC1049" s="4"/>
      <c r="AD1049" s="4"/>
      <c r="AE1049" s="4"/>
      <c r="AF1049" s="4" t="s">
        <v>5295</v>
      </c>
      <c r="AG1049" s="4"/>
      <c r="AH1049" s="4"/>
      <c r="AI1049" s="4"/>
      <c r="AJ1049" s="4" t="s">
        <v>5296</v>
      </c>
      <c r="AK1049" s="4"/>
    </row>
    <row r="1050" spans="1:37" ht="165" x14ac:dyDescent="0.2">
      <c r="A1050" s="7">
        <v>1049</v>
      </c>
      <c r="D1050" s="4"/>
      <c r="E1050" s="4"/>
      <c r="F1050" s="4"/>
      <c r="G1050" s="4" t="s">
        <v>1607</v>
      </c>
      <c r="H1050" s="4"/>
      <c r="I1050" s="4">
        <v>2007</v>
      </c>
      <c r="J1050" s="4"/>
      <c r="K1050" s="4"/>
      <c r="L1050" s="4"/>
      <c r="M1050" s="4"/>
      <c r="N1050" s="4"/>
      <c r="O1050" s="4"/>
      <c r="P1050" s="4" t="s">
        <v>5297</v>
      </c>
      <c r="Q1050" s="4"/>
      <c r="R1050" s="4" t="s">
        <v>834</v>
      </c>
      <c r="S1050" s="4" t="s">
        <v>5298</v>
      </c>
      <c r="T1050" s="4" t="s">
        <v>229</v>
      </c>
      <c r="U1050" s="4" t="s">
        <v>69</v>
      </c>
      <c r="V1050" s="4" t="s">
        <v>5299</v>
      </c>
      <c r="W1050" s="4"/>
      <c r="X1050" s="4"/>
      <c r="Y1050" s="4"/>
      <c r="Z1050" s="4" t="s">
        <v>5300</v>
      </c>
      <c r="AA1050" s="4"/>
      <c r="AB1050" s="4"/>
      <c r="AC1050" s="4"/>
      <c r="AD1050" s="4"/>
      <c r="AE1050" s="4"/>
      <c r="AF1050" s="4" t="s">
        <v>5301</v>
      </c>
      <c r="AG1050" s="4"/>
      <c r="AH1050" s="4"/>
      <c r="AI1050" s="4"/>
      <c r="AJ1050" s="4" t="s">
        <v>5302</v>
      </c>
      <c r="AK1050" s="4"/>
    </row>
    <row r="1051" spans="1:37" ht="285" x14ac:dyDescent="0.2">
      <c r="A1051" s="7">
        <v>1050</v>
      </c>
      <c r="D1051" s="4"/>
      <c r="E1051" s="4"/>
      <c r="F1051" s="4"/>
      <c r="G1051" s="4" t="s">
        <v>1607</v>
      </c>
      <c r="H1051" s="4"/>
      <c r="I1051" s="4">
        <v>2009</v>
      </c>
      <c r="J1051" s="4"/>
      <c r="K1051" s="4"/>
      <c r="L1051" s="4"/>
      <c r="M1051" s="4"/>
      <c r="N1051" s="4"/>
      <c r="O1051" s="4"/>
      <c r="P1051" s="4" t="s">
        <v>2573</v>
      </c>
      <c r="Q1051" s="4"/>
      <c r="R1051" s="4"/>
      <c r="S1051" s="4" t="s">
        <v>2574</v>
      </c>
      <c r="T1051" s="4" t="s">
        <v>352</v>
      </c>
      <c r="U1051" s="4" t="s">
        <v>111</v>
      </c>
      <c r="V1051" s="4" t="s">
        <v>1568</v>
      </c>
      <c r="W1051" s="4"/>
      <c r="X1051" s="4"/>
      <c r="Y1051" s="4"/>
      <c r="Z1051" s="4" t="s">
        <v>2575</v>
      </c>
      <c r="AA1051" s="4"/>
      <c r="AB1051" s="4"/>
      <c r="AC1051" s="4"/>
      <c r="AD1051" s="4"/>
      <c r="AE1051" s="4"/>
      <c r="AF1051" s="4" t="s">
        <v>2576</v>
      </c>
      <c r="AG1051" s="4"/>
      <c r="AH1051" s="4"/>
      <c r="AI1051" s="4"/>
      <c r="AJ1051" s="4" t="s">
        <v>2577</v>
      </c>
      <c r="AK1051" s="4"/>
    </row>
    <row r="1052" spans="1:37" ht="105" x14ac:dyDescent="0.2">
      <c r="A1052" s="7">
        <v>1051</v>
      </c>
      <c r="D1052" s="4"/>
      <c r="E1052" s="4"/>
      <c r="F1052" s="4"/>
      <c r="G1052" s="4" t="s">
        <v>1607</v>
      </c>
      <c r="H1052" s="4"/>
      <c r="I1052" s="4">
        <v>2009</v>
      </c>
      <c r="J1052" s="4"/>
      <c r="K1052" s="4"/>
      <c r="L1052" s="4"/>
      <c r="M1052" s="4"/>
      <c r="N1052" s="4"/>
      <c r="O1052" s="4"/>
      <c r="P1052" s="4" t="s">
        <v>5303</v>
      </c>
      <c r="Q1052" s="4"/>
      <c r="R1052" s="4" t="s">
        <v>834</v>
      </c>
      <c r="S1052" s="4" t="s">
        <v>5304</v>
      </c>
      <c r="T1052" s="4" t="s">
        <v>974</v>
      </c>
      <c r="U1052" s="4" t="s">
        <v>133</v>
      </c>
      <c r="V1052" s="4" t="s">
        <v>1076</v>
      </c>
      <c r="W1052" s="4"/>
      <c r="X1052" s="4"/>
      <c r="Y1052" s="4"/>
      <c r="Z1052" s="4" t="s">
        <v>5305</v>
      </c>
      <c r="AA1052" s="4"/>
      <c r="AB1052" s="4"/>
      <c r="AC1052" s="4"/>
      <c r="AD1052" s="4"/>
      <c r="AE1052" s="4"/>
      <c r="AF1052" s="4" t="s">
        <v>5306</v>
      </c>
      <c r="AG1052" s="4"/>
      <c r="AH1052" s="4"/>
      <c r="AI1052" s="4"/>
      <c r="AJ1052" s="4" t="s">
        <v>5307</v>
      </c>
      <c r="AK1052" s="4"/>
    </row>
    <row r="1053" spans="1:37" ht="90" x14ac:dyDescent="0.2">
      <c r="A1053" s="7">
        <v>1052</v>
      </c>
      <c r="D1053" s="4"/>
      <c r="E1053" s="4"/>
      <c r="F1053" s="4"/>
      <c r="G1053" s="4" t="s">
        <v>1607</v>
      </c>
      <c r="H1053" s="4"/>
      <c r="I1053" s="4">
        <v>2003</v>
      </c>
      <c r="J1053" s="4"/>
      <c r="K1053" s="4"/>
      <c r="L1053" s="4"/>
      <c r="M1053" s="4"/>
      <c r="N1053" s="4"/>
      <c r="O1053" s="4"/>
      <c r="P1053" s="4" t="s">
        <v>5308</v>
      </c>
      <c r="Q1053" s="4"/>
      <c r="R1053" s="4"/>
      <c r="S1053" s="4" t="s">
        <v>1727</v>
      </c>
      <c r="T1053" s="4" t="s">
        <v>78</v>
      </c>
      <c r="U1053" s="4" t="s">
        <v>111</v>
      </c>
      <c r="V1053" s="4" t="s">
        <v>5309</v>
      </c>
      <c r="W1053" s="4"/>
      <c r="X1053" s="4"/>
      <c r="Y1053" s="4"/>
      <c r="Z1053" s="4" t="s">
        <v>5310</v>
      </c>
      <c r="AA1053" s="4"/>
      <c r="AB1053" s="4"/>
      <c r="AC1053" s="4"/>
      <c r="AD1053" s="4"/>
      <c r="AE1053" s="4"/>
      <c r="AF1053" s="4" t="s">
        <v>1730</v>
      </c>
      <c r="AG1053" s="4"/>
      <c r="AH1053" s="4"/>
      <c r="AI1053" s="4"/>
      <c r="AJ1053" s="4" t="s">
        <v>5311</v>
      </c>
      <c r="AK1053" s="4"/>
    </row>
    <row r="1054" spans="1:37" ht="150" x14ac:dyDescent="0.2">
      <c r="A1054" s="7">
        <v>1053</v>
      </c>
      <c r="D1054" s="4"/>
      <c r="E1054" s="4"/>
      <c r="F1054" s="4"/>
      <c r="G1054" s="4" t="s">
        <v>1607</v>
      </c>
      <c r="H1054" s="4"/>
      <c r="I1054" s="4">
        <v>2009</v>
      </c>
      <c r="J1054" s="4"/>
      <c r="K1054" s="4"/>
      <c r="L1054" s="4"/>
      <c r="M1054" s="4"/>
      <c r="N1054" s="4"/>
      <c r="O1054" s="4"/>
      <c r="P1054" s="4" t="s">
        <v>5312</v>
      </c>
      <c r="Q1054" s="4"/>
      <c r="R1054" s="4"/>
      <c r="S1054" s="4" t="s">
        <v>5313</v>
      </c>
      <c r="T1054" s="4" t="s">
        <v>79</v>
      </c>
      <c r="U1054" s="4" t="s">
        <v>111</v>
      </c>
      <c r="V1054" s="4" t="s">
        <v>5314</v>
      </c>
      <c r="W1054" s="4"/>
      <c r="X1054" s="4"/>
      <c r="Y1054" s="4"/>
      <c r="Z1054" s="4" t="s">
        <v>5315</v>
      </c>
      <c r="AA1054" s="4"/>
      <c r="AB1054" s="4"/>
      <c r="AC1054" s="4"/>
      <c r="AD1054" s="4"/>
      <c r="AE1054" s="4"/>
      <c r="AF1054" s="4" t="s">
        <v>1922</v>
      </c>
      <c r="AG1054" s="4"/>
      <c r="AH1054" s="4"/>
      <c r="AI1054" s="4"/>
      <c r="AJ1054" s="4" t="s">
        <v>5316</v>
      </c>
      <c r="AK1054" s="4"/>
    </row>
    <row r="1055" spans="1:37" ht="105" x14ac:dyDescent="0.2">
      <c r="A1055" s="7">
        <v>1054</v>
      </c>
      <c r="D1055" s="4"/>
      <c r="E1055" s="4"/>
      <c r="F1055" s="4"/>
      <c r="G1055" s="4" t="s">
        <v>1607</v>
      </c>
      <c r="H1055" s="4"/>
      <c r="I1055" s="4">
        <v>2012</v>
      </c>
      <c r="J1055" s="4"/>
      <c r="K1055" s="4"/>
      <c r="L1055" s="4"/>
      <c r="M1055" s="4"/>
      <c r="N1055" s="4"/>
      <c r="O1055" s="4"/>
      <c r="P1055" s="4" t="s">
        <v>5317</v>
      </c>
      <c r="Q1055" s="4"/>
      <c r="R1055" s="4"/>
      <c r="S1055" s="4" t="s">
        <v>1081</v>
      </c>
      <c r="T1055" s="4" t="s">
        <v>125</v>
      </c>
      <c r="U1055" s="4" t="s">
        <v>111</v>
      </c>
      <c r="V1055" s="4" t="s">
        <v>5318</v>
      </c>
      <c r="W1055" s="4"/>
      <c r="X1055" s="4"/>
      <c r="Y1055" s="4"/>
      <c r="Z1055" s="4" t="s">
        <v>5319</v>
      </c>
      <c r="AA1055" s="4"/>
      <c r="AB1055" s="4"/>
      <c r="AC1055" s="4"/>
      <c r="AD1055" s="4"/>
      <c r="AE1055" s="4"/>
      <c r="AF1055" s="4" t="s">
        <v>1084</v>
      </c>
      <c r="AG1055" s="4"/>
      <c r="AH1055" s="4"/>
      <c r="AI1055" s="4"/>
      <c r="AJ1055" s="4" t="s">
        <v>5320</v>
      </c>
      <c r="AK1055" s="4"/>
    </row>
    <row r="1056" spans="1:37" ht="135" x14ac:dyDescent="0.2">
      <c r="A1056" s="7">
        <v>1055</v>
      </c>
      <c r="D1056" s="4"/>
      <c r="E1056" s="4"/>
      <c r="F1056" s="4"/>
      <c r="G1056" s="4" t="s">
        <v>1607</v>
      </c>
      <c r="H1056" s="4"/>
      <c r="I1056" s="4">
        <v>2010</v>
      </c>
      <c r="J1056" s="4"/>
      <c r="K1056" s="4"/>
      <c r="L1056" s="4"/>
      <c r="M1056" s="4"/>
      <c r="N1056" s="4"/>
      <c r="O1056" s="4"/>
      <c r="P1056" s="4" t="s">
        <v>5321</v>
      </c>
      <c r="Q1056" s="4"/>
      <c r="R1056" s="4"/>
      <c r="S1056" s="4" t="s">
        <v>5322</v>
      </c>
      <c r="T1056" s="4" t="s">
        <v>229</v>
      </c>
      <c r="U1056" s="4" t="s">
        <v>79</v>
      </c>
      <c r="V1056" s="4" t="s">
        <v>5323</v>
      </c>
      <c r="W1056" s="4"/>
      <c r="X1056" s="4"/>
      <c r="Y1056" s="4"/>
      <c r="Z1056" s="4" t="s">
        <v>5324</v>
      </c>
      <c r="AA1056" s="4"/>
      <c r="AB1056" s="4"/>
      <c r="AC1056" s="4"/>
      <c r="AD1056" s="4"/>
      <c r="AE1056" s="4"/>
      <c r="AF1056" s="4" t="s">
        <v>5325</v>
      </c>
      <c r="AG1056" s="4"/>
      <c r="AH1056" s="4"/>
      <c r="AI1056" s="4"/>
      <c r="AJ1056" s="4" t="s">
        <v>5326</v>
      </c>
      <c r="AK1056" s="4"/>
    </row>
    <row r="1057" spans="1:37" ht="75" x14ac:dyDescent="0.2">
      <c r="A1057" s="7">
        <v>1056</v>
      </c>
      <c r="D1057" s="4"/>
      <c r="E1057" s="4"/>
      <c r="F1057" s="4"/>
      <c r="G1057" s="4" t="s">
        <v>1607</v>
      </c>
      <c r="H1057" s="4"/>
      <c r="I1057" s="4">
        <v>2011</v>
      </c>
      <c r="J1057" s="4"/>
      <c r="K1057" s="4"/>
      <c r="L1057" s="4"/>
      <c r="M1057" s="4"/>
      <c r="N1057" s="4"/>
      <c r="O1057" s="4"/>
      <c r="P1057" s="4" t="s">
        <v>5327</v>
      </c>
      <c r="Q1057" s="4"/>
      <c r="R1057" s="4"/>
      <c r="S1057" s="4" t="s">
        <v>1497</v>
      </c>
      <c r="T1057" s="4" t="s">
        <v>94</v>
      </c>
      <c r="U1057" s="4" t="s">
        <v>79</v>
      </c>
      <c r="V1057" s="4" t="s">
        <v>5328</v>
      </c>
      <c r="W1057" s="4"/>
      <c r="X1057" s="4"/>
      <c r="Y1057" s="4"/>
      <c r="Z1057" s="4" t="s">
        <v>5329</v>
      </c>
      <c r="AA1057" s="4"/>
      <c r="AB1057" s="4"/>
      <c r="AC1057" s="4"/>
      <c r="AD1057" s="4"/>
      <c r="AE1057" s="4"/>
      <c r="AF1057" s="4" t="s">
        <v>1501</v>
      </c>
      <c r="AG1057" s="4"/>
      <c r="AH1057" s="4"/>
      <c r="AI1057" s="4"/>
      <c r="AJ1057" s="4" t="s">
        <v>5330</v>
      </c>
      <c r="AK1057" s="4"/>
    </row>
    <row r="1058" spans="1:37" ht="135" x14ac:dyDescent="0.2">
      <c r="A1058" s="7">
        <v>1057</v>
      </c>
      <c r="D1058" s="4"/>
      <c r="E1058" s="4"/>
      <c r="F1058" s="4"/>
      <c r="G1058" s="4" t="s">
        <v>1607</v>
      </c>
      <c r="H1058" s="4"/>
      <c r="I1058" s="4">
        <v>2012</v>
      </c>
      <c r="J1058" s="4"/>
      <c r="K1058" s="4"/>
      <c r="L1058" s="4"/>
      <c r="M1058" s="4"/>
      <c r="N1058" s="4"/>
      <c r="O1058" s="4"/>
      <c r="P1058" s="4" t="s">
        <v>5331</v>
      </c>
      <c r="Q1058" s="4"/>
      <c r="R1058" s="4"/>
      <c r="S1058" s="4" t="s">
        <v>5332</v>
      </c>
      <c r="T1058" s="4" t="s">
        <v>1069</v>
      </c>
      <c r="U1058" s="4" t="s">
        <v>111</v>
      </c>
      <c r="V1058" s="4" t="s">
        <v>5333</v>
      </c>
      <c r="W1058" s="4"/>
      <c r="X1058" s="4"/>
      <c r="Y1058" s="4"/>
      <c r="Z1058" s="4" t="s">
        <v>5334</v>
      </c>
      <c r="AA1058" s="4"/>
      <c r="AB1058" s="4"/>
      <c r="AC1058" s="4"/>
      <c r="AD1058" s="4"/>
      <c r="AE1058" s="4"/>
      <c r="AF1058" s="4" t="s">
        <v>5335</v>
      </c>
      <c r="AG1058" s="4"/>
      <c r="AH1058" s="4"/>
      <c r="AI1058" s="4"/>
      <c r="AJ1058" s="4" t="s">
        <v>5336</v>
      </c>
      <c r="AK1058" s="4"/>
    </row>
    <row r="1059" spans="1:37" ht="60" x14ac:dyDescent="0.2">
      <c r="A1059" s="7">
        <v>1058</v>
      </c>
      <c r="D1059" s="4"/>
      <c r="E1059" s="4"/>
      <c r="F1059" s="4"/>
      <c r="G1059" s="4" t="s">
        <v>1607</v>
      </c>
      <c r="H1059" s="4"/>
      <c r="I1059" s="4">
        <v>2003</v>
      </c>
      <c r="J1059" s="4"/>
      <c r="K1059" s="4"/>
      <c r="L1059" s="4"/>
      <c r="M1059" s="4"/>
      <c r="N1059" s="4"/>
      <c r="O1059" s="4"/>
      <c r="P1059" s="4" t="s">
        <v>5337</v>
      </c>
      <c r="Q1059" s="4"/>
      <c r="R1059" s="4"/>
      <c r="S1059" s="4" t="s">
        <v>5338</v>
      </c>
      <c r="T1059" s="4" t="s">
        <v>858</v>
      </c>
      <c r="U1059" s="4" t="s">
        <v>133</v>
      </c>
      <c r="V1059" s="4" t="s">
        <v>5339</v>
      </c>
      <c r="W1059" s="4"/>
      <c r="X1059" s="4"/>
      <c r="Y1059" s="4"/>
      <c r="Z1059" s="4" t="s">
        <v>5340</v>
      </c>
      <c r="AA1059" s="4"/>
      <c r="AB1059" s="4"/>
      <c r="AC1059" s="4"/>
      <c r="AD1059" s="4"/>
      <c r="AE1059" s="4"/>
      <c r="AF1059" s="4" t="s">
        <v>5341</v>
      </c>
      <c r="AG1059" s="4"/>
      <c r="AH1059" s="4"/>
      <c r="AI1059" s="4"/>
      <c r="AJ1059" s="4" t="s">
        <v>5342</v>
      </c>
      <c r="AK1059" s="4"/>
    </row>
    <row r="1060" spans="1:37" ht="285" x14ac:dyDescent="0.2">
      <c r="A1060" s="7">
        <v>1059</v>
      </c>
      <c r="D1060" s="4"/>
      <c r="E1060" s="4"/>
      <c r="F1060" s="4"/>
      <c r="G1060" s="4" t="s">
        <v>1607</v>
      </c>
      <c r="H1060" s="4"/>
      <c r="I1060" s="4">
        <v>2012</v>
      </c>
      <c r="J1060" s="4"/>
      <c r="K1060" s="4"/>
      <c r="L1060" s="4"/>
      <c r="M1060" s="4"/>
      <c r="N1060" s="4"/>
      <c r="O1060" s="4"/>
      <c r="P1060" s="4" t="s">
        <v>5343</v>
      </c>
      <c r="Q1060" s="4"/>
      <c r="R1060" s="4"/>
      <c r="S1060" s="4" t="s">
        <v>5344</v>
      </c>
      <c r="T1060" s="4" t="s">
        <v>79</v>
      </c>
      <c r="U1060" s="4" t="s">
        <v>111</v>
      </c>
      <c r="V1060" s="4" t="s">
        <v>5345</v>
      </c>
      <c r="W1060" s="4"/>
      <c r="X1060" s="4"/>
      <c r="Y1060" s="4"/>
      <c r="Z1060" s="4" t="s">
        <v>5346</v>
      </c>
      <c r="AA1060" s="4"/>
      <c r="AB1060" s="4"/>
      <c r="AC1060" s="4"/>
      <c r="AD1060" s="4"/>
      <c r="AE1060" s="4"/>
      <c r="AF1060" s="4" t="s">
        <v>5347</v>
      </c>
      <c r="AG1060" s="4"/>
      <c r="AH1060" s="4"/>
      <c r="AI1060" s="4"/>
      <c r="AJ1060" s="4" t="s">
        <v>5348</v>
      </c>
      <c r="AK1060" s="4"/>
    </row>
    <row r="1061" spans="1:37" ht="135" x14ac:dyDescent="0.2">
      <c r="A1061" s="7">
        <v>1060</v>
      </c>
      <c r="D1061" s="4"/>
      <c r="E1061" s="4"/>
      <c r="F1061" s="4"/>
      <c r="G1061" s="4" t="s">
        <v>1607</v>
      </c>
      <c r="H1061" s="4"/>
      <c r="I1061" s="4">
        <v>2012</v>
      </c>
      <c r="J1061" s="4"/>
      <c r="K1061" s="4"/>
      <c r="L1061" s="4"/>
      <c r="M1061" s="4"/>
      <c r="N1061" s="4"/>
      <c r="O1061" s="4"/>
      <c r="P1061" s="4" t="s">
        <v>5349</v>
      </c>
      <c r="Q1061" s="4"/>
      <c r="R1061" s="4"/>
      <c r="S1061" s="4" t="s">
        <v>5350</v>
      </c>
      <c r="T1061" s="4" t="s">
        <v>757</v>
      </c>
      <c r="U1061" s="4" t="s">
        <v>111</v>
      </c>
      <c r="V1061" s="4" t="s">
        <v>5351</v>
      </c>
      <c r="W1061" s="4"/>
      <c r="X1061" s="4"/>
      <c r="Y1061" s="4"/>
      <c r="Z1061" s="4" t="s">
        <v>5352</v>
      </c>
      <c r="AA1061" s="4"/>
      <c r="AB1061" s="4"/>
      <c r="AC1061" s="4"/>
      <c r="AD1061" s="4"/>
      <c r="AE1061" s="4"/>
      <c r="AF1061" s="4" t="s">
        <v>5353</v>
      </c>
      <c r="AG1061" s="4"/>
      <c r="AH1061" s="4"/>
      <c r="AI1061" s="4"/>
      <c r="AJ1061" s="4" t="s">
        <v>5354</v>
      </c>
      <c r="AK1061" s="4"/>
    </row>
    <row r="1062" spans="1:37" ht="75" x14ac:dyDescent="0.2">
      <c r="A1062" s="7">
        <v>1061</v>
      </c>
      <c r="D1062" s="4"/>
      <c r="E1062" s="4"/>
      <c r="F1062" s="4"/>
      <c r="G1062" s="4" t="s">
        <v>1607</v>
      </c>
      <c r="H1062" s="4"/>
      <c r="I1062" s="4">
        <v>2005</v>
      </c>
      <c r="J1062" s="4"/>
      <c r="K1062" s="4"/>
      <c r="L1062" s="4"/>
      <c r="M1062" s="4"/>
      <c r="N1062" s="4"/>
      <c r="O1062" s="4"/>
      <c r="P1062" s="4" t="s">
        <v>5355</v>
      </c>
      <c r="Q1062" s="4"/>
      <c r="R1062" s="4"/>
      <c r="S1062" s="4" t="s">
        <v>5356</v>
      </c>
      <c r="T1062" s="4" t="s">
        <v>966</v>
      </c>
      <c r="U1062" s="4" t="s">
        <v>111</v>
      </c>
      <c r="V1062" s="4" t="s">
        <v>5357</v>
      </c>
      <c r="W1062" s="4"/>
      <c r="X1062" s="4"/>
      <c r="Y1062" s="4"/>
      <c r="Z1062" s="4" t="s">
        <v>5358</v>
      </c>
      <c r="AA1062" s="4"/>
      <c r="AB1062" s="4"/>
      <c r="AC1062" s="4"/>
      <c r="AD1062" s="4"/>
      <c r="AE1062" s="4"/>
      <c r="AF1062" s="4" t="s">
        <v>5359</v>
      </c>
      <c r="AG1062" s="4"/>
      <c r="AH1062" s="4"/>
      <c r="AI1062" s="4"/>
      <c r="AJ1062" s="4" t="s">
        <v>5360</v>
      </c>
      <c r="AK1062" s="4"/>
    </row>
    <row r="1063" spans="1:37" ht="90" x14ac:dyDescent="0.2">
      <c r="A1063" s="7">
        <v>1062</v>
      </c>
      <c r="D1063" s="4"/>
      <c r="E1063" s="4"/>
      <c r="F1063" s="4"/>
      <c r="G1063" s="4" t="s">
        <v>1607</v>
      </c>
      <c r="H1063" s="4"/>
      <c r="I1063" s="4">
        <v>2006</v>
      </c>
      <c r="J1063" s="4"/>
      <c r="K1063" s="4"/>
      <c r="L1063" s="4"/>
      <c r="M1063" s="4"/>
      <c r="N1063" s="4"/>
      <c r="O1063" s="4"/>
      <c r="P1063" s="4" t="s">
        <v>5361</v>
      </c>
      <c r="Q1063" s="4"/>
      <c r="R1063" s="4" t="s">
        <v>834</v>
      </c>
      <c r="S1063" s="4" t="s">
        <v>5304</v>
      </c>
      <c r="T1063" s="4" t="s">
        <v>1098</v>
      </c>
      <c r="U1063" s="4" t="s">
        <v>111</v>
      </c>
      <c r="V1063" s="4" t="s">
        <v>5362</v>
      </c>
      <c r="W1063" s="4"/>
      <c r="X1063" s="4"/>
      <c r="Y1063" s="4"/>
      <c r="Z1063" s="4" t="s">
        <v>5363</v>
      </c>
      <c r="AA1063" s="4"/>
      <c r="AB1063" s="4"/>
      <c r="AC1063" s="4"/>
      <c r="AD1063" s="4"/>
      <c r="AE1063" s="4" t="s">
        <v>5168</v>
      </c>
      <c r="AF1063" s="4" t="s">
        <v>5306</v>
      </c>
      <c r="AG1063" s="4"/>
      <c r="AH1063" s="4"/>
      <c r="AI1063" s="4"/>
      <c r="AJ1063" s="4" t="s">
        <v>5364</v>
      </c>
      <c r="AK1063" s="4"/>
    </row>
    <row r="1064" spans="1:37" ht="105" x14ac:dyDescent="0.2">
      <c r="A1064" s="7">
        <v>1063</v>
      </c>
      <c r="D1064" s="4"/>
      <c r="E1064" s="4"/>
      <c r="F1064" s="4"/>
      <c r="G1064" s="4" t="s">
        <v>1607</v>
      </c>
      <c r="H1064" s="4"/>
      <c r="I1064" s="4">
        <v>2009</v>
      </c>
      <c r="J1064" s="4"/>
      <c r="K1064" s="4"/>
      <c r="L1064" s="4"/>
      <c r="M1064" s="4"/>
      <c r="N1064" s="4"/>
      <c r="O1064" s="4"/>
      <c r="P1064" s="4" t="s">
        <v>5365</v>
      </c>
      <c r="Q1064" s="4"/>
      <c r="R1064" s="4"/>
      <c r="S1064" s="4" t="s">
        <v>5366</v>
      </c>
      <c r="T1064" s="4" t="s">
        <v>78</v>
      </c>
      <c r="U1064" s="4" t="s">
        <v>205</v>
      </c>
      <c r="V1064" s="4" t="s">
        <v>5367</v>
      </c>
      <c r="W1064" s="4"/>
      <c r="X1064" s="4"/>
      <c r="Y1064" s="4"/>
      <c r="Z1064" s="4" t="s">
        <v>5368</v>
      </c>
      <c r="AA1064" s="4"/>
      <c r="AB1064" s="4"/>
      <c r="AC1064" s="4"/>
      <c r="AD1064" s="4"/>
      <c r="AE1064" s="4"/>
      <c r="AF1064" s="4" t="s">
        <v>5369</v>
      </c>
      <c r="AG1064" s="4"/>
      <c r="AH1064" s="4"/>
      <c r="AI1064" s="4"/>
      <c r="AJ1064" s="4" t="s">
        <v>5370</v>
      </c>
      <c r="AK1064" s="4"/>
    </row>
    <row r="1065" spans="1:37" ht="225" x14ac:dyDescent="0.2">
      <c r="A1065" s="7">
        <v>1064</v>
      </c>
      <c r="D1065" s="4"/>
      <c r="E1065" s="4"/>
      <c r="F1065" s="4"/>
      <c r="G1065" s="4" t="s">
        <v>1607</v>
      </c>
      <c r="H1065" s="4"/>
      <c r="I1065" s="4">
        <v>2008</v>
      </c>
      <c r="J1065" s="4"/>
      <c r="K1065" s="4"/>
      <c r="L1065" s="4"/>
      <c r="M1065" s="4"/>
      <c r="N1065" s="4"/>
      <c r="O1065" s="4"/>
      <c r="P1065" s="4" t="s">
        <v>5371</v>
      </c>
      <c r="Q1065" s="4"/>
      <c r="R1065" s="4"/>
      <c r="S1065" s="4" t="s">
        <v>5372</v>
      </c>
      <c r="T1065" s="4" t="s">
        <v>237</v>
      </c>
      <c r="U1065" s="4" t="s">
        <v>111</v>
      </c>
      <c r="V1065" s="4" t="s">
        <v>5373</v>
      </c>
      <c r="W1065" s="4"/>
      <c r="X1065" s="4"/>
      <c r="Y1065" s="4"/>
      <c r="Z1065" s="4" t="s">
        <v>5374</v>
      </c>
      <c r="AA1065" s="4"/>
      <c r="AB1065" s="4"/>
      <c r="AC1065" s="4"/>
      <c r="AD1065" s="4"/>
      <c r="AE1065" s="4"/>
      <c r="AF1065" s="4" t="s">
        <v>5375</v>
      </c>
      <c r="AG1065" s="4"/>
      <c r="AH1065" s="4"/>
      <c r="AI1065" s="4"/>
      <c r="AJ1065" s="4" t="s">
        <v>5376</v>
      </c>
      <c r="AK1065" s="4"/>
    </row>
    <row r="1066" spans="1:37" ht="120" x14ac:dyDescent="0.2">
      <c r="A1066" s="7">
        <v>1065</v>
      </c>
      <c r="D1066" s="4"/>
      <c r="E1066" s="4"/>
      <c r="F1066" s="4"/>
      <c r="G1066" s="4" t="s">
        <v>1607</v>
      </c>
      <c r="H1066" s="4"/>
      <c r="I1066" s="4">
        <v>2009</v>
      </c>
      <c r="J1066" s="4"/>
      <c r="K1066" s="4"/>
      <c r="L1066" s="4"/>
      <c r="M1066" s="4"/>
      <c r="N1066" s="4"/>
      <c r="O1066" s="4"/>
      <c r="P1066" s="4" t="s">
        <v>5377</v>
      </c>
      <c r="Q1066" s="4"/>
      <c r="R1066" s="4" t="s">
        <v>834</v>
      </c>
      <c r="S1066" s="4" t="s">
        <v>5304</v>
      </c>
      <c r="T1066" s="4" t="s">
        <v>974</v>
      </c>
      <c r="U1066" s="4" t="s">
        <v>111</v>
      </c>
      <c r="V1066" s="4" t="s">
        <v>5378</v>
      </c>
      <c r="W1066" s="4"/>
      <c r="X1066" s="4"/>
      <c r="Y1066" s="4"/>
      <c r="Z1066" s="4" t="s">
        <v>5379</v>
      </c>
      <c r="AA1066" s="4"/>
      <c r="AB1066" s="4"/>
      <c r="AC1066" s="4"/>
      <c r="AD1066" s="4"/>
      <c r="AE1066" s="4" t="s">
        <v>5168</v>
      </c>
      <c r="AF1066" s="4" t="s">
        <v>5306</v>
      </c>
      <c r="AG1066" s="4"/>
      <c r="AH1066" s="4"/>
      <c r="AI1066" s="4"/>
      <c r="AJ1066" s="4" t="s">
        <v>5380</v>
      </c>
      <c r="AK1066" s="4"/>
    </row>
    <row r="1067" spans="1:37" ht="180" x14ac:dyDescent="0.2">
      <c r="A1067" s="7">
        <v>1066</v>
      </c>
      <c r="D1067" s="4"/>
      <c r="E1067" s="4"/>
      <c r="F1067" s="4"/>
      <c r="G1067" s="4" t="s">
        <v>1607</v>
      </c>
      <c r="H1067" s="4"/>
      <c r="I1067" s="4">
        <v>2009</v>
      </c>
      <c r="J1067" s="4"/>
      <c r="K1067" s="4"/>
      <c r="L1067" s="4"/>
      <c r="M1067" s="4"/>
      <c r="N1067" s="4"/>
      <c r="O1067" s="4"/>
      <c r="P1067" s="4" t="s">
        <v>5381</v>
      </c>
      <c r="Q1067" s="4"/>
      <c r="R1067" s="4"/>
      <c r="S1067" s="4" t="s">
        <v>827</v>
      </c>
      <c r="T1067" s="4" t="s">
        <v>173</v>
      </c>
      <c r="U1067" s="4" t="s">
        <v>111</v>
      </c>
      <c r="V1067" s="4" t="s">
        <v>5382</v>
      </c>
      <c r="W1067" s="4"/>
      <c r="X1067" s="4"/>
      <c r="Y1067" s="4"/>
      <c r="Z1067" s="4" t="s">
        <v>5383</v>
      </c>
      <c r="AA1067" s="4"/>
      <c r="AB1067" s="4"/>
      <c r="AC1067" s="4"/>
      <c r="AD1067" s="4"/>
      <c r="AE1067" s="4"/>
      <c r="AF1067" s="4" t="s">
        <v>831</v>
      </c>
      <c r="AG1067" s="4"/>
      <c r="AH1067" s="4"/>
      <c r="AI1067" s="4"/>
      <c r="AJ1067" s="4" t="s">
        <v>5384</v>
      </c>
      <c r="AK1067" s="4"/>
    </row>
    <row r="1068" spans="1:37" ht="150" x14ac:dyDescent="0.2">
      <c r="A1068" s="7">
        <v>1067</v>
      </c>
      <c r="D1068" s="4"/>
      <c r="E1068" s="4"/>
      <c r="F1068" s="4"/>
      <c r="G1068" s="4" t="s">
        <v>1607</v>
      </c>
      <c r="H1068" s="4"/>
      <c r="I1068" s="4">
        <v>2007</v>
      </c>
      <c r="J1068" s="4"/>
      <c r="K1068" s="4"/>
      <c r="L1068" s="4"/>
      <c r="M1068" s="4"/>
      <c r="N1068" s="4"/>
      <c r="O1068" s="4"/>
      <c r="P1068" s="4" t="s">
        <v>5385</v>
      </c>
      <c r="Q1068" s="4"/>
      <c r="R1068" s="4"/>
      <c r="S1068" s="4" t="s">
        <v>2833</v>
      </c>
      <c r="T1068" s="4" t="s">
        <v>4944</v>
      </c>
      <c r="U1068" s="4" t="s">
        <v>205</v>
      </c>
      <c r="V1068" s="4" t="s">
        <v>5386</v>
      </c>
      <c r="W1068" s="4"/>
      <c r="X1068" s="4"/>
      <c r="Y1068" s="4"/>
      <c r="Z1068" s="4" t="s">
        <v>5387</v>
      </c>
      <c r="AA1068" s="4"/>
      <c r="AB1068" s="4"/>
      <c r="AC1068" s="4"/>
      <c r="AD1068" s="4"/>
      <c r="AE1068" s="4"/>
      <c r="AF1068" s="4" t="s">
        <v>5388</v>
      </c>
      <c r="AG1068" s="4"/>
      <c r="AH1068" s="4"/>
      <c r="AI1068" s="4"/>
      <c r="AJ1068" s="4" t="s">
        <v>5389</v>
      </c>
      <c r="AK1068" s="4"/>
    </row>
    <row r="1069" spans="1:37" ht="75" x14ac:dyDescent="0.2">
      <c r="A1069" s="7">
        <v>1068</v>
      </c>
      <c r="D1069" s="4"/>
      <c r="E1069" s="4"/>
      <c r="F1069" s="4"/>
      <c r="G1069" s="4" t="s">
        <v>1607</v>
      </c>
      <c r="H1069" s="4"/>
      <c r="I1069" s="4">
        <v>2008</v>
      </c>
      <c r="J1069" s="4"/>
      <c r="K1069" s="4"/>
      <c r="L1069" s="4"/>
      <c r="M1069" s="4"/>
      <c r="N1069" s="4"/>
      <c r="O1069" s="4"/>
      <c r="P1069" s="4" t="s">
        <v>5390</v>
      </c>
      <c r="Q1069" s="4"/>
      <c r="R1069" s="4" t="s">
        <v>834</v>
      </c>
      <c r="S1069" s="4" t="s">
        <v>927</v>
      </c>
      <c r="T1069" s="4" t="s">
        <v>5391</v>
      </c>
      <c r="U1069" s="4" t="s">
        <v>5392</v>
      </c>
      <c r="V1069" s="4" t="s">
        <v>5393</v>
      </c>
      <c r="W1069" s="4"/>
      <c r="X1069" s="4"/>
      <c r="Y1069" s="4"/>
      <c r="Z1069" s="4" t="s">
        <v>5394</v>
      </c>
      <c r="AA1069" s="4"/>
      <c r="AB1069" s="4"/>
      <c r="AC1069" s="4"/>
      <c r="AD1069" s="4"/>
      <c r="AE1069" s="4" t="s">
        <v>5168</v>
      </c>
      <c r="AF1069" s="4" t="s">
        <v>932</v>
      </c>
      <c r="AG1069" s="4"/>
      <c r="AH1069" s="4"/>
      <c r="AI1069" s="4"/>
      <c r="AJ1069" s="4" t="s">
        <v>5395</v>
      </c>
      <c r="AK1069" s="4"/>
    </row>
    <row r="1070" spans="1:37" ht="135" x14ac:dyDescent="0.2">
      <c r="A1070" s="7">
        <v>1069</v>
      </c>
      <c r="D1070" s="4" t="s">
        <v>5396</v>
      </c>
      <c r="E1070" s="4" t="s">
        <v>5397</v>
      </c>
      <c r="F1070" s="4"/>
      <c r="G1070" s="4" t="s">
        <v>1607</v>
      </c>
      <c r="H1070" s="4"/>
      <c r="I1070" s="4">
        <v>2008</v>
      </c>
      <c r="J1070" s="4"/>
      <c r="K1070" s="4"/>
      <c r="L1070" s="4"/>
      <c r="M1070" s="4"/>
      <c r="N1070" s="4"/>
      <c r="O1070" s="4"/>
      <c r="P1070" s="4" t="s">
        <v>5398</v>
      </c>
      <c r="Q1070" s="4"/>
      <c r="R1070" s="4"/>
      <c r="S1070" s="4" t="s">
        <v>124</v>
      </c>
      <c r="T1070" s="4" t="s">
        <v>2715</v>
      </c>
      <c r="U1070" s="4" t="s">
        <v>607</v>
      </c>
      <c r="V1070" s="4" t="s">
        <v>5399</v>
      </c>
      <c r="W1070" s="4"/>
      <c r="X1070" s="4"/>
      <c r="Y1070" s="4"/>
      <c r="Z1070" s="4" t="s">
        <v>5400</v>
      </c>
      <c r="AA1070" s="4"/>
      <c r="AB1070" s="4"/>
      <c r="AC1070" s="4"/>
      <c r="AD1070" s="4"/>
      <c r="AE1070" s="4"/>
      <c r="AF1070" s="4" t="s">
        <v>5401</v>
      </c>
      <c r="AG1070" s="4"/>
      <c r="AH1070" s="4"/>
      <c r="AI1070" s="4"/>
      <c r="AJ1070" s="4" t="s">
        <v>5402</v>
      </c>
      <c r="AK1070" s="4"/>
    </row>
    <row r="1071" spans="1:37" ht="165" x14ac:dyDescent="0.2">
      <c r="A1071" s="7">
        <v>1070</v>
      </c>
      <c r="D1071" s="4" t="s">
        <v>5403</v>
      </c>
      <c r="E1071" s="4" t="s">
        <v>5404</v>
      </c>
      <c r="F1071" s="4"/>
      <c r="G1071" s="4" t="s">
        <v>5405</v>
      </c>
      <c r="H1071" s="4"/>
      <c r="I1071" s="4">
        <v>2003</v>
      </c>
      <c r="J1071" s="4"/>
      <c r="K1071" s="4"/>
      <c r="L1071" s="4"/>
      <c r="M1071" s="4"/>
      <c r="N1071" s="4"/>
      <c r="O1071" s="4"/>
      <c r="P1071" s="4" t="s">
        <v>5406</v>
      </c>
      <c r="Q1071" s="4"/>
      <c r="R1071" s="4"/>
      <c r="S1071" s="4" t="s">
        <v>1596</v>
      </c>
      <c r="T1071" s="4" t="s">
        <v>801</v>
      </c>
      <c r="U1071" s="4" t="s">
        <v>111</v>
      </c>
      <c r="V1071" s="4" t="s">
        <v>5407</v>
      </c>
      <c r="W1071" s="4"/>
      <c r="X1071" s="4"/>
      <c r="Y1071" s="4"/>
      <c r="Z1071" s="4" t="s">
        <v>5408</v>
      </c>
      <c r="AA1071" s="4"/>
      <c r="AB1071" s="4"/>
      <c r="AC1071" s="4"/>
      <c r="AD1071" s="4"/>
      <c r="AE1071" s="4"/>
      <c r="AF1071" s="4" t="s">
        <v>5409</v>
      </c>
      <c r="AG1071" s="4"/>
      <c r="AH1071" s="4"/>
      <c r="AI1071" s="4"/>
      <c r="AJ1071" s="4" t="s">
        <v>5410</v>
      </c>
      <c r="AK1071" s="4"/>
    </row>
    <row r="1072" spans="1:37" ht="150" x14ac:dyDescent="0.2">
      <c r="A1072" s="7">
        <v>1071</v>
      </c>
      <c r="D1072" s="4" t="s">
        <v>5411</v>
      </c>
      <c r="E1072" s="10" t="s">
        <v>5412</v>
      </c>
      <c r="F1072" s="10"/>
      <c r="G1072" s="4" t="s">
        <v>1607</v>
      </c>
      <c r="H1072" s="4"/>
      <c r="I1072" s="4">
        <v>2007</v>
      </c>
      <c r="J1072" s="4"/>
      <c r="K1072" s="4"/>
      <c r="L1072" s="4"/>
      <c r="M1072" s="4"/>
      <c r="N1072" s="4"/>
      <c r="O1072" s="4"/>
      <c r="P1072" s="4" t="s">
        <v>5413</v>
      </c>
      <c r="Q1072" s="4"/>
      <c r="R1072" s="4"/>
      <c r="S1072" s="4" t="s">
        <v>5414</v>
      </c>
      <c r="T1072" s="4" t="s">
        <v>757</v>
      </c>
      <c r="U1072" s="4" t="s">
        <v>79</v>
      </c>
      <c r="V1072" s="4" t="s">
        <v>5415</v>
      </c>
      <c r="W1072" s="4"/>
      <c r="X1072" s="4"/>
      <c r="Y1072" s="4"/>
      <c r="Z1072" s="4" t="s">
        <v>5278</v>
      </c>
      <c r="AA1072" s="4"/>
      <c r="AB1072" s="4"/>
      <c r="AC1072" s="4"/>
      <c r="AD1072" s="4"/>
      <c r="AE1072" s="4"/>
      <c r="AF1072" s="4" t="s">
        <v>5416</v>
      </c>
      <c r="AG1072" s="4"/>
      <c r="AH1072" s="4"/>
      <c r="AI1072" s="4"/>
      <c r="AJ1072" s="4" t="s">
        <v>5417</v>
      </c>
      <c r="AK1072" s="4"/>
    </row>
    <row r="1073" spans="1:37" ht="120" x14ac:dyDescent="0.2">
      <c r="A1073" s="7">
        <v>1072</v>
      </c>
      <c r="D1073" s="4" t="s">
        <v>5418</v>
      </c>
      <c r="E1073" s="4" t="s">
        <v>5419</v>
      </c>
      <c r="F1073" s="4"/>
      <c r="G1073" s="4" t="s">
        <v>1607</v>
      </c>
      <c r="H1073" s="4"/>
      <c r="I1073" s="4">
        <v>2005</v>
      </c>
      <c r="J1073" s="4"/>
      <c r="K1073" s="4"/>
      <c r="L1073" s="4"/>
      <c r="M1073" s="4"/>
      <c r="N1073" s="4"/>
      <c r="O1073" s="4"/>
      <c r="P1073" s="4" t="s">
        <v>5420</v>
      </c>
      <c r="Q1073" s="4"/>
      <c r="R1073" s="4"/>
      <c r="S1073" s="4" t="s">
        <v>5414</v>
      </c>
      <c r="T1073" s="4" t="s">
        <v>501</v>
      </c>
      <c r="U1073" s="4" t="s">
        <v>133</v>
      </c>
      <c r="V1073" s="4" t="s">
        <v>5421</v>
      </c>
      <c r="W1073" s="4"/>
      <c r="X1073" s="4"/>
      <c r="Y1073" s="4"/>
      <c r="Z1073" s="4" t="s">
        <v>5278</v>
      </c>
      <c r="AA1073" s="4"/>
      <c r="AB1073" s="4"/>
      <c r="AC1073" s="4"/>
      <c r="AD1073" s="4"/>
      <c r="AE1073" s="4"/>
      <c r="AF1073" s="4" t="s">
        <v>5416</v>
      </c>
      <c r="AG1073" s="4"/>
      <c r="AH1073" s="4"/>
      <c r="AI1073" s="4"/>
      <c r="AJ1073" s="4" t="s">
        <v>5422</v>
      </c>
      <c r="AK1073" s="4"/>
    </row>
    <row r="1074" spans="1:37" ht="195" x14ac:dyDescent="0.2">
      <c r="A1074" s="7">
        <v>1073</v>
      </c>
      <c r="D1074" s="4" t="s">
        <v>5423</v>
      </c>
      <c r="E1074" s="4" t="s">
        <v>5424</v>
      </c>
      <c r="F1074" s="4"/>
      <c r="G1074" s="4" t="s">
        <v>5425</v>
      </c>
      <c r="H1074" s="4"/>
      <c r="I1074" s="4">
        <v>2004</v>
      </c>
      <c r="J1074" s="4"/>
      <c r="K1074" s="4"/>
      <c r="L1074" s="4"/>
      <c r="M1074" s="4"/>
      <c r="N1074" s="4"/>
      <c r="O1074" s="4"/>
      <c r="P1074" s="4" t="s">
        <v>5426</v>
      </c>
      <c r="Q1074" s="4"/>
      <c r="R1074" s="4"/>
      <c r="S1074" s="4" t="s">
        <v>756</v>
      </c>
      <c r="T1074" s="4" t="s">
        <v>757</v>
      </c>
      <c r="U1074" s="4"/>
      <c r="V1074" s="4" t="s">
        <v>5427</v>
      </c>
      <c r="W1074" s="4"/>
      <c r="X1074" s="4"/>
      <c r="Y1074" s="4"/>
      <c r="Z1074" s="4" t="s">
        <v>5428</v>
      </c>
      <c r="AA1074" s="4"/>
      <c r="AB1074" s="4"/>
      <c r="AC1074" s="4"/>
      <c r="AD1074" s="4"/>
      <c r="AE1074" s="4"/>
      <c r="AF1074" s="4" t="s">
        <v>5429</v>
      </c>
      <c r="AG1074" s="4"/>
      <c r="AH1074" s="4"/>
      <c r="AI1074" s="4"/>
      <c r="AJ1074" s="4" t="s">
        <v>5430</v>
      </c>
      <c r="AK1074" s="4"/>
    </row>
    <row r="1075" spans="1:37" ht="60" x14ac:dyDescent="0.2">
      <c r="A1075" s="7">
        <v>1074</v>
      </c>
      <c r="D1075" s="4" t="s">
        <v>63</v>
      </c>
      <c r="E1075" s="4" t="s">
        <v>5431</v>
      </c>
      <c r="F1075" s="4"/>
      <c r="G1075" s="4" t="s">
        <v>1725</v>
      </c>
      <c r="H1075" s="4"/>
      <c r="I1075" s="4">
        <v>2007</v>
      </c>
      <c r="J1075" s="4"/>
      <c r="K1075" s="4"/>
      <c r="L1075" s="4"/>
      <c r="M1075" s="4"/>
      <c r="N1075" s="4"/>
      <c r="O1075" s="4"/>
      <c r="P1075" s="4" t="s">
        <v>5432</v>
      </c>
      <c r="Q1075" s="4"/>
      <c r="R1075" s="4"/>
      <c r="S1075" s="4" t="s">
        <v>5433</v>
      </c>
      <c r="T1075" s="4" t="s">
        <v>205</v>
      </c>
      <c r="U1075" s="4" t="s">
        <v>352</v>
      </c>
      <c r="V1075" s="4" t="s">
        <v>5434</v>
      </c>
      <c r="W1075" s="4"/>
      <c r="X1075" s="4"/>
      <c r="Y1075" s="4"/>
      <c r="Z1075" s="4" t="s">
        <v>5435</v>
      </c>
      <c r="AA1075" s="4"/>
      <c r="AB1075" s="4"/>
      <c r="AC1075" s="4"/>
      <c r="AD1075" s="4"/>
      <c r="AE1075" s="4"/>
      <c r="AF1075" s="4" t="s">
        <v>5436</v>
      </c>
      <c r="AG1075" s="4"/>
      <c r="AH1075" s="4"/>
      <c r="AI1075" s="4"/>
      <c r="AJ1075" s="4" t="s">
        <v>5437</v>
      </c>
      <c r="AK1075" s="4"/>
    </row>
    <row r="1076" spans="1:37" ht="60" x14ac:dyDescent="0.2">
      <c r="A1076" s="7">
        <v>1075</v>
      </c>
      <c r="D1076" s="4" t="s">
        <v>5438</v>
      </c>
      <c r="E1076" s="4" t="s">
        <v>5439</v>
      </c>
      <c r="F1076" s="4"/>
      <c r="G1076" s="4" t="s">
        <v>1725</v>
      </c>
      <c r="H1076" s="4"/>
      <c r="I1076" s="4">
        <v>2003</v>
      </c>
      <c r="J1076" s="4"/>
      <c r="K1076" s="4"/>
      <c r="L1076" s="4"/>
      <c r="M1076" s="4"/>
      <c r="N1076" s="4"/>
      <c r="O1076" s="4"/>
      <c r="P1076" s="4" t="s">
        <v>5440</v>
      </c>
      <c r="Q1076" s="4"/>
      <c r="R1076" s="4"/>
      <c r="S1076" s="4" t="s">
        <v>5441</v>
      </c>
      <c r="T1076" s="4" t="s">
        <v>585</v>
      </c>
      <c r="U1076" s="4" t="s">
        <v>205</v>
      </c>
      <c r="V1076" s="4" t="s">
        <v>5442</v>
      </c>
      <c r="W1076" s="4"/>
      <c r="X1076" s="4"/>
      <c r="Y1076" s="4"/>
      <c r="Z1076" s="4" t="s">
        <v>5443</v>
      </c>
      <c r="AA1076" s="4"/>
      <c r="AB1076" s="4"/>
      <c r="AC1076" s="4"/>
      <c r="AD1076" s="4"/>
      <c r="AE1076" s="4"/>
      <c r="AF1076" s="4" t="s">
        <v>5444</v>
      </c>
      <c r="AG1076" s="4"/>
      <c r="AH1076" s="4"/>
      <c r="AI1076" s="4"/>
      <c r="AJ1076" s="4" t="s">
        <v>5445</v>
      </c>
      <c r="AK1076" s="4"/>
    </row>
    <row r="1077" spans="1:37" ht="150" x14ac:dyDescent="0.2">
      <c r="A1077" s="7">
        <v>1076</v>
      </c>
      <c r="D1077" s="4" t="s">
        <v>5446</v>
      </c>
      <c r="E1077" s="4" t="s">
        <v>5447</v>
      </c>
      <c r="F1077" s="4"/>
      <c r="G1077" s="4" t="s">
        <v>1725</v>
      </c>
      <c r="H1077" s="4"/>
      <c r="I1077" s="4">
        <v>1959</v>
      </c>
      <c r="J1077" s="4"/>
      <c r="K1077" s="4"/>
      <c r="L1077" s="4"/>
      <c r="M1077" s="4"/>
      <c r="N1077" s="4"/>
      <c r="O1077" s="4"/>
      <c r="P1077" s="4" t="s">
        <v>5448</v>
      </c>
      <c r="Q1077" s="4"/>
      <c r="R1077" s="4"/>
      <c r="S1077" s="4" t="s">
        <v>3800</v>
      </c>
      <c r="T1077" s="4" t="s">
        <v>5449</v>
      </c>
      <c r="U1077" s="4"/>
      <c r="V1077" s="4" t="s">
        <v>5450</v>
      </c>
      <c r="W1077" s="4"/>
      <c r="X1077" s="4"/>
      <c r="Y1077" s="4"/>
      <c r="Z1077" s="4" t="s">
        <v>5451</v>
      </c>
      <c r="AA1077" s="4"/>
      <c r="AB1077" s="4"/>
      <c r="AC1077" s="4"/>
      <c r="AD1077" s="4"/>
      <c r="AE1077" s="4"/>
      <c r="AF1077" s="4" t="s">
        <v>5452</v>
      </c>
      <c r="AG1077" s="4"/>
      <c r="AH1077" s="4"/>
      <c r="AI1077" s="4"/>
      <c r="AJ1077" s="4" t="s">
        <v>5453</v>
      </c>
      <c r="AK1077" s="4"/>
    </row>
    <row r="1078" spans="1:37" ht="105" x14ac:dyDescent="0.2">
      <c r="A1078" s="7">
        <v>1077</v>
      </c>
      <c r="D1078" s="4" t="s">
        <v>2374</v>
      </c>
      <c r="E1078" s="4" t="s">
        <v>5454</v>
      </c>
      <c r="F1078" s="4"/>
      <c r="G1078" s="4" t="s">
        <v>1725</v>
      </c>
      <c r="H1078" s="4"/>
      <c r="I1078" s="4">
        <v>1987</v>
      </c>
      <c r="J1078" s="4"/>
      <c r="K1078" s="4"/>
      <c r="L1078" s="4"/>
      <c r="M1078" s="4"/>
      <c r="N1078" s="4"/>
      <c r="O1078" s="4"/>
      <c r="P1078" s="4" t="s">
        <v>5455</v>
      </c>
      <c r="Q1078" s="4"/>
      <c r="R1078" s="4"/>
      <c r="S1078" s="4" t="s">
        <v>443</v>
      </c>
      <c r="T1078" s="4" t="s">
        <v>69</v>
      </c>
      <c r="U1078" s="4" t="s">
        <v>111</v>
      </c>
      <c r="V1078" s="4" t="s">
        <v>5456</v>
      </c>
      <c r="W1078" s="4"/>
      <c r="X1078" s="4"/>
      <c r="Y1078" s="4"/>
      <c r="Z1078" s="4" t="s">
        <v>5457</v>
      </c>
      <c r="AA1078" s="4"/>
      <c r="AB1078" s="4"/>
      <c r="AC1078" s="4"/>
      <c r="AD1078" s="4"/>
      <c r="AE1078" s="4"/>
      <c r="AF1078" s="4" t="s">
        <v>446</v>
      </c>
      <c r="AG1078" s="4"/>
      <c r="AH1078" s="4"/>
      <c r="AI1078" s="4"/>
      <c r="AJ1078" s="4" t="s">
        <v>5458</v>
      </c>
      <c r="AK1078" s="4"/>
    </row>
    <row r="1079" spans="1:37" ht="90" x14ac:dyDescent="0.2">
      <c r="A1079" s="7">
        <v>1078</v>
      </c>
      <c r="D1079" s="4" t="s">
        <v>5459</v>
      </c>
      <c r="E1079" s="4" t="s">
        <v>5460</v>
      </c>
      <c r="F1079" s="4"/>
      <c r="G1079" s="4" t="s">
        <v>1725</v>
      </c>
      <c r="H1079" s="4"/>
      <c r="I1079" s="4">
        <v>1998</v>
      </c>
      <c r="J1079" s="4"/>
      <c r="K1079" s="4"/>
      <c r="L1079" s="4"/>
      <c r="M1079" s="4"/>
      <c r="N1079" s="4"/>
      <c r="O1079" s="4"/>
      <c r="P1079" s="4" t="s">
        <v>5461</v>
      </c>
      <c r="Q1079" s="4"/>
      <c r="R1079" s="4"/>
      <c r="S1079" s="4" t="s">
        <v>2942</v>
      </c>
      <c r="T1079" s="4" t="s">
        <v>79</v>
      </c>
      <c r="U1079" s="4" t="s">
        <v>624</v>
      </c>
      <c r="V1079" s="4" t="s">
        <v>5462</v>
      </c>
      <c r="W1079" s="4"/>
      <c r="X1079" s="4"/>
      <c r="Y1079" s="4"/>
      <c r="Z1079" s="4" t="s">
        <v>5463</v>
      </c>
      <c r="AA1079" s="4"/>
      <c r="AB1079" s="4"/>
      <c r="AC1079" s="4"/>
      <c r="AD1079" s="4"/>
      <c r="AE1079" s="4"/>
      <c r="AF1079" s="4" t="s">
        <v>5464</v>
      </c>
      <c r="AG1079" s="4"/>
      <c r="AH1079" s="4"/>
      <c r="AI1079" s="4"/>
      <c r="AJ1079" s="4" t="s">
        <v>5465</v>
      </c>
      <c r="AK1079" s="4"/>
    </row>
    <row r="1080" spans="1:37" ht="180" x14ac:dyDescent="0.2">
      <c r="A1080" s="7">
        <v>1079</v>
      </c>
      <c r="D1080" s="4" t="s">
        <v>5466</v>
      </c>
      <c r="E1080" s="4" t="s">
        <v>5467</v>
      </c>
      <c r="F1080" s="4"/>
      <c r="G1080" s="4" t="s">
        <v>1725</v>
      </c>
      <c r="H1080" s="4"/>
      <c r="I1080" s="4">
        <v>1999</v>
      </c>
      <c r="J1080" s="4"/>
      <c r="K1080" s="4"/>
      <c r="L1080" s="4"/>
      <c r="M1080" s="4"/>
      <c r="N1080" s="4"/>
      <c r="O1080" s="4"/>
      <c r="P1080" s="4" t="s">
        <v>5468</v>
      </c>
      <c r="Q1080" s="4"/>
      <c r="R1080" s="4"/>
      <c r="S1080" s="4" t="s">
        <v>5469</v>
      </c>
      <c r="T1080" s="4" t="s">
        <v>102</v>
      </c>
      <c r="U1080" s="4" t="s">
        <v>352</v>
      </c>
      <c r="V1080" s="4" t="s">
        <v>5470</v>
      </c>
      <c r="W1080" s="4"/>
      <c r="X1080" s="4"/>
      <c r="Y1080" s="4"/>
      <c r="Z1080" s="4" t="s">
        <v>5471</v>
      </c>
      <c r="AA1080" s="4"/>
      <c r="AB1080" s="4"/>
      <c r="AC1080" s="4"/>
      <c r="AD1080" s="4"/>
      <c r="AE1080" s="4"/>
      <c r="AF1080" s="4" t="s">
        <v>5472</v>
      </c>
      <c r="AG1080" s="4"/>
      <c r="AH1080" s="4"/>
      <c r="AI1080" s="4"/>
      <c r="AJ1080" s="4" t="s">
        <v>5473</v>
      </c>
      <c r="AK1080" s="4"/>
    </row>
    <row r="1081" spans="1:37" ht="210" x14ac:dyDescent="0.2">
      <c r="A1081" s="7">
        <v>1080</v>
      </c>
      <c r="D1081" s="4" t="s">
        <v>5474</v>
      </c>
      <c r="E1081" s="4" t="s">
        <v>5475</v>
      </c>
      <c r="F1081" s="4"/>
      <c r="G1081" s="4" t="s">
        <v>1725</v>
      </c>
      <c r="H1081" s="4"/>
      <c r="I1081" s="4">
        <v>1999</v>
      </c>
      <c r="J1081" s="4"/>
      <c r="K1081" s="4"/>
      <c r="L1081" s="4"/>
      <c r="M1081" s="4"/>
      <c r="N1081" s="4"/>
      <c r="O1081" s="4"/>
      <c r="P1081" s="4" t="s">
        <v>5476</v>
      </c>
      <c r="Q1081" s="4"/>
      <c r="R1081" s="4"/>
      <c r="S1081" s="4" t="s">
        <v>5477</v>
      </c>
      <c r="T1081" s="4" t="s">
        <v>400</v>
      </c>
      <c r="U1081" s="4" t="s">
        <v>5478</v>
      </c>
      <c r="V1081" s="4" t="s">
        <v>5479</v>
      </c>
      <c r="W1081" s="4"/>
      <c r="X1081" s="4"/>
      <c r="Y1081" s="4"/>
      <c r="Z1081" s="4" t="s">
        <v>5480</v>
      </c>
      <c r="AA1081" s="4"/>
      <c r="AB1081" s="4"/>
      <c r="AC1081" s="4"/>
      <c r="AD1081" s="4"/>
      <c r="AE1081" s="4"/>
      <c r="AF1081" s="4" t="s">
        <v>5481</v>
      </c>
      <c r="AG1081" s="4"/>
      <c r="AH1081" s="4"/>
      <c r="AI1081" s="4"/>
      <c r="AJ1081" s="4" t="s">
        <v>5482</v>
      </c>
      <c r="AK1081" s="4"/>
    </row>
    <row r="1082" spans="1:37" ht="105" x14ac:dyDescent="0.2">
      <c r="A1082" s="7">
        <v>1081</v>
      </c>
      <c r="D1082" s="4" t="s">
        <v>2351</v>
      </c>
      <c r="E1082" s="4" t="s">
        <v>5483</v>
      </c>
      <c r="F1082" s="4"/>
      <c r="G1082" s="4" t="s">
        <v>5484</v>
      </c>
      <c r="H1082" s="4"/>
      <c r="I1082" s="4">
        <v>2000</v>
      </c>
      <c r="J1082" s="4"/>
      <c r="K1082" s="4"/>
      <c r="L1082" s="4"/>
      <c r="M1082" s="4"/>
      <c r="N1082" s="4"/>
      <c r="O1082" s="4"/>
      <c r="P1082" s="4" t="s">
        <v>5485</v>
      </c>
      <c r="Q1082" s="4"/>
      <c r="R1082" s="4"/>
      <c r="S1082" s="4" t="s">
        <v>5486</v>
      </c>
      <c r="T1082" s="4" t="s">
        <v>244</v>
      </c>
      <c r="U1082" s="4"/>
      <c r="V1082" s="4" t="s">
        <v>5487</v>
      </c>
      <c r="W1082" s="4"/>
      <c r="X1082" s="4"/>
      <c r="Y1082" s="4"/>
      <c r="Z1082" s="4" t="s">
        <v>5488</v>
      </c>
      <c r="AA1082" s="4"/>
      <c r="AB1082" s="4"/>
      <c r="AC1082" s="4"/>
      <c r="AD1082" s="4"/>
      <c r="AE1082" s="4"/>
      <c r="AF1082" s="4" t="s">
        <v>5489</v>
      </c>
      <c r="AG1082" s="4"/>
      <c r="AH1082" s="4"/>
      <c r="AI1082" s="4"/>
      <c r="AJ1082" s="4" t="s">
        <v>5490</v>
      </c>
      <c r="AK1082" s="4"/>
    </row>
    <row r="1083" spans="1:37" ht="195" x14ac:dyDescent="0.2">
      <c r="A1083" s="7">
        <v>1082</v>
      </c>
      <c r="D1083" s="4" t="s">
        <v>2437</v>
      </c>
      <c r="E1083" s="4" t="s">
        <v>5491</v>
      </c>
      <c r="F1083" s="4"/>
      <c r="G1083" s="4" t="s">
        <v>1725</v>
      </c>
      <c r="H1083" s="4"/>
      <c r="I1083" s="4">
        <v>2002</v>
      </c>
      <c r="J1083" s="4"/>
      <c r="K1083" s="4"/>
      <c r="L1083" s="4"/>
      <c r="M1083" s="4"/>
      <c r="N1083" s="4"/>
      <c r="O1083" s="4"/>
      <c r="P1083" s="4" t="s">
        <v>5492</v>
      </c>
      <c r="Q1083" s="4"/>
      <c r="R1083" s="4"/>
      <c r="S1083" s="4" t="s">
        <v>443</v>
      </c>
      <c r="T1083" s="4" t="s">
        <v>535</v>
      </c>
      <c r="U1083" s="4"/>
      <c r="V1083" s="4" t="s">
        <v>5493</v>
      </c>
      <c r="W1083" s="4"/>
      <c r="X1083" s="4"/>
      <c r="Y1083" s="4"/>
      <c r="Z1083" s="4" t="s">
        <v>5494</v>
      </c>
      <c r="AA1083" s="4"/>
      <c r="AB1083" s="4"/>
      <c r="AC1083" s="4"/>
      <c r="AD1083" s="4"/>
      <c r="AE1083" s="4"/>
      <c r="AF1083" s="4" t="s">
        <v>446</v>
      </c>
      <c r="AG1083" s="4"/>
      <c r="AH1083" s="4"/>
      <c r="AI1083" s="4"/>
      <c r="AJ1083" s="4" t="s">
        <v>5495</v>
      </c>
      <c r="AK1083" s="4"/>
    </row>
    <row r="1084" spans="1:37" ht="150" x14ac:dyDescent="0.2">
      <c r="A1084" s="7">
        <v>1083</v>
      </c>
      <c r="D1084" s="4" t="s">
        <v>5496</v>
      </c>
      <c r="E1084" s="4" t="s">
        <v>5497</v>
      </c>
      <c r="F1084" s="4"/>
      <c r="G1084" s="4" t="s">
        <v>1725</v>
      </c>
      <c r="H1084" s="4"/>
      <c r="I1084" s="4">
        <v>2002</v>
      </c>
      <c r="J1084" s="4"/>
      <c r="K1084" s="4"/>
      <c r="L1084" s="4"/>
      <c r="M1084" s="4"/>
      <c r="N1084" s="4"/>
      <c r="O1084" s="4"/>
      <c r="P1084" s="4" t="s">
        <v>5498</v>
      </c>
      <c r="Q1084" s="4"/>
      <c r="R1084" s="4"/>
      <c r="S1084" s="4" t="s">
        <v>5499</v>
      </c>
      <c r="T1084" s="4" t="s">
        <v>435</v>
      </c>
      <c r="U1084" s="4" t="s">
        <v>205</v>
      </c>
      <c r="V1084" s="4" t="s">
        <v>5500</v>
      </c>
      <c r="W1084" s="4"/>
      <c r="X1084" s="4"/>
      <c r="Y1084" s="4"/>
      <c r="Z1084" s="4" t="s">
        <v>5501</v>
      </c>
      <c r="AA1084" s="4"/>
      <c r="AB1084" s="4"/>
      <c r="AC1084" s="4"/>
      <c r="AD1084" s="4"/>
      <c r="AE1084" s="4"/>
      <c r="AF1084" s="4" t="s">
        <v>5502</v>
      </c>
      <c r="AG1084" s="4"/>
      <c r="AH1084" s="4"/>
      <c r="AI1084" s="4"/>
      <c r="AJ1084" s="4" t="s">
        <v>5503</v>
      </c>
      <c r="AK1084" s="4"/>
    </row>
    <row r="1085" spans="1:37" ht="195" x14ac:dyDescent="0.2">
      <c r="A1085" s="7">
        <v>1084</v>
      </c>
      <c r="D1085" s="4" t="s">
        <v>5504</v>
      </c>
      <c r="E1085" s="4" t="s">
        <v>5505</v>
      </c>
      <c r="F1085" s="4"/>
      <c r="G1085" s="4" t="s">
        <v>1725</v>
      </c>
      <c r="H1085" s="4"/>
      <c r="I1085" s="4">
        <v>2003</v>
      </c>
      <c r="J1085" s="4"/>
      <c r="K1085" s="4"/>
      <c r="L1085" s="4"/>
      <c r="M1085" s="4"/>
      <c r="N1085" s="4"/>
      <c r="O1085" s="4"/>
      <c r="P1085" s="4" t="s">
        <v>5506</v>
      </c>
      <c r="Q1085" s="4"/>
      <c r="R1085" s="4"/>
      <c r="S1085" s="4" t="s">
        <v>5507</v>
      </c>
      <c r="T1085" s="4" t="s">
        <v>79</v>
      </c>
      <c r="U1085" s="4" t="s">
        <v>111</v>
      </c>
      <c r="V1085" s="4" t="s">
        <v>1874</v>
      </c>
      <c r="W1085" s="4"/>
      <c r="X1085" s="4"/>
      <c r="Y1085" s="4"/>
      <c r="Z1085" s="4" t="s">
        <v>5508</v>
      </c>
      <c r="AA1085" s="4"/>
      <c r="AB1085" s="4"/>
      <c r="AC1085" s="4"/>
      <c r="AD1085" s="4"/>
      <c r="AE1085" s="4"/>
      <c r="AF1085" s="4" t="s">
        <v>5509</v>
      </c>
      <c r="AG1085" s="4"/>
      <c r="AH1085" s="4"/>
      <c r="AI1085" s="4"/>
      <c r="AJ1085" s="4" t="s">
        <v>5510</v>
      </c>
      <c r="AK1085" s="4"/>
    </row>
    <row r="1086" spans="1:37" ht="105" x14ac:dyDescent="0.2">
      <c r="A1086" s="7">
        <v>1085</v>
      </c>
      <c r="D1086" s="4" t="s">
        <v>5511</v>
      </c>
      <c r="E1086" s="4" t="s">
        <v>5512</v>
      </c>
      <c r="F1086" s="4"/>
      <c r="G1086" s="4" t="s">
        <v>1725</v>
      </c>
      <c r="H1086" s="4"/>
      <c r="I1086" s="4">
        <v>2003</v>
      </c>
      <c r="J1086" s="4"/>
      <c r="K1086" s="4"/>
      <c r="L1086" s="4"/>
      <c r="M1086" s="4"/>
      <c r="N1086" s="4"/>
      <c r="O1086" s="4"/>
      <c r="P1086" s="4" t="s">
        <v>5513</v>
      </c>
      <c r="Q1086" s="4"/>
      <c r="R1086" s="4"/>
      <c r="S1086" s="4" t="s">
        <v>5514</v>
      </c>
      <c r="T1086" s="4" t="s">
        <v>822</v>
      </c>
      <c r="U1086" s="4" t="s">
        <v>111</v>
      </c>
      <c r="V1086" s="4" t="s">
        <v>5515</v>
      </c>
      <c r="W1086" s="4"/>
      <c r="X1086" s="4"/>
      <c r="Y1086" s="4"/>
      <c r="Z1086" s="4" t="s">
        <v>5516</v>
      </c>
      <c r="AA1086" s="4"/>
      <c r="AB1086" s="4"/>
      <c r="AC1086" s="4"/>
      <c r="AD1086" s="4"/>
      <c r="AE1086" s="4"/>
      <c r="AF1086" s="4" t="s">
        <v>5517</v>
      </c>
      <c r="AG1086" s="4"/>
      <c r="AH1086" s="4"/>
      <c r="AI1086" s="4"/>
      <c r="AJ1086" s="4" t="s">
        <v>5518</v>
      </c>
      <c r="AK1086" s="4"/>
    </row>
    <row r="1087" spans="1:37" ht="135" x14ac:dyDescent="0.2">
      <c r="A1087" s="7">
        <v>1086</v>
      </c>
      <c r="D1087" s="4" t="s">
        <v>5519</v>
      </c>
      <c r="E1087" s="4" t="s">
        <v>5520</v>
      </c>
      <c r="F1087" s="4"/>
      <c r="G1087" s="4" t="s">
        <v>1725</v>
      </c>
      <c r="H1087" s="4"/>
      <c r="I1087" s="4">
        <v>2004</v>
      </c>
      <c r="J1087" s="4"/>
      <c r="K1087" s="4"/>
      <c r="L1087" s="4"/>
      <c r="M1087" s="4"/>
      <c r="N1087" s="4"/>
      <c r="O1087" s="4"/>
      <c r="P1087" s="4" t="s">
        <v>5521</v>
      </c>
      <c r="Q1087" s="4"/>
      <c r="R1087" s="4"/>
      <c r="S1087" s="4" t="s">
        <v>1761</v>
      </c>
      <c r="T1087" s="4" t="s">
        <v>858</v>
      </c>
      <c r="U1087" s="4" t="s">
        <v>79</v>
      </c>
      <c r="V1087" s="4" t="s">
        <v>5522</v>
      </c>
      <c r="W1087" s="4"/>
      <c r="X1087" s="4"/>
      <c r="Y1087" s="4"/>
      <c r="Z1087" s="4" t="s">
        <v>5523</v>
      </c>
      <c r="AA1087" s="4"/>
      <c r="AB1087" s="4"/>
      <c r="AC1087" s="4"/>
      <c r="AD1087" s="4"/>
      <c r="AE1087" s="4"/>
      <c r="AF1087" s="4" t="s">
        <v>2288</v>
      </c>
      <c r="AG1087" s="4"/>
      <c r="AH1087" s="4"/>
      <c r="AI1087" s="4"/>
      <c r="AJ1087" s="4" t="s">
        <v>5524</v>
      </c>
      <c r="AK1087" s="4"/>
    </row>
    <row r="1088" spans="1:37" ht="135" x14ac:dyDescent="0.2">
      <c r="A1088" s="7">
        <v>1087</v>
      </c>
      <c r="D1088" s="4" t="s">
        <v>5525</v>
      </c>
      <c r="E1088" s="4" t="s">
        <v>5526</v>
      </c>
      <c r="F1088" s="4"/>
      <c r="G1088" s="4" t="s">
        <v>1725</v>
      </c>
      <c r="H1088" s="4"/>
      <c r="I1088" s="4">
        <v>2004</v>
      </c>
      <c r="J1088" s="4"/>
      <c r="K1088" s="4"/>
      <c r="L1088" s="4"/>
      <c r="M1088" s="4"/>
      <c r="N1088" s="4"/>
      <c r="O1088" s="4"/>
      <c r="P1088" s="4" t="s">
        <v>5527</v>
      </c>
      <c r="Q1088" s="4"/>
      <c r="R1088" s="4"/>
      <c r="S1088" s="4" t="s">
        <v>740</v>
      </c>
      <c r="T1088" s="4" t="s">
        <v>5528</v>
      </c>
      <c r="U1088" s="4"/>
      <c r="V1088" s="4" t="s">
        <v>5529</v>
      </c>
      <c r="W1088" s="4"/>
      <c r="X1088" s="4"/>
      <c r="Y1088" s="4"/>
      <c r="Z1088" s="4" t="s">
        <v>5530</v>
      </c>
      <c r="AA1088" s="4"/>
      <c r="AB1088" s="4"/>
      <c r="AC1088" s="4"/>
      <c r="AD1088" s="4"/>
      <c r="AE1088" s="4"/>
      <c r="AF1088" s="4" t="s">
        <v>2718</v>
      </c>
      <c r="AG1088" s="4"/>
      <c r="AH1088" s="4"/>
      <c r="AI1088" s="4"/>
      <c r="AJ1088" s="4" t="s">
        <v>5531</v>
      </c>
      <c r="AK1088" s="4"/>
    </row>
    <row r="1089" spans="1:37" ht="195" x14ac:dyDescent="0.2">
      <c r="A1089" s="7">
        <v>1088</v>
      </c>
      <c r="D1089" s="4" t="s">
        <v>662</v>
      </c>
      <c r="E1089" s="4" t="s">
        <v>5532</v>
      </c>
      <c r="F1089" s="4"/>
      <c r="G1089" s="4" t="s">
        <v>1725</v>
      </c>
      <c r="H1089" s="4"/>
      <c r="I1089" s="4">
        <v>2005</v>
      </c>
      <c r="J1089" s="4"/>
      <c r="K1089" s="4"/>
      <c r="L1089" s="4"/>
      <c r="M1089" s="4"/>
      <c r="N1089" s="4"/>
      <c r="O1089" s="4"/>
      <c r="P1089" s="4" t="s">
        <v>5533</v>
      </c>
      <c r="Q1089" s="4"/>
      <c r="R1089" s="4"/>
      <c r="S1089" s="4" t="s">
        <v>3444</v>
      </c>
      <c r="T1089" s="4" t="s">
        <v>974</v>
      </c>
      <c r="U1089" s="4"/>
      <c r="V1089" s="4" t="s">
        <v>5351</v>
      </c>
      <c r="W1089" s="4"/>
      <c r="X1089" s="4"/>
      <c r="Y1089" s="4"/>
      <c r="Z1089" s="4" t="s">
        <v>5534</v>
      </c>
      <c r="AA1089" s="4"/>
      <c r="AB1089" s="4"/>
      <c r="AC1089" s="4"/>
      <c r="AD1089" s="4"/>
      <c r="AE1089" s="4"/>
      <c r="AF1089" s="4" t="s">
        <v>5535</v>
      </c>
      <c r="AG1089" s="4"/>
      <c r="AH1089" s="4"/>
      <c r="AI1089" s="4"/>
      <c r="AJ1089" s="4" t="s">
        <v>5536</v>
      </c>
      <c r="AK1089" s="4"/>
    </row>
    <row r="1090" spans="1:37" ht="330" x14ac:dyDescent="0.2">
      <c r="A1090" s="7">
        <v>1089</v>
      </c>
      <c r="D1090" s="4" t="s">
        <v>5537</v>
      </c>
      <c r="E1090" s="4" t="s">
        <v>5538</v>
      </c>
      <c r="F1090" s="4"/>
      <c r="G1090" s="4" t="s">
        <v>1725</v>
      </c>
      <c r="H1090" s="4"/>
      <c r="I1090" s="4">
        <v>2007</v>
      </c>
      <c r="J1090" s="4"/>
      <c r="K1090" s="4"/>
      <c r="L1090" s="4"/>
      <c r="M1090" s="4"/>
      <c r="N1090" s="4"/>
      <c r="O1090" s="4"/>
      <c r="P1090" s="4" t="s">
        <v>5539</v>
      </c>
      <c r="Q1090" s="4"/>
      <c r="R1090" s="4" t="s">
        <v>5540</v>
      </c>
      <c r="S1090" s="4"/>
      <c r="T1090" s="4"/>
      <c r="U1090" s="4"/>
      <c r="V1090" s="4"/>
      <c r="W1090" s="4"/>
      <c r="X1090" s="4"/>
      <c r="Y1090" s="4"/>
      <c r="Z1090" s="4" t="s">
        <v>5541</v>
      </c>
      <c r="AA1090" s="4"/>
      <c r="AB1090" s="4"/>
      <c r="AC1090" s="4"/>
      <c r="AD1090" s="4"/>
      <c r="AE1090" s="4"/>
      <c r="AF1090" s="4"/>
      <c r="AG1090" s="4"/>
      <c r="AH1090" s="4"/>
      <c r="AI1090" s="4"/>
      <c r="AJ1090" s="4" t="s">
        <v>5542</v>
      </c>
      <c r="AK1090" s="4"/>
    </row>
    <row r="1091" spans="1:37" ht="150" x14ac:dyDescent="0.2">
      <c r="A1091" s="7">
        <v>1090</v>
      </c>
      <c r="D1091" s="4" t="s">
        <v>2343</v>
      </c>
      <c r="E1091" s="4" t="s">
        <v>5543</v>
      </c>
      <c r="F1091" s="4"/>
      <c r="G1091" s="4" t="s">
        <v>5544</v>
      </c>
      <c r="H1091" s="4"/>
      <c r="I1091" s="4">
        <v>2007</v>
      </c>
      <c r="J1091" s="4"/>
      <c r="K1091" s="4"/>
      <c r="L1091" s="4"/>
      <c r="M1091" s="4"/>
      <c r="N1091" s="4"/>
      <c r="O1091" s="4"/>
      <c r="P1091" s="4" t="s">
        <v>2345</v>
      </c>
      <c r="Q1091" s="4"/>
      <c r="R1091" s="4"/>
      <c r="S1091" s="4" t="s">
        <v>2346</v>
      </c>
      <c r="T1091" s="4" t="s">
        <v>352</v>
      </c>
      <c r="U1091" s="4" t="s">
        <v>133</v>
      </c>
      <c r="V1091" s="4" t="s">
        <v>5545</v>
      </c>
      <c r="W1091" s="4"/>
      <c r="X1091" s="4"/>
      <c r="Y1091" s="4"/>
      <c r="Z1091" s="4" t="s">
        <v>2348</v>
      </c>
      <c r="AA1091" s="4"/>
      <c r="AB1091" s="4"/>
      <c r="AC1091" s="4"/>
      <c r="AD1091" s="4"/>
      <c r="AE1091" s="4"/>
      <c r="AF1091" s="4" t="s">
        <v>5546</v>
      </c>
      <c r="AG1091" s="4"/>
      <c r="AH1091" s="4"/>
      <c r="AI1091" s="4"/>
      <c r="AJ1091" s="4" t="s">
        <v>2350</v>
      </c>
      <c r="AK1091" s="4"/>
    </row>
    <row r="1092" spans="1:37" ht="180" x14ac:dyDescent="0.2">
      <c r="A1092" s="7">
        <v>1091</v>
      </c>
      <c r="D1092" s="4" t="s">
        <v>1320</v>
      </c>
      <c r="E1092" s="4" t="s">
        <v>5547</v>
      </c>
      <c r="F1092" s="4"/>
      <c r="G1092" s="4" t="s">
        <v>1725</v>
      </c>
      <c r="H1092" s="4"/>
      <c r="I1092" s="4">
        <v>2007</v>
      </c>
      <c r="J1092" s="4"/>
      <c r="K1092" s="4"/>
      <c r="L1092" s="4"/>
      <c r="M1092" s="4"/>
      <c r="N1092" s="4"/>
      <c r="O1092" s="4"/>
      <c r="P1092" s="4" t="s">
        <v>5548</v>
      </c>
      <c r="Q1092" s="4"/>
      <c r="R1092" s="4"/>
      <c r="S1092" s="4" t="s">
        <v>1693</v>
      </c>
      <c r="T1092" s="4" t="s">
        <v>1780</v>
      </c>
      <c r="U1092" s="4"/>
      <c r="V1092" s="4" t="s">
        <v>5549</v>
      </c>
      <c r="W1092" s="4"/>
      <c r="X1092" s="4"/>
      <c r="Y1092" s="4"/>
      <c r="Z1092" s="4" t="s">
        <v>5550</v>
      </c>
      <c r="AA1092" s="4"/>
      <c r="AB1092" s="4"/>
      <c r="AC1092" s="4"/>
      <c r="AD1092" s="4"/>
      <c r="AE1092" s="4"/>
      <c r="AF1092" s="4" t="s">
        <v>2272</v>
      </c>
      <c r="AG1092" s="4"/>
      <c r="AH1092" s="4"/>
      <c r="AI1092" s="4"/>
      <c r="AJ1092" s="4" t="s">
        <v>5551</v>
      </c>
      <c r="AK1092" s="4"/>
    </row>
    <row r="1093" spans="1:37" ht="180" x14ac:dyDescent="0.2">
      <c r="A1093" s="7">
        <v>1092</v>
      </c>
      <c r="D1093" s="4" t="s">
        <v>5552</v>
      </c>
      <c r="E1093" s="4" t="s">
        <v>5553</v>
      </c>
      <c r="F1093" s="4"/>
      <c r="G1093" s="4" t="s">
        <v>1725</v>
      </c>
      <c r="H1093" s="4"/>
      <c r="I1093" s="4">
        <v>2007</v>
      </c>
      <c r="J1093" s="4"/>
      <c r="K1093" s="4"/>
      <c r="L1093" s="4"/>
      <c r="M1093" s="4"/>
      <c r="N1093" s="4"/>
      <c r="O1093" s="4"/>
      <c r="P1093" s="4" t="s">
        <v>5554</v>
      </c>
      <c r="Q1093" s="4"/>
      <c r="R1093" s="4"/>
      <c r="S1093" s="4" t="s">
        <v>5555</v>
      </c>
      <c r="T1093" s="4" t="s">
        <v>858</v>
      </c>
      <c r="U1093" s="4" t="s">
        <v>352</v>
      </c>
      <c r="V1093" s="4" t="s">
        <v>5556</v>
      </c>
      <c r="W1093" s="4"/>
      <c r="X1093" s="4"/>
      <c r="Y1093" s="4"/>
      <c r="Z1093" s="4" t="s">
        <v>5557</v>
      </c>
      <c r="AA1093" s="4"/>
      <c r="AB1093" s="4"/>
      <c r="AC1093" s="4"/>
      <c r="AD1093" s="4"/>
      <c r="AE1093" s="4"/>
      <c r="AF1093" s="4" t="s">
        <v>5558</v>
      </c>
      <c r="AG1093" s="4"/>
      <c r="AH1093" s="4"/>
      <c r="AI1093" s="4"/>
      <c r="AJ1093" s="4" t="s">
        <v>5559</v>
      </c>
      <c r="AK1093" s="4"/>
    </row>
    <row r="1094" spans="1:37" ht="210" x14ac:dyDescent="0.2">
      <c r="A1094" s="7">
        <v>1093</v>
      </c>
      <c r="D1094" s="4" t="s">
        <v>5560</v>
      </c>
      <c r="E1094" s="4" t="s">
        <v>5561</v>
      </c>
      <c r="F1094" s="4"/>
      <c r="G1094" s="4" t="s">
        <v>5562</v>
      </c>
      <c r="H1094" s="4"/>
      <c r="I1094" s="4">
        <v>2007</v>
      </c>
      <c r="J1094" s="4"/>
      <c r="K1094" s="4"/>
      <c r="L1094" s="4"/>
      <c r="M1094" s="4"/>
      <c r="N1094" s="4"/>
      <c r="O1094" s="4"/>
      <c r="P1094" s="4" t="s">
        <v>5563</v>
      </c>
      <c r="Q1094" s="4"/>
      <c r="R1094" s="4"/>
      <c r="S1094" s="4" t="s">
        <v>5564</v>
      </c>
      <c r="T1094" s="4" t="s">
        <v>252</v>
      </c>
      <c r="U1094" s="4" t="s">
        <v>326</v>
      </c>
      <c r="V1094" s="4" t="s">
        <v>5565</v>
      </c>
      <c r="W1094" s="4"/>
      <c r="X1094" s="4"/>
      <c r="Y1094" s="4"/>
      <c r="Z1094" s="4" t="s">
        <v>5566</v>
      </c>
      <c r="AA1094" s="4"/>
      <c r="AB1094" s="4"/>
      <c r="AC1094" s="4"/>
      <c r="AD1094" s="4"/>
      <c r="AE1094" s="4"/>
      <c r="AF1094" s="4" t="s">
        <v>5567</v>
      </c>
      <c r="AG1094" s="4"/>
      <c r="AH1094" s="4"/>
      <c r="AI1094" s="4"/>
      <c r="AJ1094" s="4" t="s">
        <v>5568</v>
      </c>
      <c r="AK1094" s="4"/>
    </row>
    <row r="1095" spans="1:37" ht="105" x14ac:dyDescent="0.2">
      <c r="A1095" s="7">
        <v>1094</v>
      </c>
      <c r="D1095" s="4" t="s">
        <v>2306</v>
      </c>
      <c r="E1095" s="4" t="s">
        <v>5569</v>
      </c>
      <c r="F1095" s="4"/>
      <c r="G1095" s="4" t="s">
        <v>1725</v>
      </c>
      <c r="H1095" s="4"/>
      <c r="I1095" s="4">
        <v>2007</v>
      </c>
      <c r="J1095" s="4"/>
      <c r="K1095" s="4"/>
      <c r="L1095" s="4"/>
      <c r="M1095" s="4"/>
      <c r="N1095" s="4"/>
      <c r="O1095" s="4"/>
      <c r="P1095" s="4" t="s">
        <v>5570</v>
      </c>
      <c r="Q1095" s="4"/>
      <c r="R1095" s="4"/>
      <c r="S1095" s="4" t="s">
        <v>5571</v>
      </c>
      <c r="T1095" s="4" t="s">
        <v>102</v>
      </c>
      <c r="U1095" s="4"/>
      <c r="V1095" s="4" t="s">
        <v>5572</v>
      </c>
      <c r="W1095" s="4"/>
      <c r="X1095" s="4"/>
      <c r="Y1095" s="4"/>
      <c r="Z1095" s="4" t="s">
        <v>5573</v>
      </c>
      <c r="AA1095" s="4"/>
      <c r="AB1095" s="4"/>
      <c r="AC1095" s="4"/>
      <c r="AD1095" s="4"/>
      <c r="AE1095" s="4"/>
      <c r="AF1095" s="4" t="s">
        <v>5574</v>
      </c>
      <c r="AG1095" s="4"/>
      <c r="AH1095" s="4"/>
      <c r="AI1095" s="4"/>
      <c r="AJ1095" s="4" t="s">
        <v>5575</v>
      </c>
      <c r="AK1095" s="4"/>
    </row>
    <row r="1096" spans="1:37" ht="285" x14ac:dyDescent="0.2">
      <c r="A1096" s="7">
        <v>1095</v>
      </c>
      <c r="D1096" s="4" t="s">
        <v>5576</v>
      </c>
      <c r="E1096" s="4" t="s">
        <v>5577</v>
      </c>
      <c r="F1096" s="4"/>
      <c r="G1096" s="4" t="s">
        <v>1725</v>
      </c>
      <c r="H1096" s="4"/>
      <c r="I1096" s="4">
        <v>2008</v>
      </c>
      <c r="J1096" s="4"/>
      <c r="K1096" s="4"/>
      <c r="L1096" s="4"/>
      <c r="M1096" s="4"/>
      <c r="N1096" s="4"/>
      <c r="O1096" s="4"/>
      <c r="P1096" s="4" t="s">
        <v>5578</v>
      </c>
      <c r="Q1096" s="4"/>
      <c r="R1096" s="4"/>
      <c r="S1096" s="4" t="s">
        <v>5579</v>
      </c>
      <c r="T1096" s="4" t="s">
        <v>244</v>
      </c>
      <c r="U1096" s="4"/>
      <c r="V1096" s="4" t="s">
        <v>5580</v>
      </c>
      <c r="W1096" s="4"/>
      <c r="X1096" s="4"/>
      <c r="Y1096" s="4"/>
      <c r="Z1096" s="4" t="s">
        <v>5581</v>
      </c>
      <c r="AA1096" s="4"/>
      <c r="AB1096" s="4"/>
      <c r="AC1096" s="4"/>
      <c r="AD1096" s="4"/>
      <c r="AE1096" s="4"/>
      <c r="AF1096" s="4" t="s">
        <v>5582</v>
      </c>
      <c r="AG1096" s="4"/>
      <c r="AH1096" s="4"/>
      <c r="AI1096" s="4"/>
      <c r="AJ1096" s="4" t="s">
        <v>5583</v>
      </c>
      <c r="AK1096" s="4"/>
    </row>
    <row r="1097" spans="1:37" ht="360" x14ac:dyDescent="0.2">
      <c r="A1097" s="7">
        <v>1096</v>
      </c>
      <c r="D1097" s="4" t="s">
        <v>5584</v>
      </c>
      <c r="E1097" s="4" t="s">
        <v>5585</v>
      </c>
      <c r="F1097" s="4"/>
      <c r="G1097" s="4" t="s">
        <v>1725</v>
      </c>
      <c r="H1097" s="4"/>
      <c r="I1097" s="4">
        <v>2008</v>
      </c>
      <c r="J1097" s="4"/>
      <c r="K1097" s="4"/>
      <c r="L1097" s="4"/>
      <c r="M1097" s="4"/>
      <c r="N1097" s="4"/>
      <c r="O1097" s="4"/>
      <c r="P1097" s="4" t="s">
        <v>5586</v>
      </c>
      <c r="Q1097" s="4"/>
      <c r="R1097" s="4"/>
      <c r="S1097" s="4" t="s">
        <v>5587</v>
      </c>
      <c r="T1097" s="4" t="s">
        <v>165</v>
      </c>
      <c r="U1097" s="4"/>
      <c r="V1097" s="4" t="s">
        <v>5588</v>
      </c>
      <c r="W1097" s="4"/>
      <c r="X1097" s="4"/>
      <c r="Y1097" s="4"/>
      <c r="Z1097" s="4" t="s">
        <v>5589</v>
      </c>
      <c r="AA1097" s="4"/>
      <c r="AB1097" s="4"/>
      <c r="AC1097" s="4"/>
      <c r="AD1097" s="4"/>
      <c r="AE1097" s="4"/>
      <c r="AF1097" s="4" t="s">
        <v>5590</v>
      </c>
      <c r="AG1097" s="4"/>
      <c r="AH1097" s="4"/>
      <c r="AI1097" s="4"/>
      <c r="AJ1097" s="4" t="s">
        <v>5591</v>
      </c>
      <c r="AK1097" s="4"/>
    </row>
    <row r="1098" spans="1:37" ht="225" x14ac:dyDescent="0.2">
      <c r="A1098" s="7">
        <v>1097</v>
      </c>
      <c r="D1098" s="4" t="s">
        <v>5592</v>
      </c>
      <c r="E1098" s="4" t="s">
        <v>5593</v>
      </c>
      <c r="F1098" s="4"/>
      <c r="G1098" s="4" t="s">
        <v>1725</v>
      </c>
      <c r="H1098" s="4"/>
      <c r="I1098" s="4">
        <v>2010</v>
      </c>
      <c r="J1098" s="4"/>
      <c r="K1098" s="4"/>
      <c r="L1098" s="4"/>
      <c r="M1098" s="4"/>
      <c r="N1098" s="4"/>
      <c r="O1098" s="4"/>
      <c r="P1098" s="4" t="s">
        <v>5594</v>
      </c>
      <c r="Q1098" s="4"/>
      <c r="R1098" s="4"/>
      <c r="S1098" s="4" t="s">
        <v>1323</v>
      </c>
      <c r="T1098" s="4" t="s">
        <v>501</v>
      </c>
      <c r="U1098" s="4"/>
      <c r="V1098" s="4" t="s">
        <v>5595</v>
      </c>
      <c r="W1098" s="4"/>
      <c r="X1098" s="4"/>
      <c r="Y1098" s="4"/>
      <c r="Z1098" s="4" t="s">
        <v>5596</v>
      </c>
      <c r="AA1098" s="4"/>
      <c r="AB1098" s="4"/>
      <c r="AC1098" s="4"/>
      <c r="AD1098" s="4"/>
      <c r="AE1098" s="4"/>
      <c r="AF1098" s="4" t="s">
        <v>1326</v>
      </c>
      <c r="AG1098" s="4"/>
      <c r="AH1098" s="4"/>
      <c r="AI1098" s="4"/>
      <c r="AJ1098" s="4" t="s">
        <v>5597</v>
      </c>
      <c r="AK1098" s="4"/>
    </row>
    <row r="1099" spans="1:37" ht="120" x14ac:dyDescent="0.2">
      <c r="A1099" s="7">
        <v>1098</v>
      </c>
      <c r="D1099" s="4" t="s">
        <v>5598</v>
      </c>
      <c r="E1099" s="4" t="s">
        <v>5599</v>
      </c>
      <c r="F1099" s="4"/>
      <c r="G1099" s="4" t="s">
        <v>1725</v>
      </c>
      <c r="H1099" s="4"/>
      <c r="I1099" s="4">
        <v>2011</v>
      </c>
      <c r="J1099" s="4"/>
      <c r="K1099" s="4"/>
      <c r="L1099" s="4"/>
      <c r="M1099" s="4"/>
      <c r="N1099" s="4"/>
      <c r="O1099" s="4"/>
      <c r="P1099" s="4" t="s">
        <v>5600</v>
      </c>
      <c r="Q1099" s="4"/>
      <c r="R1099" s="4" t="s">
        <v>5601</v>
      </c>
      <c r="S1099" s="4"/>
      <c r="T1099" s="4"/>
      <c r="U1099" s="4"/>
      <c r="V1099" s="4" t="s">
        <v>5602</v>
      </c>
      <c r="W1099" s="4"/>
      <c r="X1099" s="4"/>
      <c r="Y1099" s="4"/>
      <c r="Z1099" s="4" t="s">
        <v>5603</v>
      </c>
      <c r="AA1099" s="4"/>
      <c r="AB1099" s="4"/>
      <c r="AC1099" s="4"/>
      <c r="AD1099" s="4"/>
      <c r="AE1099" s="4"/>
      <c r="AF1099" s="4"/>
      <c r="AG1099" s="4"/>
      <c r="AH1099" s="4"/>
      <c r="AI1099" s="4"/>
      <c r="AJ1099" s="4" t="s">
        <v>5604</v>
      </c>
      <c r="AK1099" s="4"/>
    </row>
    <row r="1100" spans="1:37" ht="330" x14ac:dyDescent="0.2">
      <c r="A1100" s="7">
        <v>1099</v>
      </c>
      <c r="D1100" s="4" t="s">
        <v>2298</v>
      </c>
      <c r="E1100" s="4" t="s">
        <v>5605</v>
      </c>
      <c r="F1100" s="4"/>
      <c r="G1100" s="4" t="s">
        <v>1725</v>
      </c>
      <c r="H1100" s="4"/>
      <c r="I1100" s="4">
        <v>2011</v>
      </c>
      <c r="J1100" s="4"/>
      <c r="K1100" s="4"/>
      <c r="L1100" s="4"/>
      <c r="M1100" s="4"/>
      <c r="N1100" s="4"/>
      <c r="O1100" s="4"/>
      <c r="P1100" s="4" t="s">
        <v>5606</v>
      </c>
      <c r="Q1100" s="4"/>
      <c r="R1100" s="4"/>
      <c r="S1100" s="4" t="s">
        <v>763</v>
      </c>
      <c r="T1100" s="4" t="s">
        <v>5607</v>
      </c>
      <c r="U1100" s="4"/>
      <c r="V1100" s="4" t="s">
        <v>5608</v>
      </c>
      <c r="W1100" s="4"/>
      <c r="X1100" s="4"/>
      <c r="Y1100" s="4"/>
      <c r="Z1100" s="4" t="s">
        <v>5609</v>
      </c>
      <c r="AA1100" s="4"/>
      <c r="AB1100" s="4"/>
      <c r="AC1100" s="4"/>
      <c r="AD1100" s="4"/>
      <c r="AE1100" s="4"/>
      <c r="AF1100" s="4" t="s">
        <v>2357</v>
      </c>
      <c r="AG1100" s="4"/>
      <c r="AH1100" s="4"/>
      <c r="AI1100" s="4"/>
      <c r="AJ1100" s="4" t="s">
        <v>5610</v>
      </c>
      <c r="AK1100" s="4"/>
    </row>
    <row r="1101" spans="1:37" ht="135" x14ac:dyDescent="0.2">
      <c r="A1101" s="7">
        <v>1100</v>
      </c>
      <c r="D1101" s="4" t="s">
        <v>5611</v>
      </c>
      <c r="E1101" s="4" t="s">
        <v>5612</v>
      </c>
      <c r="F1101" s="4"/>
      <c r="G1101" s="4" t="s">
        <v>5613</v>
      </c>
      <c r="H1101" s="4"/>
      <c r="I1101" s="4">
        <v>2011</v>
      </c>
      <c r="J1101" s="4"/>
      <c r="K1101" s="4"/>
      <c r="L1101" s="4"/>
      <c r="M1101" s="4"/>
      <c r="N1101" s="4"/>
      <c r="O1101" s="4"/>
      <c r="P1101" s="4" t="s">
        <v>5614</v>
      </c>
      <c r="Q1101" s="4"/>
      <c r="R1101" s="4"/>
      <c r="S1101" s="4" t="s">
        <v>109</v>
      </c>
      <c r="T1101" s="4" t="s">
        <v>5615</v>
      </c>
      <c r="U1101" s="4" t="s">
        <v>133</v>
      </c>
      <c r="V1101" s="4" t="s">
        <v>5616</v>
      </c>
      <c r="W1101" s="4"/>
      <c r="X1101" s="4"/>
      <c r="Y1101" s="4"/>
      <c r="Z1101" s="4" t="s">
        <v>5617</v>
      </c>
      <c r="AA1101" s="4"/>
      <c r="AB1101" s="4"/>
      <c r="AC1101" s="4"/>
      <c r="AD1101" s="4"/>
      <c r="AE1101" s="4"/>
      <c r="AF1101" s="4" t="s">
        <v>5618</v>
      </c>
      <c r="AG1101" s="4"/>
      <c r="AH1101" s="4"/>
      <c r="AI1101" s="4"/>
      <c r="AJ1101" s="4" t="s">
        <v>5619</v>
      </c>
      <c r="AK1101" s="4"/>
    </row>
    <row r="1102" spans="1:37" ht="150" x14ac:dyDescent="0.2">
      <c r="A1102" s="7">
        <v>1101</v>
      </c>
      <c r="D1102" s="4" t="s">
        <v>5620</v>
      </c>
      <c r="E1102" s="4" t="s">
        <v>5621</v>
      </c>
      <c r="F1102" s="4"/>
      <c r="G1102" s="4" t="s">
        <v>1725</v>
      </c>
      <c r="H1102" s="4"/>
      <c r="I1102" s="4">
        <v>2011</v>
      </c>
      <c r="J1102" s="4"/>
      <c r="K1102" s="4"/>
      <c r="L1102" s="4"/>
      <c r="M1102" s="4"/>
      <c r="N1102" s="4"/>
      <c r="O1102" s="4"/>
      <c r="P1102" s="4" t="s">
        <v>5622</v>
      </c>
      <c r="Q1102" s="4"/>
      <c r="R1102" s="4"/>
      <c r="S1102" s="4" t="s">
        <v>5623</v>
      </c>
      <c r="T1102" s="4" t="s">
        <v>165</v>
      </c>
      <c r="U1102" s="4"/>
      <c r="V1102" s="4" t="s">
        <v>5624</v>
      </c>
      <c r="W1102" s="4"/>
      <c r="X1102" s="4"/>
      <c r="Y1102" s="4"/>
      <c r="Z1102" s="4" t="s">
        <v>5625</v>
      </c>
      <c r="AA1102" s="4"/>
      <c r="AB1102" s="4"/>
      <c r="AC1102" s="4"/>
      <c r="AD1102" s="4"/>
      <c r="AE1102" s="4"/>
      <c r="AF1102" s="4" t="s">
        <v>5626</v>
      </c>
      <c r="AG1102" s="4"/>
      <c r="AH1102" s="4"/>
      <c r="AI1102" s="4"/>
      <c r="AJ1102" s="4" t="s">
        <v>5627</v>
      </c>
      <c r="AK1102" s="4"/>
    </row>
    <row r="1103" spans="1:37" ht="90" x14ac:dyDescent="0.2">
      <c r="A1103" s="7">
        <v>1102</v>
      </c>
      <c r="D1103" s="4" t="s">
        <v>2306</v>
      </c>
      <c r="E1103" s="4" t="s">
        <v>5628</v>
      </c>
      <c r="F1103" s="4"/>
      <c r="G1103" s="4" t="s">
        <v>1725</v>
      </c>
      <c r="H1103" s="4"/>
      <c r="I1103" s="4">
        <v>2003</v>
      </c>
      <c r="J1103" s="4"/>
      <c r="K1103" s="4"/>
      <c r="L1103" s="4"/>
      <c r="M1103" s="4"/>
      <c r="N1103" s="4"/>
      <c r="O1103" s="4"/>
      <c r="P1103" s="4" t="s">
        <v>5629</v>
      </c>
      <c r="Q1103" s="4"/>
      <c r="R1103" s="4"/>
      <c r="S1103" s="4" t="s">
        <v>557</v>
      </c>
      <c r="T1103" s="4" t="s">
        <v>360</v>
      </c>
      <c r="U1103" s="4"/>
      <c r="V1103" s="4" t="s">
        <v>5630</v>
      </c>
      <c r="W1103" s="4"/>
      <c r="X1103" s="4"/>
      <c r="Y1103" s="4"/>
      <c r="Z1103" s="4" t="s">
        <v>5631</v>
      </c>
      <c r="AA1103" s="4"/>
      <c r="AB1103" s="4"/>
      <c r="AC1103" s="4"/>
      <c r="AD1103" s="4"/>
      <c r="AE1103" s="4"/>
      <c r="AF1103" s="4" t="s">
        <v>5632</v>
      </c>
      <c r="AG1103" s="4"/>
      <c r="AH1103" s="4"/>
      <c r="AI1103" s="4"/>
      <c r="AJ1103" s="4" t="s">
        <v>5633</v>
      </c>
      <c r="AK1103" s="4"/>
    </row>
    <row r="1104" spans="1:37" ht="180" x14ac:dyDescent="0.2">
      <c r="A1104" s="7">
        <v>1103</v>
      </c>
      <c r="D1104" s="4" t="s">
        <v>5634</v>
      </c>
      <c r="E1104" s="4" t="s">
        <v>5635</v>
      </c>
      <c r="F1104" s="4"/>
      <c r="G1104" s="4" t="s">
        <v>5636</v>
      </c>
      <c r="H1104" s="4"/>
      <c r="I1104" s="4">
        <v>2010</v>
      </c>
      <c r="J1104" s="4"/>
      <c r="K1104" s="4"/>
      <c r="L1104" s="4"/>
      <c r="M1104" s="4"/>
      <c r="N1104" s="4"/>
      <c r="O1104" s="4"/>
      <c r="P1104" s="4" t="s">
        <v>5637</v>
      </c>
      <c r="Q1104" s="4"/>
      <c r="R1104" s="4"/>
      <c r="S1104" s="4" t="s">
        <v>5638</v>
      </c>
      <c r="T1104" s="4" t="s">
        <v>535</v>
      </c>
      <c r="U1104" s="4" t="s">
        <v>111</v>
      </c>
      <c r="V1104" s="4" t="s">
        <v>5639</v>
      </c>
      <c r="W1104" s="4"/>
      <c r="X1104" s="4"/>
      <c r="Y1104" s="4"/>
      <c r="Z1104" s="4" t="s">
        <v>5640</v>
      </c>
      <c r="AA1104" s="4"/>
      <c r="AB1104" s="4"/>
      <c r="AC1104" s="4"/>
      <c r="AD1104" s="4"/>
      <c r="AE1104" s="4"/>
      <c r="AF1104" s="4" t="s">
        <v>5641</v>
      </c>
      <c r="AG1104" s="4"/>
      <c r="AH1104" s="4"/>
      <c r="AI1104" s="4"/>
      <c r="AJ1104" s="4" t="s">
        <v>5642</v>
      </c>
      <c r="AK1104" s="4"/>
    </row>
    <row r="1105" spans="1:37" ht="90" x14ac:dyDescent="0.2">
      <c r="A1105" s="7">
        <v>1104</v>
      </c>
      <c r="D1105" s="4" t="s">
        <v>5643</v>
      </c>
      <c r="E1105" s="4" t="s">
        <v>5644</v>
      </c>
      <c r="F1105" s="4"/>
      <c r="G1105" s="4" t="s">
        <v>5645</v>
      </c>
      <c r="H1105" s="4"/>
      <c r="I1105" s="4">
        <v>2009</v>
      </c>
      <c r="J1105" s="4"/>
      <c r="K1105" s="4"/>
      <c r="L1105" s="4"/>
      <c r="M1105" s="4"/>
      <c r="N1105" s="4"/>
      <c r="O1105" s="4"/>
      <c r="P1105" s="4" t="s">
        <v>5646</v>
      </c>
      <c r="Q1105" s="4"/>
      <c r="R1105" s="4"/>
      <c r="S1105" s="4" t="s">
        <v>5507</v>
      </c>
      <c r="T1105" s="4" t="s">
        <v>229</v>
      </c>
      <c r="U1105" s="4">
        <v>1</v>
      </c>
      <c r="V1105" s="4" t="s">
        <v>5647</v>
      </c>
      <c r="W1105" s="4"/>
      <c r="X1105" s="4"/>
      <c r="Y1105" s="4"/>
      <c r="Z1105" s="4" t="s">
        <v>5648</v>
      </c>
      <c r="AA1105" s="4"/>
      <c r="AB1105" s="4"/>
      <c r="AC1105" s="4"/>
      <c r="AD1105" s="4"/>
      <c r="AE1105" s="4"/>
      <c r="AF1105" s="4" t="s">
        <v>5649</v>
      </c>
      <c r="AG1105" s="4"/>
      <c r="AH1105" s="4"/>
      <c r="AI1105" s="4"/>
      <c r="AJ1105" s="4" t="s">
        <v>5650</v>
      </c>
      <c r="AK1105" s="4"/>
    </row>
    <row r="1106" spans="1:37" ht="210" x14ac:dyDescent="0.2">
      <c r="A1106" s="7">
        <v>1105</v>
      </c>
      <c r="D1106" s="4" t="s">
        <v>5651</v>
      </c>
      <c r="E1106" s="4" t="s">
        <v>5652</v>
      </c>
      <c r="F1106" s="4"/>
      <c r="G1106" s="4" t="s">
        <v>5653</v>
      </c>
      <c r="H1106" s="4"/>
      <c r="I1106" s="4">
        <v>2003</v>
      </c>
      <c r="J1106" s="4"/>
      <c r="K1106" s="4"/>
      <c r="L1106" s="4"/>
      <c r="M1106" s="4"/>
      <c r="N1106" s="4"/>
      <c r="O1106" s="4"/>
      <c r="P1106" s="4" t="s">
        <v>5654</v>
      </c>
      <c r="Q1106" s="4"/>
      <c r="R1106" s="4"/>
      <c r="S1106" s="4" t="s">
        <v>2691</v>
      </c>
      <c r="T1106" s="4" t="s">
        <v>550</v>
      </c>
      <c r="U1106" s="4" t="s">
        <v>5655</v>
      </c>
      <c r="V1106" s="4" t="s">
        <v>5656</v>
      </c>
      <c r="W1106" s="4"/>
      <c r="X1106" s="4"/>
      <c r="Y1106" s="4"/>
      <c r="Z1106" s="4" t="s">
        <v>5657</v>
      </c>
      <c r="AA1106" s="4"/>
      <c r="AB1106" s="4"/>
      <c r="AC1106" s="4"/>
      <c r="AD1106" s="4"/>
      <c r="AE1106" s="4"/>
      <c r="AF1106" s="4" t="s">
        <v>2695</v>
      </c>
      <c r="AG1106" s="4"/>
      <c r="AH1106" s="4"/>
      <c r="AI1106" s="4"/>
      <c r="AJ1106" s="4" t="s">
        <v>5658</v>
      </c>
      <c r="AK1106" s="4"/>
    </row>
    <row r="1107" spans="1:37" ht="105" x14ac:dyDescent="0.2">
      <c r="A1107" s="7">
        <v>1106</v>
      </c>
      <c r="D1107" s="4" t="s">
        <v>5659</v>
      </c>
      <c r="E1107" s="4" t="s">
        <v>5660</v>
      </c>
      <c r="F1107" s="4"/>
      <c r="G1107" s="4" t="s">
        <v>1610</v>
      </c>
      <c r="H1107" s="4"/>
      <c r="I1107" s="4">
        <v>2006</v>
      </c>
      <c r="J1107" s="4"/>
      <c r="K1107" s="4"/>
      <c r="L1107" s="4"/>
      <c r="M1107" s="4"/>
      <c r="N1107" s="4"/>
      <c r="O1107" s="4"/>
      <c r="P1107" s="4" t="s">
        <v>5661</v>
      </c>
      <c r="Q1107" s="4"/>
      <c r="R1107" s="4"/>
      <c r="S1107" s="4" t="s">
        <v>5662</v>
      </c>
      <c r="T1107" s="4" t="s">
        <v>326</v>
      </c>
      <c r="U1107" s="4" t="s">
        <v>133</v>
      </c>
      <c r="V1107" s="4" t="s">
        <v>5663</v>
      </c>
      <c r="W1107" s="4"/>
      <c r="X1107" s="4"/>
      <c r="Y1107" s="4"/>
      <c r="Z1107" s="4" t="s">
        <v>5664</v>
      </c>
      <c r="AA1107" s="4"/>
      <c r="AB1107" s="4"/>
      <c r="AC1107" s="4"/>
      <c r="AD1107" s="4"/>
      <c r="AE1107" s="4"/>
      <c r="AF1107" s="4" t="s">
        <v>5665</v>
      </c>
      <c r="AG1107" s="4"/>
      <c r="AH1107" s="4"/>
      <c r="AI1107" s="4"/>
      <c r="AJ1107" s="4" t="s">
        <v>5666</v>
      </c>
      <c r="AK1107" s="4"/>
    </row>
    <row r="1108" spans="1:37" ht="135" x14ac:dyDescent="0.2">
      <c r="A1108" s="7">
        <v>1107</v>
      </c>
      <c r="D1108" s="4" t="s">
        <v>5667</v>
      </c>
      <c r="E1108" s="4" t="s">
        <v>5668</v>
      </c>
      <c r="F1108" s="4"/>
      <c r="G1108" s="4" t="s">
        <v>1610</v>
      </c>
      <c r="H1108" s="4"/>
      <c r="I1108" s="4">
        <v>2006</v>
      </c>
      <c r="J1108" s="4"/>
      <c r="K1108" s="4"/>
      <c r="L1108" s="4"/>
      <c r="M1108" s="4"/>
      <c r="N1108" s="4"/>
      <c r="O1108" s="4"/>
      <c r="P1108" s="4" t="s">
        <v>5669</v>
      </c>
      <c r="Q1108" s="4"/>
      <c r="R1108" s="4"/>
      <c r="S1108" s="4" t="s">
        <v>2757</v>
      </c>
      <c r="T1108" s="4" t="s">
        <v>68</v>
      </c>
      <c r="U1108" s="4" t="s">
        <v>133</v>
      </c>
      <c r="V1108" s="4" t="s">
        <v>5670</v>
      </c>
      <c r="W1108" s="4"/>
      <c r="X1108" s="4"/>
      <c r="Y1108" s="4"/>
      <c r="Z1108" s="4" t="s">
        <v>5671</v>
      </c>
      <c r="AA1108" s="4"/>
      <c r="AB1108" s="4"/>
      <c r="AC1108" s="4"/>
      <c r="AD1108" s="4"/>
      <c r="AE1108" s="4"/>
      <c r="AF1108" s="4" t="s">
        <v>2760</v>
      </c>
      <c r="AG1108" s="4"/>
      <c r="AH1108" s="4"/>
      <c r="AI1108" s="4"/>
      <c r="AJ1108" s="4" t="s">
        <v>5672</v>
      </c>
      <c r="AK1108" s="4"/>
    </row>
    <row r="1109" spans="1:37" ht="120" x14ac:dyDescent="0.2">
      <c r="A1109" s="7">
        <v>1108</v>
      </c>
      <c r="D1109" s="4" t="s">
        <v>5673</v>
      </c>
      <c r="E1109" s="4" t="s">
        <v>5674</v>
      </c>
      <c r="F1109" s="4"/>
      <c r="G1109" s="4" t="s">
        <v>1610</v>
      </c>
      <c r="H1109" s="4"/>
      <c r="I1109" s="4">
        <v>2007</v>
      </c>
      <c r="J1109" s="4"/>
      <c r="K1109" s="4"/>
      <c r="L1109" s="4"/>
      <c r="M1109" s="4"/>
      <c r="N1109" s="4"/>
      <c r="O1109" s="4"/>
      <c r="P1109" s="4" t="s">
        <v>5675</v>
      </c>
      <c r="Q1109" s="4"/>
      <c r="R1109" s="4"/>
      <c r="S1109" s="4" t="s">
        <v>5676</v>
      </c>
      <c r="T1109" s="4" t="s">
        <v>2293</v>
      </c>
      <c r="U1109" s="4" t="s">
        <v>133</v>
      </c>
      <c r="V1109" s="4" t="s">
        <v>5677</v>
      </c>
      <c r="W1109" s="4"/>
      <c r="X1109" s="4"/>
      <c r="Y1109" s="4"/>
      <c r="Z1109" s="4" t="s">
        <v>5678</v>
      </c>
      <c r="AA1109" s="4"/>
      <c r="AB1109" s="4"/>
      <c r="AC1109" s="4"/>
      <c r="AD1109" s="4"/>
      <c r="AE1109" s="4"/>
      <c r="AF1109" s="4" t="s">
        <v>5679</v>
      </c>
      <c r="AG1109" s="4"/>
      <c r="AH1109" s="4"/>
      <c r="AI1109" s="4"/>
      <c r="AJ1109" s="4" t="s">
        <v>5680</v>
      </c>
      <c r="AK1109" s="4"/>
    </row>
    <row r="1110" spans="1:37" ht="210" x14ac:dyDescent="0.2">
      <c r="A1110" s="7">
        <v>1109</v>
      </c>
      <c r="D1110" s="4" t="s">
        <v>5681</v>
      </c>
      <c r="E1110" s="4" t="s">
        <v>5682</v>
      </c>
      <c r="F1110" s="4"/>
      <c r="G1110" s="4" t="s">
        <v>1610</v>
      </c>
      <c r="H1110" s="4"/>
      <c r="I1110" s="4">
        <v>2007</v>
      </c>
      <c r="J1110" s="4"/>
      <c r="K1110" s="4"/>
      <c r="L1110" s="4"/>
      <c r="M1110" s="4"/>
      <c r="N1110" s="4"/>
      <c r="O1110" s="4"/>
      <c r="P1110" s="4" t="s">
        <v>5683</v>
      </c>
      <c r="Q1110" s="4"/>
      <c r="R1110" s="4"/>
      <c r="S1110" s="4" t="s">
        <v>843</v>
      </c>
      <c r="T1110" s="4" t="s">
        <v>400</v>
      </c>
      <c r="U1110" s="4" t="s">
        <v>133</v>
      </c>
      <c r="V1110" s="4" t="s">
        <v>5684</v>
      </c>
      <c r="W1110" s="4"/>
      <c r="X1110" s="4"/>
      <c r="Y1110" s="4"/>
      <c r="Z1110" s="4" t="s">
        <v>5685</v>
      </c>
      <c r="AA1110" s="4"/>
      <c r="AB1110" s="4"/>
      <c r="AC1110" s="4"/>
      <c r="AD1110" s="4"/>
      <c r="AE1110" s="4"/>
      <c r="AF1110" s="4" t="s">
        <v>2311</v>
      </c>
      <c r="AG1110" s="4"/>
      <c r="AH1110" s="4"/>
      <c r="AI1110" s="4"/>
      <c r="AJ1110" s="4" t="s">
        <v>5686</v>
      </c>
      <c r="AK1110" s="4"/>
    </row>
    <row r="1111" spans="1:37" ht="120" x14ac:dyDescent="0.2">
      <c r="A1111" s="7">
        <v>1110</v>
      </c>
      <c r="D1111" s="4" t="s">
        <v>5687</v>
      </c>
      <c r="E1111" s="4" t="s">
        <v>5688</v>
      </c>
      <c r="F1111" s="4"/>
      <c r="G1111" s="4" t="s">
        <v>1610</v>
      </c>
      <c r="H1111" s="4"/>
      <c r="I1111" s="4">
        <v>2009</v>
      </c>
      <c r="J1111" s="4"/>
      <c r="K1111" s="4"/>
      <c r="L1111" s="4"/>
      <c r="M1111" s="4"/>
      <c r="N1111" s="4"/>
      <c r="O1111" s="4"/>
      <c r="P1111" s="4" t="s">
        <v>5689</v>
      </c>
      <c r="Q1111" s="4"/>
      <c r="R1111" s="4"/>
      <c r="S1111" s="4" t="s">
        <v>1625</v>
      </c>
      <c r="T1111" s="4" t="s">
        <v>967</v>
      </c>
      <c r="U1111" s="4" t="s">
        <v>79</v>
      </c>
      <c r="V1111" s="4" t="s">
        <v>5690</v>
      </c>
      <c r="W1111" s="4"/>
      <c r="X1111" s="4"/>
      <c r="Y1111" s="4"/>
      <c r="Z1111" s="4" t="s">
        <v>5691</v>
      </c>
      <c r="AA1111" s="4"/>
      <c r="AB1111" s="4"/>
      <c r="AC1111" s="4"/>
      <c r="AD1111" s="4"/>
      <c r="AE1111" s="4"/>
      <c r="AF1111" s="4" t="s">
        <v>2422</v>
      </c>
      <c r="AG1111" s="4"/>
      <c r="AH1111" s="4"/>
      <c r="AI1111" s="4"/>
      <c r="AJ1111" s="4" t="s">
        <v>5692</v>
      </c>
      <c r="AK1111" s="4"/>
    </row>
    <row r="1112" spans="1:37" ht="195" x14ac:dyDescent="0.2">
      <c r="A1112" s="7">
        <v>1111</v>
      </c>
      <c r="D1112" s="4"/>
      <c r="E1112" s="4"/>
      <c r="F1112" s="4"/>
      <c r="G1112" s="4" t="s">
        <v>1610</v>
      </c>
      <c r="H1112" s="4"/>
      <c r="I1112" s="4">
        <v>2005</v>
      </c>
      <c r="J1112" s="4"/>
      <c r="K1112" s="4"/>
      <c r="L1112" s="4"/>
      <c r="M1112" s="4"/>
      <c r="N1112" s="4"/>
      <c r="O1112" s="4"/>
      <c r="P1112" s="4" t="s">
        <v>5693</v>
      </c>
      <c r="Q1112" s="4"/>
      <c r="R1112" s="4"/>
      <c r="S1112" s="4" t="s">
        <v>1596</v>
      </c>
      <c r="T1112" s="4" t="s">
        <v>189</v>
      </c>
      <c r="U1112" s="4" t="s">
        <v>111</v>
      </c>
      <c r="V1112" s="4" t="s">
        <v>5694</v>
      </c>
      <c r="W1112" s="4"/>
      <c r="X1112" s="4"/>
      <c r="Y1112" s="4"/>
      <c r="Z1112" s="4" t="s">
        <v>5695</v>
      </c>
      <c r="AA1112" s="4"/>
      <c r="AB1112" s="4"/>
      <c r="AC1112" s="4"/>
      <c r="AD1112" s="4"/>
      <c r="AE1112" s="4"/>
      <c r="AF1112" s="4" t="s">
        <v>5696</v>
      </c>
      <c r="AG1112" s="4"/>
      <c r="AH1112" s="4"/>
      <c r="AI1112" s="4"/>
      <c r="AJ1112" s="4" t="s">
        <v>5697</v>
      </c>
      <c r="AK1112" s="4"/>
    </row>
    <row r="1113" spans="1:37" ht="409.5" x14ac:dyDescent="0.2">
      <c r="A1113" s="7">
        <v>1112</v>
      </c>
      <c r="D1113" s="4" t="s">
        <v>5698</v>
      </c>
      <c r="E1113" s="4" t="s">
        <v>5699</v>
      </c>
      <c r="F1113" s="4"/>
      <c r="G1113" s="4" t="s">
        <v>1610</v>
      </c>
      <c r="H1113" s="4"/>
      <c r="I1113" s="4">
        <v>2010</v>
      </c>
      <c r="J1113" s="4"/>
      <c r="K1113" s="4"/>
      <c r="L1113" s="4"/>
      <c r="M1113" s="4"/>
      <c r="N1113" s="4"/>
      <c r="O1113" s="4"/>
      <c r="P1113" s="4" t="s">
        <v>5700</v>
      </c>
      <c r="Q1113" s="4"/>
      <c r="R1113" s="4"/>
      <c r="S1113" s="4" t="s">
        <v>5701</v>
      </c>
      <c r="T1113" s="4" t="s">
        <v>607</v>
      </c>
      <c r="U1113" s="4" t="s">
        <v>133</v>
      </c>
      <c r="V1113" s="4" t="s">
        <v>5702</v>
      </c>
      <c r="W1113" s="4"/>
      <c r="X1113" s="4"/>
      <c r="Y1113" s="4"/>
      <c r="Z1113" s="4" t="s">
        <v>5703</v>
      </c>
      <c r="AA1113" s="4"/>
      <c r="AB1113" s="4"/>
      <c r="AC1113" s="4"/>
      <c r="AD1113" s="4"/>
      <c r="AE1113" s="4"/>
      <c r="AF1113" s="4" t="s">
        <v>5704</v>
      </c>
      <c r="AG1113" s="4"/>
      <c r="AH1113" s="4"/>
      <c r="AI1113" s="4"/>
      <c r="AJ1113" s="4" t="s">
        <v>5705</v>
      </c>
      <c r="AK1113" s="4"/>
    </row>
    <row r="1114" spans="1:37" ht="150" x14ac:dyDescent="0.2">
      <c r="A1114" s="7">
        <v>1113</v>
      </c>
      <c r="D1114" s="4" t="s">
        <v>5706</v>
      </c>
      <c r="E1114" s="4" t="s">
        <v>5707</v>
      </c>
      <c r="F1114" s="4"/>
      <c r="G1114" s="4" t="s">
        <v>1610</v>
      </c>
      <c r="H1114" s="4"/>
      <c r="I1114" s="4">
        <v>2009</v>
      </c>
      <c r="J1114" s="4"/>
      <c r="K1114" s="4"/>
      <c r="L1114" s="4"/>
      <c r="M1114" s="4"/>
      <c r="N1114" s="4"/>
      <c r="O1114" s="4"/>
      <c r="P1114" s="4" t="s">
        <v>5708</v>
      </c>
      <c r="Q1114" s="4"/>
      <c r="R1114" s="4"/>
      <c r="S1114" s="4" t="s">
        <v>5709</v>
      </c>
      <c r="T1114" s="4" t="s">
        <v>435</v>
      </c>
      <c r="U1114" s="4" t="s">
        <v>205</v>
      </c>
      <c r="V1114" s="4" t="s">
        <v>5710</v>
      </c>
      <c r="W1114" s="4"/>
      <c r="X1114" s="4"/>
      <c r="Y1114" s="4"/>
      <c r="Z1114" s="4" t="s">
        <v>5711</v>
      </c>
      <c r="AA1114" s="4"/>
      <c r="AB1114" s="4"/>
      <c r="AC1114" s="4"/>
      <c r="AD1114" s="4"/>
      <c r="AE1114" s="4"/>
      <c r="AF1114" s="4" t="s">
        <v>5712</v>
      </c>
      <c r="AG1114" s="4"/>
      <c r="AH1114" s="4"/>
      <c r="AI1114" s="4"/>
      <c r="AJ1114" s="4" t="s">
        <v>5713</v>
      </c>
      <c r="AK1114" s="4"/>
    </row>
    <row r="1115" spans="1:37" ht="150" x14ac:dyDescent="0.2">
      <c r="A1115" s="7">
        <v>1114</v>
      </c>
      <c r="D1115" s="4" t="s">
        <v>5714</v>
      </c>
      <c r="E1115" s="4" t="s">
        <v>5715</v>
      </c>
      <c r="F1115" s="4"/>
      <c r="G1115" s="4" t="s">
        <v>1610</v>
      </c>
      <c r="H1115" s="4"/>
      <c r="I1115" s="4">
        <v>2007</v>
      </c>
      <c r="J1115" s="4"/>
      <c r="K1115" s="4"/>
      <c r="L1115" s="4"/>
      <c r="M1115" s="4"/>
      <c r="N1115" s="4"/>
      <c r="O1115" s="4"/>
      <c r="P1115" s="4" t="s">
        <v>5716</v>
      </c>
      <c r="Q1115" s="4"/>
      <c r="R1115" s="4"/>
      <c r="S1115" s="4" t="s">
        <v>5717</v>
      </c>
      <c r="T1115" s="4" t="s">
        <v>558</v>
      </c>
      <c r="U1115" s="4" t="s">
        <v>205</v>
      </c>
      <c r="V1115" s="4" t="s">
        <v>5718</v>
      </c>
      <c r="W1115" s="4"/>
      <c r="X1115" s="4"/>
      <c r="Y1115" s="4"/>
      <c r="Z1115" s="4" t="s">
        <v>5719</v>
      </c>
      <c r="AA1115" s="4"/>
      <c r="AB1115" s="4"/>
      <c r="AC1115" s="4"/>
      <c r="AD1115" s="4"/>
      <c r="AE1115" s="4"/>
      <c r="AF1115" s="4" t="s">
        <v>5720</v>
      </c>
      <c r="AG1115" s="4"/>
      <c r="AH1115" s="4"/>
      <c r="AI1115" s="4"/>
      <c r="AJ1115" s="4" t="s">
        <v>5721</v>
      </c>
      <c r="AK1115" s="4"/>
    </row>
    <row r="1116" spans="1:37" ht="90" x14ac:dyDescent="0.2">
      <c r="A1116" s="7">
        <v>1115</v>
      </c>
      <c r="D1116" s="4" t="s">
        <v>2991</v>
      </c>
      <c r="E1116" s="21" t="s">
        <v>5722</v>
      </c>
      <c r="F1116" s="4"/>
      <c r="G1116" s="4" t="s">
        <v>1108</v>
      </c>
      <c r="H1116" s="4"/>
      <c r="I1116" s="4">
        <v>1990</v>
      </c>
      <c r="J1116" s="4"/>
      <c r="K1116" s="4"/>
      <c r="L1116" s="4"/>
      <c r="M1116" s="4"/>
      <c r="N1116" s="4"/>
      <c r="O1116" s="4"/>
      <c r="P1116" s="4" t="s">
        <v>5723</v>
      </c>
      <c r="Q1116" s="4"/>
      <c r="R1116" s="4"/>
      <c r="S1116" s="4" t="s">
        <v>5724</v>
      </c>
      <c r="T1116" s="4" t="s">
        <v>173</v>
      </c>
      <c r="U1116" s="4"/>
      <c r="V1116" s="4" t="s">
        <v>5725</v>
      </c>
      <c r="W1116" s="4"/>
      <c r="X1116" s="4"/>
      <c r="Y1116" s="4"/>
      <c r="Z1116" s="4" t="s">
        <v>5726</v>
      </c>
      <c r="AA1116" s="4"/>
      <c r="AB1116" s="4"/>
      <c r="AC1116" s="4"/>
      <c r="AD1116" s="4"/>
      <c r="AE1116" s="4"/>
      <c r="AF1116" s="4" t="s">
        <v>5727</v>
      </c>
      <c r="AG1116" s="4"/>
      <c r="AH1116" s="4"/>
      <c r="AI1116" s="4"/>
      <c r="AJ1116" s="4" t="s">
        <v>5728</v>
      </c>
      <c r="AK1116" s="4"/>
    </row>
    <row r="1117" spans="1:37" ht="60" x14ac:dyDescent="0.2">
      <c r="A1117" s="7">
        <v>1116</v>
      </c>
      <c r="D1117" s="4" t="s">
        <v>5729</v>
      </c>
      <c r="E1117" s="21" t="s">
        <v>5730</v>
      </c>
      <c r="F1117" s="4"/>
      <c r="G1117" s="4" t="s">
        <v>1108</v>
      </c>
      <c r="H1117" s="4"/>
      <c r="I1117" s="4">
        <v>2012</v>
      </c>
      <c r="J1117" s="4"/>
      <c r="K1117" s="4"/>
      <c r="L1117" s="4"/>
      <c r="M1117" s="4"/>
      <c r="N1117" s="4"/>
      <c r="O1117" s="4"/>
      <c r="P1117" s="4" t="s">
        <v>5731</v>
      </c>
      <c r="Q1117" s="4"/>
      <c r="R1117" s="4"/>
      <c r="S1117" s="4" t="s">
        <v>5732</v>
      </c>
      <c r="T1117" s="4" t="s">
        <v>5733</v>
      </c>
      <c r="U1117" s="4" t="s">
        <v>5734</v>
      </c>
      <c r="V1117" s="4" t="s">
        <v>5735</v>
      </c>
      <c r="W1117" s="4"/>
      <c r="X1117" s="4"/>
      <c r="Y1117" s="4"/>
      <c r="Z1117" s="4" t="s">
        <v>5726</v>
      </c>
      <c r="AA1117" s="4"/>
      <c r="AB1117" s="4"/>
      <c r="AC1117" s="4"/>
      <c r="AD1117" s="4"/>
      <c r="AE1117" s="4"/>
      <c r="AF1117" s="4" t="s">
        <v>5736</v>
      </c>
      <c r="AG1117" s="4"/>
      <c r="AH1117" s="4"/>
      <c r="AI1117" s="4"/>
      <c r="AJ1117" s="4" t="s">
        <v>5737</v>
      </c>
      <c r="AK1117" s="4"/>
    </row>
    <row r="1118" spans="1:37" ht="45" x14ac:dyDescent="0.2">
      <c r="A1118" s="7">
        <v>1117</v>
      </c>
      <c r="D1118" s="4" t="s">
        <v>5738</v>
      </c>
      <c r="E1118" s="4" t="s">
        <v>5739</v>
      </c>
      <c r="F1118" s="4"/>
      <c r="G1118" s="4" t="s">
        <v>1108</v>
      </c>
      <c r="H1118" s="4"/>
      <c r="I1118" s="4">
        <v>2003</v>
      </c>
      <c r="J1118" s="4"/>
      <c r="K1118" s="4"/>
      <c r="L1118" s="4"/>
      <c r="M1118" s="4"/>
      <c r="N1118" s="4"/>
      <c r="O1118" s="4"/>
      <c r="P1118" s="4" t="s">
        <v>5740</v>
      </c>
      <c r="Q1118" s="4"/>
      <c r="R1118" s="4" t="s">
        <v>5741</v>
      </c>
      <c r="S1118" s="4" t="s">
        <v>2091</v>
      </c>
      <c r="T1118" s="4" t="s">
        <v>125</v>
      </c>
      <c r="U1118" s="4" t="s">
        <v>352</v>
      </c>
      <c r="V1118" s="4" t="s">
        <v>5742</v>
      </c>
      <c r="W1118" s="4"/>
      <c r="X1118" s="4"/>
      <c r="Y1118" s="4"/>
      <c r="Z1118" s="4"/>
      <c r="AA1118" s="4"/>
      <c r="AB1118" s="4"/>
      <c r="AC1118" s="4"/>
      <c r="AD1118" s="4"/>
      <c r="AE1118" s="4"/>
      <c r="AF1118" s="4" t="s">
        <v>2093</v>
      </c>
      <c r="AG1118" s="4"/>
      <c r="AH1118" s="4"/>
      <c r="AI1118" s="4"/>
      <c r="AJ1118" s="4" t="s">
        <v>5743</v>
      </c>
      <c r="AK1118" s="4"/>
    </row>
    <row r="1119" spans="1:37" ht="165" x14ac:dyDescent="0.2">
      <c r="A1119" s="7">
        <v>1118</v>
      </c>
      <c r="D1119" s="4" t="s">
        <v>5744</v>
      </c>
      <c r="E1119" s="4" t="s">
        <v>5745</v>
      </c>
      <c r="F1119" s="4"/>
      <c r="G1119" s="4" t="s">
        <v>1108</v>
      </c>
      <c r="H1119" s="4"/>
      <c r="I1119" s="4">
        <v>2005</v>
      </c>
      <c r="J1119" s="4"/>
      <c r="K1119" s="4"/>
      <c r="L1119" s="4"/>
      <c r="M1119" s="4"/>
      <c r="N1119" s="4"/>
      <c r="O1119" s="4"/>
      <c r="P1119" s="4" t="s">
        <v>5746</v>
      </c>
      <c r="Q1119" s="4"/>
      <c r="R1119" s="4"/>
      <c r="S1119" s="4" t="s">
        <v>5747</v>
      </c>
      <c r="T1119" s="4" t="s">
        <v>125</v>
      </c>
      <c r="U1119" s="4" t="s">
        <v>133</v>
      </c>
      <c r="V1119" s="4" t="s">
        <v>5748</v>
      </c>
      <c r="W1119" s="4"/>
      <c r="X1119" s="4"/>
      <c r="Y1119" s="4"/>
      <c r="Z1119" s="4" t="s">
        <v>5749</v>
      </c>
      <c r="AA1119" s="4"/>
      <c r="AB1119" s="4"/>
      <c r="AC1119" s="4"/>
      <c r="AD1119" s="4"/>
      <c r="AE1119" s="4"/>
      <c r="AF1119" s="4" t="s">
        <v>5750</v>
      </c>
      <c r="AG1119" s="4"/>
      <c r="AH1119" s="4"/>
      <c r="AI1119" s="4"/>
      <c r="AJ1119" s="4" t="s">
        <v>5751</v>
      </c>
      <c r="AK1119" s="4"/>
    </row>
    <row r="1120" spans="1:37" ht="75" x14ac:dyDescent="0.2">
      <c r="A1120" s="7">
        <v>1119</v>
      </c>
      <c r="D1120" s="4" t="s">
        <v>5752</v>
      </c>
      <c r="E1120" s="20" t="s">
        <v>5753</v>
      </c>
      <c r="F1120" s="4"/>
      <c r="G1120" s="4" t="s">
        <v>1108</v>
      </c>
      <c r="H1120" s="4"/>
      <c r="I1120" s="4">
        <v>2005</v>
      </c>
      <c r="J1120" s="4"/>
      <c r="K1120" s="4"/>
      <c r="L1120" s="4"/>
      <c r="M1120" s="4"/>
      <c r="N1120" s="4"/>
      <c r="O1120" s="4"/>
      <c r="P1120" s="4" t="s">
        <v>5754</v>
      </c>
      <c r="Q1120" s="4"/>
      <c r="R1120" s="4" t="s">
        <v>5741</v>
      </c>
      <c r="S1120" s="4" t="s">
        <v>5755</v>
      </c>
      <c r="T1120" s="4" t="s">
        <v>974</v>
      </c>
      <c r="U1120" s="4" t="s">
        <v>229</v>
      </c>
      <c r="V1120" s="4" t="s">
        <v>5756</v>
      </c>
      <c r="W1120" s="4"/>
      <c r="X1120" s="4"/>
      <c r="Y1120" s="4"/>
      <c r="Z1120" s="4"/>
      <c r="AA1120" s="4"/>
      <c r="AB1120" s="4"/>
      <c r="AC1120" s="4"/>
      <c r="AD1120" s="4"/>
      <c r="AE1120" s="4"/>
      <c r="AF1120" s="4" t="s">
        <v>5757</v>
      </c>
      <c r="AG1120" s="4"/>
      <c r="AH1120" s="4"/>
      <c r="AI1120" s="4"/>
      <c r="AJ1120" s="4" t="s">
        <v>5758</v>
      </c>
      <c r="AK1120" s="4"/>
    </row>
    <row r="1121" spans="1:37" ht="90" x14ac:dyDescent="0.2">
      <c r="A1121" s="7">
        <v>1120</v>
      </c>
      <c r="D1121" s="4" t="s">
        <v>5759</v>
      </c>
      <c r="E1121" s="4" t="s">
        <v>5760</v>
      </c>
      <c r="F1121" s="4"/>
      <c r="G1121" s="4" t="s">
        <v>1108</v>
      </c>
      <c r="H1121" s="4"/>
      <c r="I1121" s="4">
        <v>2007</v>
      </c>
      <c r="J1121" s="4"/>
      <c r="K1121" s="4"/>
      <c r="L1121" s="4"/>
      <c r="M1121" s="4"/>
      <c r="N1121" s="4"/>
      <c r="O1121" s="4"/>
      <c r="P1121" s="4" t="s">
        <v>5761</v>
      </c>
      <c r="Q1121" s="4"/>
      <c r="R1121" s="4"/>
      <c r="S1121" s="4" t="s">
        <v>5755</v>
      </c>
      <c r="T1121" s="4" t="s">
        <v>252</v>
      </c>
      <c r="U1121" s="4" t="s">
        <v>326</v>
      </c>
      <c r="V1121" s="4" t="s">
        <v>5762</v>
      </c>
      <c r="W1121" s="4"/>
      <c r="X1121" s="4"/>
      <c r="Y1121" s="4"/>
      <c r="Z1121" s="4" t="s">
        <v>5763</v>
      </c>
      <c r="AA1121" s="4"/>
      <c r="AB1121" s="4"/>
      <c r="AC1121" s="4"/>
      <c r="AD1121" s="4"/>
      <c r="AE1121" s="4"/>
      <c r="AF1121" s="4" t="s">
        <v>5757</v>
      </c>
      <c r="AG1121" s="4"/>
      <c r="AH1121" s="4"/>
      <c r="AI1121" s="4"/>
      <c r="AJ1121" s="4" t="s">
        <v>5764</v>
      </c>
      <c r="AK1121" s="4"/>
    </row>
    <row r="1122" spans="1:37" ht="75" x14ac:dyDescent="0.2">
      <c r="A1122" s="7">
        <v>1121</v>
      </c>
      <c r="D1122" s="4" t="s">
        <v>5765</v>
      </c>
      <c r="E1122" s="4" t="s">
        <v>5766</v>
      </c>
      <c r="F1122" s="4"/>
      <c r="G1122" s="4" t="s">
        <v>1108</v>
      </c>
      <c r="H1122" s="4"/>
      <c r="I1122" s="4">
        <v>2008</v>
      </c>
      <c r="J1122" s="4"/>
      <c r="K1122" s="4"/>
      <c r="L1122" s="4"/>
      <c r="M1122" s="4"/>
      <c r="N1122" s="4"/>
      <c r="O1122" s="4"/>
      <c r="P1122" s="4" t="s">
        <v>5767</v>
      </c>
      <c r="Q1122" s="4"/>
      <c r="R1122" s="4"/>
      <c r="S1122" s="4" t="s">
        <v>2244</v>
      </c>
      <c r="T1122" s="4"/>
      <c r="U1122" s="4" t="s">
        <v>5768</v>
      </c>
      <c r="V1122" s="4" t="s">
        <v>5769</v>
      </c>
      <c r="W1122" s="4"/>
      <c r="X1122" s="4"/>
      <c r="Y1122" s="4"/>
      <c r="Z1122" s="4"/>
      <c r="AA1122" s="4"/>
      <c r="AB1122" s="4"/>
      <c r="AC1122" s="4"/>
      <c r="AD1122" s="4"/>
      <c r="AE1122" s="4"/>
      <c r="AF1122" s="4" t="s">
        <v>5770</v>
      </c>
      <c r="AG1122" s="4"/>
      <c r="AH1122" s="4"/>
      <c r="AI1122" s="4"/>
      <c r="AJ1122" s="4" t="s">
        <v>5771</v>
      </c>
      <c r="AK1122" s="4"/>
    </row>
    <row r="1123" spans="1:37" ht="75" x14ac:dyDescent="0.2">
      <c r="A1123" s="7">
        <v>1122</v>
      </c>
      <c r="D1123" s="4" t="s">
        <v>5772</v>
      </c>
      <c r="E1123" s="4" t="s">
        <v>5773</v>
      </c>
      <c r="F1123" s="4"/>
      <c r="G1123" s="4" t="s">
        <v>1108</v>
      </c>
      <c r="H1123" s="4"/>
      <c r="I1123" s="4">
        <v>2009</v>
      </c>
      <c r="J1123" s="4"/>
      <c r="K1123" s="4"/>
      <c r="L1123" s="4"/>
      <c r="M1123" s="4"/>
      <c r="N1123" s="4"/>
      <c r="O1123" s="4"/>
      <c r="P1123" s="4" t="s">
        <v>5774</v>
      </c>
      <c r="Q1123" s="4"/>
      <c r="R1123" s="4"/>
      <c r="S1123" s="4" t="s">
        <v>5775</v>
      </c>
      <c r="T1123" s="4" t="s">
        <v>535</v>
      </c>
      <c r="U1123" s="4" t="s">
        <v>79</v>
      </c>
      <c r="V1123" s="4" t="s">
        <v>5776</v>
      </c>
      <c r="W1123" s="4"/>
      <c r="X1123" s="4"/>
      <c r="Y1123" s="4"/>
      <c r="Z1123" s="4" t="s">
        <v>5777</v>
      </c>
      <c r="AA1123" s="4"/>
      <c r="AB1123" s="4"/>
      <c r="AC1123" s="4"/>
      <c r="AD1123" s="4"/>
      <c r="AE1123" s="4"/>
      <c r="AF1123" s="4" t="s">
        <v>5778</v>
      </c>
      <c r="AG1123" s="4"/>
      <c r="AH1123" s="4"/>
      <c r="AI1123" s="4"/>
      <c r="AJ1123" s="4" t="s">
        <v>5779</v>
      </c>
      <c r="AK1123" s="4"/>
    </row>
    <row r="1124" spans="1:37" ht="75" x14ac:dyDescent="0.2">
      <c r="A1124" s="7">
        <v>1123</v>
      </c>
      <c r="D1124" s="4" t="s">
        <v>5780</v>
      </c>
      <c r="E1124" s="4" t="s">
        <v>5781</v>
      </c>
      <c r="F1124" s="4"/>
      <c r="G1124" s="4" t="s">
        <v>1108</v>
      </c>
      <c r="H1124" s="4"/>
      <c r="I1124" s="4">
        <v>2009</v>
      </c>
      <c r="J1124" s="4"/>
      <c r="K1124" s="4"/>
      <c r="L1124" s="4"/>
      <c r="M1124" s="4"/>
      <c r="N1124" s="4"/>
      <c r="O1124" s="4"/>
      <c r="P1124" s="4" t="s">
        <v>5782</v>
      </c>
      <c r="Q1124" s="4"/>
      <c r="R1124" s="4"/>
      <c r="S1124" s="4" t="s">
        <v>5783</v>
      </c>
      <c r="T1124" s="4" t="s">
        <v>148</v>
      </c>
      <c r="U1124" s="4" t="s">
        <v>352</v>
      </c>
      <c r="V1124" s="4" t="s">
        <v>5784</v>
      </c>
      <c r="W1124" s="4"/>
      <c r="X1124" s="4"/>
      <c r="Y1124" s="4"/>
      <c r="Z1124" s="4" t="s">
        <v>5785</v>
      </c>
      <c r="AA1124" s="4"/>
      <c r="AB1124" s="4"/>
      <c r="AC1124" s="4"/>
      <c r="AD1124" s="4"/>
      <c r="AE1124" s="4"/>
      <c r="AF1124" s="4" t="s">
        <v>5786</v>
      </c>
      <c r="AG1124" s="4"/>
      <c r="AH1124" s="4"/>
      <c r="AI1124" s="4"/>
      <c r="AJ1124" s="4" t="s">
        <v>5787</v>
      </c>
      <c r="AK1124" s="4"/>
    </row>
    <row r="1125" spans="1:37" ht="150" x14ac:dyDescent="0.2">
      <c r="A1125" s="7">
        <v>1124</v>
      </c>
      <c r="D1125" s="4" t="s">
        <v>5788</v>
      </c>
      <c r="E1125" s="4" t="s">
        <v>5789</v>
      </c>
      <c r="F1125" s="4"/>
      <c r="G1125" s="4" t="s">
        <v>1108</v>
      </c>
      <c r="H1125" s="4"/>
      <c r="I1125" s="4">
        <v>2009</v>
      </c>
      <c r="J1125" s="4"/>
      <c r="K1125" s="4"/>
      <c r="L1125" s="4"/>
      <c r="M1125" s="4"/>
      <c r="N1125" s="4"/>
      <c r="O1125" s="4"/>
      <c r="P1125" s="4" t="s">
        <v>5790</v>
      </c>
      <c r="Q1125" s="4"/>
      <c r="R1125" s="4"/>
      <c r="S1125" s="4" t="s">
        <v>3103</v>
      </c>
      <c r="T1125" s="4" t="s">
        <v>252</v>
      </c>
      <c r="U1125" s="4" t="s">
        <v>111</v>
      </c>
      <c r="V1125" s="4" t="s">
        <v>5791</v>
      </c>
      <c r="W1125" s="4"/>
      <c r="X1125" s="4"/>
      <c r="Y1125" s="4"/>
      <c r="Z1125" s="4" t="s">
        <v>5792</v>
      </c>
      <c r="AA1125" s="4"/>
      <c r="AB1125" s="4"/>
      <c r="AC1125" s="4"/>
      <c r="AD1125" s="4"/>
      <c r="AE1125" s="4"/>
      <c r="AF1125" s="4" t="s">
        <v>5793</v>
      </c>
      <c r="AG1125" s="4"/>
      <c r="AH1125" s="4"/>
      <c r="AI1125" s="4"/>
      <c r="AJ1125" s="4" t="s">
        <v>5794</v>
      </c>
      <c r="AK1125" s="4"/>
    </row>
    <row r="1126" spans="1:37" ht="90" x14ac:dyDescent="0.2">
      <c r="A1126" s="7">
        <v>1125</v>
      </c>
      <c r="D1126" s="4" t="s">
        <v>5795</v>
      </c>
      <c r="E1126" s="4" t="s">
        <v>5796</v>
      </c>
      <c r="F1126" s="4"/>
      <c r="G1126" s="4" t="s">
        <v>1108</v>
      </c>
      <c r="H1126" s="4"/>
      <c r="I1126" s="4">
        <v>2009</v>
      </c>
      <c r="J1126" s="4"/>
      <c r="K1126" s="4"/>
      <c r="L1126" s="4"/>
      <c r="M1126" s="4"/>
      <c r="N1126" s="4"/>
      <c r="O1126" s="4"/>
      <c r="P1126" s="4" t="s">
        <v>5797</v>
      </c>
      <c r="Q1126" s="4"/>
      <c r="R1126" s="4" t="s">
        <v>1878</v>
      </c>
      <c r="S1126" s="4" t="s">
        <v>5798</v>
      </c>
      <c r="T1126" s="4" t="s">
        <v>351</v>
      </c>
      <c r="U1126" s="4" t="s">
        <v>79</v>
      </c>
      <c r="V1126" s="4" t="s">
        <v>5799</v>
      </c>
      <c r="W1126" s="4"/>
      <c r="X1126" s="4"/>
      <c r="Y1126" s="4"/>
      <c r="Z1126" s="4" t="s">
        <v>5800</v>
      </c>
      <c r="AA1126" s="4"/>
      <c r="AB1126" s="4"/>
      <c r="AC1126" s="4"/>
      <c r="AD1126" s="4"/>
      <c r="AE1126" s="4"/>
      <c r="AF1126" s="4" t="s">
        <v>5801</v>
      </c>
      <c r="AG1126" s="4"/>
      <c r="AH1126" s="4"/>
      <c r="AI1126" s="4"/>
      <c r="AJ1126" s="4" t="s">
        <v>5802</v>
      </c>
      <c r="AK1126" s="4"/>
    </row>
    <row r="1127" spans="1:37" ht="150" x14ac:dyDescent="0.2">
      <c r="A1127" s="7">
        <v>1126</v>
      </c>
      <c r="D1127" s="4" t="s">
        <v>5803</v>
      </c>
      <c r="E1127" s="4" t="s">
        <v>5804</v>
      </c>
      <c r="F1127" s="4"/>
      <c r="G1127" s="4" t="s">
        <v>1108</v>
      </c>
      <c r="H1127" s="4"/>
      <c r="I1127" s="4">
        <v>2011</v>
      </c>
      <c r="J1127" s="4"/>
      <c r="K1127" s="4"/>
      <c r="L1127" s="4"/>
      <c r="M1127" s="4"/>
      <c r="N1127" s="4"/>
      <c r="O1127" s="4"/>
      <c r="P1127" s="4" t="s">
        <v>5805</v>
      </c>
      <c r="Q1127" s="4"/>
      <c r="R1127" s="4"/>
      <c r="S1127" s="4" t="s">
        <v>5806</v>
      </c>
      <c r="T1127" s="4" t="s">
        <v>125</v>
      </c>
      <c r="U1127" s="4" t="s">
        <v>111</v>
      </c>
      <c r="V1127" s="4" t="s">
        <v>5807</v>
      </c>
      <c r="W1127" s="4"/>
      <c r="X1127" s="4"/>
      <c r="Y1127" s="4"/>
      <c r="Z1127" s="4" t="s">
        <v>5808</v>
      </c>
      <c r="AA1127" s="4"/>
      <c r="AB1127" s="4"/>
      <c r="AC1127" s="4"/>
      <c r="AD1127" s="4"/>
      <c r="AE1127" s="4"/>
      <c r="AF1127" s="4" t="s">
        <v>5809</v>
      </c>
      <c r="AG1127" s="4"/>
      <c r="AH1127" s="4"/>
      <c r="AI1127" s="4"/>
      <c r="AJ1127" s="4" t="s">
        <v>5810</v>
      </c>
      <c r="AK1127" s="4"/>
    </row>
    <row r="1128" spans="1:37" ht="75" x14ac:dyDescent="0.2">
      <c r="A1128" s="7">
        <v>1127</v>
      </c>
      <c r="D1128" s="4"/>
      <c r="E1128" s="4"/>
      <c r="F1128" s="4"/>
      <c r="G1128" s="4" t="s">
        <v>1108</v>
      </c>
      <c r="H1128" s="4"/>
      <c r="I1128" s="4">
        <v>2005</v>
      </c>
      <c r="J1128" s="4"/>
      <c r="K1128" s="4"/>
      <c r="L1128" s="4"/>
      <c r="M1128" s="4"/>
      <c r="N1128" s="4"/>
      <c r="O1128" s="4"/>
      <c r="P1128" s="4" t="s">
        <v>5811</v>
      </c>
      <c r="Q1128" s="4"/>
      <c r="R1128" s="4"/>
      <c r="S1128" s="4" t="s">
        <v>1377</v>
      </c>
      <c r="T1128" s="4" t="s">
        <v>558</v>
      </c>
      <c r="U1128" s="4" t="s">
        <v>111</v>
      </c>
      <c r="V1128" s="4" t="s">
        <v>5812</v>
      </c>
      <c r="W1128" s="4"/>
      <c r="X1128" s="4"/>
      <c r="Y1128" s="4"/>
      <c r="Z1128" s="4" t="s">
        <v>5813</v>
      </c>
      <c r="AA1128" s="4"/>
      <c r="AB1128" s="4"/>
      <c r="AC1128" s="4"/>
      <c r="AD1128" s="4"/>
      <c r="AE1128" s="4"/>
      <c r="AF1128" s="4" t="s">
        <v>1380</v>
      </c>
      <c r="AG1128" s="4"/>
      <c r="AH1128" s="4"/>
      <c r="AI1128" s="4"/>
      <c r="AJ1128" s="4" t="s">
        <v>5814</v>
      </c>
      <c r="AK1128" s="4"/>
    </row>
    <row r="1129" spans="1:37" ht="45" x14ac:dyDescent="0.2">
      <c r="A1129" s="7">
        <v>1128</v>
      </c>
      <c r="D1129" s="4"/>
      <c r="E1129" s="4"/>
      <c r="F1129" s="4"/>
      <c r="G1129" s="4" t="s">
        <v>1108</v>
      </c>
      <c r="H1129" s="4"/>
      <c r="I1129" s="4">
        <v>2005</v>
      </c>
      <c r="J1129" s="4"/>
      <c r="K1129" s="4"/>
      <c r="L1129" s="4"/>
      <c r="M1129" s="4"/>
      <c r="N1129" s="4"/>
      <c r="O1129" s="4"/>
      <c r="P1129" s="4" t="s">
        <v>5815</v>
      </c>
      <c r="Q1129" s="4"/>
      <c r="R1129" s="4"/>
      <c r="S1129" s="4" t="s">
        <v>1377</v>
      </c>
      <c r="T1129" s="4" t="s">
        <v>558</v>
      </c>
      <c r="U1129" s="4" t="s">
        <v>111</v>
      </c>
      <c r="V1129" s="4" t="s">
        <v>5816</v>
      </c>
      <c r="W1129" s="4"/>
      <c r="X1129" s="4"/>
      <c r="Y1129" s="4"/>
      <c r="Z1129" s="4" t="s">
        <v>5817</v>
      </c>
      <c r="AA1129" s="4"/>
      <c r="AB1129" s="4"/>
      <c r="AC1129" s="4"/>
      <c r="AD1129" s="4"/>
      <c r="AE1129" s="4"/>
      <c r="AF1129" s="4" t="s">
        <v>1380</v>
      </c>
      <c r="AG1129" s="4"/>
      <c r="AH1129" s="4"/>
      <c r="AI1129" s="4"/>
      <c r="AJ1129" s="4" t="s">
        <v>5818</v>
      </c>
      <c r="AK1129" s="4"/>
    </row>
    <row r="1130" spans="1:37" ht="75" x14ac:dyDescent="0.2">
      <c r="A1130" s="7">
        <v>1129</v>
      </c>
      <c r="D1130" s="4"/>
      <c r="E1130" s="4"/>
      <c r="F1130" s="4"/>
      <c r="G1130" s="4" t="s">
        <v>1108</v>
      </c>
      <c r="H1130" s="4"/>
      <c r="I1130" s="4">
        <v>2011</v>
      </c>
      <c r="J1130" s="4"/>
      <c r="K1130" s="4"/>
      <c r="L1130" s="4"/>
      <c r="M1130" s="4"/>
      <c r="N1130" s="4"/>
      <c r="O1130" s="4"/>
      <c r="P1130" s="4" t="s">
        <v>5819</v>
      </c>
      <c r="Q1130" s="4"/>
      <c r="R1130" s="4" t="s">
        <v>5820</v>
      </c>
      <c r="S1130" s="4" t="s">
        <v>5821</v>
      </c>
      <c r="T1130" s="4"/>
      <c r="U1130" s="4"/>
      <c r="V1130" s="4" t="s">
        <v>5602</v>
      </c>
      <c r="W1130" s="4"/>
      <c r="X1130" s="4"/>
      <c r="Y1130" s="4"/>
      <c r="Z1130" s="4"/>
      <c r="AA1130" s="4"/>
      <c r="AB1130" s="4"/>
      <c r="AC1130" s="4"/>
      <c r="AD1130" s="4"/>
      <c r="AE1130" s="4"/>
      <c r="AF1130" s="4"/>
      <c r="AG1130" s="4"/>
      <c r="AH1130" s="4"/>
      <c r="AI1130" s="4"/>
      <c r="AJ1130" s="4" t="s">
        <v>5822</v>
      </c>
      <c r="AK1130" s="4"/>
    </row>
    <row r="1131" spans="1:37" ht="120" x14ac:dyDescent="0.2">
      <c r="A1131" s="7">
        <v>1130</v>
      </c>
      <c r="D1131" s="4" t="s">
        <v>5823</v>
      </c>
      <c r="E1131" s="4" t="s">
        <v>5824</v>
      </c>
      <c r="F1131" s="4"/>
      <c r="G1131" s="4" t="s">
        <v>697</v>
      </c>
      <c r="H1131" s="4"/>
      <c r="I1131" s="4">
        <v>2000</v>
      </c>
      <c r="J1131" s="4"/>
      <c r="K1131" s="4"/>
      <c r="L1131" s="4"/>
      <c r="M1131" s="4"/>
      <c r="N1131" s="4"/>
      <c r="O1131" s="4"/>
      <c r="P1131" s="4" t="s">
        <v>5825</v>
      </c>
      <c r="Q1131" s="4"/>
      <c r="R1131" s="4"/>
      <c r="S1131" s="4" t="s">
        <v>1365</v>
      </c>
      <c r="T1131" s="4" t="s">
        <v>68</v>
      </c>
      <c r="U1131" s="4" t="s">
        <v>133</v>
      </c>
      <c r="V1131" s="4" t="s">
        <v>5826</v>
      </c>
      <c r="W1131" s="4"/>
      <c r="X1131" s="4"/>
      <c r="Y1131" s="4"/>
      <c r="Z1131" s="4" t="s">
        <v>5827</v>
      </c>
      <c r="AA1131" s="4"/>
      <c r="AB1131" s="4"/>
      <c r="AC1131" s="4"/>
      <c r="AD1131" s="4"/>
      <c r="AE1131" s="4"/>
      <c r="AF1131" s="4" t="s">
        <v>5828</v>
      </c>
      <c r="AG1131" s="4"/>
      <c r="AH1131" s="4"/>
      <c r="AI1131" s="4"/>
      <c r="AJ1131" s="4" t="s">
        <v>5829</v>
      </c>
      <c r="AK1131" s="4"/>
    </row>
    <row r="1132" spans="1:37" ht="120" x14ac:dyDescent="0.2">
      <c r="A1132" s="7">
        <v>1131</v>
      </c>
      <c r="D1132" s="4" t="s">
        <v>5830</v>
      </c>
      <c r="E1132" s="4" t="s">
        <v>5831</v>
      </c>
      <c r="F1132" s="4"/>
      <c r="G1132" s="4" t="s">
        <v>697</v>
      </c>
      <c r="H1132" s="4"/>
      <c r="I1132" s="4">
        <v>2006</v>
      </c>
      <c r="J1132" s="4"/>
      <c r="K1132" s="4"/>
      <c r="L1132" s="4"/>
      <c r="M1132" s="4"/>
      <c r="N1132" s="4"/>
      <c r="O1132" s="4"/>
      <c r="P1132" s="4" t="s">
        <v>5832</v>
      </c>
      <c r="Q1132" s="4"/>
      <c r="R1132" s="4"/>
      <c r="S1132" s="4" t="s">
        <v>155</v>
      </c>
      <c r="T1132" s="4" t="s">
        <v>2529</v>
      </c>
      <c r="U1132" s="4" t="s">
        <v>5833</v>
      </c>
      <c r="V1132" s="4" t="s">
        <v>5834</v>
      </c>
      <c r="W1132" s="4"/>
      <c r="X1132" s="4"/>
      <c r="Y1132" s="4"/>
      <c r="Z1132" s="4" t="s">
        <v>5835</v>
      </c>
      <c r="AA1132" s="4"/>
      <c r="AB1132" s="4"/>
      <c r="AC1132" s="4"/>
      <c r="AD1132" s="4"/>
      <c r="AE1132" s="4"/>
      <c r="AF1132" s="4" t="s">
        <v>5836</v>
      </c>
      <c r="AG1132" s="4"/>
      <c r="AH1132" s="4"/>
      <c r="AI1132" s="4"/>
      <c r="AJ1132" s="4" t="s">
        <v>5837</v>
      </c>
      <c r="AK1132" s="4"/>
    </row>
    <row r="1133" spans="1:37" ht="165" x14ac:dyDescent="0.2">
      <c r="A1133" s="7">
        <v>1132</v>
      </c>
      <c r="D1133" s="4" t="s">
        <v>5838</v>
      </c>
      <c r="E1133" s="4" t="s">
        <v>5839</v>
      </c>
      <c r="F1133" s="4"/>
      <c r="G1133" s="4" t="s">
        <v>697</v>
      </c>
      <c r="H1133" s="4"/>
      <c r="I1133" s="4">
        <v>2006</v>
      </c>
      <c r="J1133" s="4"/>
      <c r="K1133" s="4"/>
      <c r="L1133" s="4"/>
      <c r="M1133" s="4"/>
      <c r="N1133" s="4"/>
      <c r="O1133" s="4"/>
      <c r="P1133" s="4" t="s">
        <v>5840</v>
      </c>
      <c r="Q1133" s="4"/>
      <c r="R1133" s="4"/>
      <c r="S1133" s="4" t="s">
        <v>2010</v>
      </c>
      <c r="T1133" s="4" t="s">
        <v>148</v>
      </c>
      <c r="U1133" s="4" t="s">
        <v>79</v>
      </c>
      <c r="V1133" s="4" t="s">
        <v>5841</v>
      </c>
      <c r="W1133" s="4"/>
      <c r="X1133" s="4"/>
      <c r="Y1133" s="4"/>
      <c r="Z1133" s="4" t="s">
        <v>5842</v>
      </c>
      <c r="AA1133" s="4"/>
      <c r="AB1133" s="4"/>
      <c r="AC1133" s="4"/>
      <c r="AD1133" s="4"/>
      <c r="AE1133" s="4"/>
      <c r="AF1133" s="4" t="s">
        <v>5843</v>
      </c>
      <c r="AG1133" s="4"/>
      <c r="AH1133" s="4"/>
      <c r="AI1133" s="4"/>
      <c r="AJ1133" s="4" t="s">
        <v>5844</v>
      </c>
      <c r="AK1133" s="4"/>
    </row>
    <row r="1134" spans="1:37" ht="120" x14ac:dyDescent="0.2">
      <c r="A1134" s="7">
        <v>1133</v>
      </c>
      <c r="D1134" s="4" t="s">
        <v>5845</v>
      </c>
      <c r="E1134" s="4" t="s">
        <v>5846</v>
      </c>
      <c r="F1134" s="4"/>
      <c r="G1134" s="4" t="s">
        <v>697</v>
      </c>
      <c r="H1134" s="4"/>
      <c r="I1134" s="4">
        <v>2008</v>
      </c>
      <c r="J1134" s="4"/>
      <c r="K1134" s="4"/>
      <c r="L1134" s="4"/>
      <c r="M1134" s="4"/>
      <c r="N1134" s="4"/>
      <c r="O1134" s="4"/>
      <c r="P1134" s="4" t="s">
        <v>5847</v>
      </c>
      <c r="Q1134" s="4"/>
      <c r="R1134" s="4"/>
      <c r="S1134" s="4" t="s">
        <v>5848</v>
      </c>
      <c r="T1134" s="4" t="s">
        <v>2715</v>
      </c>
      <c r="U1134" s="4" t="s">
        <v>111</v>
      </c>
      <c r="V1134" s="4" t="s">
        <v>5849</v>
      </c>
      <c r="W1134" s="4"/>
      <c r="X1134" s="4"/>
      <c r="Y1134" s="4"/>
      <c r="Z1134" s="4" t="s">
        <v>5850</v>
      </c>
      <c r="AA1134" s="4"/>
      <c r="AB1134" s="4"/>
      <c r="AC1134" s="4"/>
      <c r="AD1134" s="4"/>
      <c r="AE1134" s="4"/>
      <c r="AF1134" s="4" t="s">
        <v>5851</v>
      </c>
      <c r="AG1134" s="4"/>
      <c r="AH1134" s="4"/>
      <c r="AI1134" s="4"/>
      <c r="AJ1134" s="4" t="s">
        <v>5852</v>
      </c>
      <c r="AK1134" s="4"/>
    </row>
    <row r="1135" spans="1:37" ht="75" x14ac:dyDescent="0.2">
      <c r="A1135" s="7">
        <v>1134</v>
      </c>
      <c r="D1135" s="4" t="s">
        <v>5853</v>
      </c>
      <c r="E1135" s="4" t="s">
        <v>5854</v>
      </c>
      <c r="F1135" s="4"/>
      <c r="G1135" s="4" t="s">
        <v>697</v>
      </c>
      <c r="H1135" s="4"/>
      <c r="I1135" s="4">
        <v>2008</v>
      </c>
      <c r="J1135" s="4"/>
      <c r="K1135" s="4"/>
      <c r="L1135" s="4"/>
      <c r="M1135" s="4"/>
      <c r="N1135" s="4"/>
      <c r="O1135" s="4"/>
      <c r="P1135" s="4" t="s">
        <v>5855</v>
      </c>
      <c r="Q1135" s="4"/>
      <c r="R1135" s="4"/>
      <c r="S1135" s="4" t="s">
        <v>5856</v>
      </c>
      <c r="T1135" s="4" t="s">
        <v>501</v>
      </c>
      <c r="U1135" s="4"/>
      <c r="V1135" s="4" t="s">
        <v>5857</v>
      </c>
      <c r="W1135" s="4"/>
      <c r="X1135" s="4"/>
      <c r="Y1135" s="4"/>
      <c r="Z1135" s="4" t="s">
        <v>5858</v>
      </c>
      <c r="AA1135" s="4"/>
      <c r="AB1135" s="4"/>
      <c r="AC1135" s="4"/>
      <c r="AD1135" s="4"/>
      <c r="AE1135" s="4"/>
      <c r="AF1135" s="4" t="s">
        <v>5859</v>
      </c>
      <c r="AG1135" s="4"/>
      <c r="AH1135" s="4"/>
      <c r="AI1135" s="4"/>
      <c r="AJ1135" s="4" t="s">
        <v>5860</v>
      </c>
      <c r="AK1135" s="4"/>
    </row>
    <row r="1136" spans="1:37" ht="90" x14ac:dyDescent="0.2">
      <c r="A1136" s="7">
        <v>1135</v>
      </c>
      <c r="D1136" s="4" t="s">
        <v>5015</v>
      </c>
      <c r="E1136" s="4" t="s">
        <v>5016</v>
      </c>
      <c r="F1136" s="4"/>
      <c r="G1136" s="4" t="s">
        <v>697</v>
      </c>
      <c r="H1136" s="4"/>
      <c r="I1136" s="4">
        <v>2009</v>
      </c>
      <c r="J1136" s="4"/>
      <c r="K1136" s="4"/>
      <c r="L1136" s="4"/>
      <c r="M1136" s="4"/>
      <c r="N1136" s="4"/>
      <c r="O1136" s="4"/>
      <c r="P1136" s="4" t="s">
        <v>5017</v>
      </c>
      <c r="Q1136" s="4"/>
      <c r="R1136" s="4"/>
      <c r="S1136" s="4" t="s">
        <v>5861</v>
      </c>
      <c r="T1136" s="4" t="s">
        <v>558</v>
      </c>
      <c r="U1136" s="4" t="s">
        <v>111</v>
      </c>
      <c r="V1136" s="4" t="s">
        <v>5019</v>
      </c>
      <c r="W1136" s="4"/>
      <c r="X1136" s="4"/>
      <c r="Y1136" s="4"/>
      <c r="Z1136" s="4" t="s">
        <v>5020</v>
      </c>
      <c r="AA1136" s="4"/>
      <c r="AB1136" s="4"/>
      <c r="AC1136" s="4"/>
      <c r="AD1136" s="4"/>
      <c r="AE1136" s="4"/>
      <c r="AF1136" s="4" t="s">
        <v>5862</v>
      </c>
      <c r="AG1136" s="4"/>
      <c r="AH1136" s="4"/>
      <c r="AI1136" s="4"/>
      <c r="AJ1136" s="4" t="s">
        <v>5022</v>
      </c>
      <c r="AK1136" s="4"/>
    </row>
    <row r="1137" spans="1:37" ht="105" x14ac:dyDescent="0.2">
      <c r="A1137" s="7">
        <v>1136</v>
      </c>
      <c r="D1137" s="4"/>
      <c r="E1137" s="4"/>
      <c r="F1137" s="4"/>
      <c r="G1137" s="4" t="s">
        <v>697</v>
      </c>
      <c r="H1137" s="4"/>
      <c r="I1137" s="4">
        <v>2009</v>
      </c>
      <c r="J1137" s="4"/>
      <c r="K1137" s="4"/>
      <c r="L1137" s="4"/>
      <c r="M1137" s="4"/>
      <c r="N1137" s="4"/>
      <c r="O1137" s="4"/>
      <c r="P1137" s="4" t="s">
        <v>5863</v>
      </c>
      <c r="Q1137" s="4"/>
      <c r="R1137" s="4"/>
      <c r="S1137" s="4" t="s">
        <v>5864</v>
      </c>
      <c r="T1137" s="4" t="s">
        <v>205</v>
      </c>
      <c r="U1137" s="4" t="s">
        <v>111</v>
      </c>
      <c r="V1137" s="4" t="s">
        <v>5865</v>
      </c>
      <c r="W1137" s="4"/>
      <c r="X1137" s="4"/>
      <c r="Y1137" s="4"/>
      <c r="Z1137" s="4" t="s">
        <v>5866</v>
      </c>
      <c r="AA1137" s="4"/>
      <c r="AB1137" s="4"/>
      <c r="AC1137" s="4"/>
      <c r="AD1137" s="4"/>
      <c r="AE1137" s="4"/>
      <c r="AF1137" s="4" t="s">
        <v>5867</v>
      </c>
      <c r="AG1137" s="4"/>
      <c r="AH1137" s="4"/>
      <c r="AI1137" s="4"/>
      <c r="AJ1137" s="4" t="s">
        <v>5868</v>
      </c>
      <c r="AK1137" s="4"/>
    </row>
    <row r="1138" spans="1:37" ht="165" x14ac:dyDescent="0.2">
      <c r="A1138" s="7">
        <v>1137</v>
      </c>
      <c r="D1138" s="4" t="s">
        <v>662</v>
      </c>
      <c r="E1138" s="4" t="s">
        <v>5869</v>
      </c>
      <c r="F1138" s="4"/>
      <c r="G1138" s="4" t="s">
        <v>697</v>
      </c>
      <c r="H1138" s="4"/>
      <c r="I1138" s="4">
        <v>2010</v>
      </c>
      <c r="J1138" s="4"/>
      <c r="K1138" s="4"/>
      <c r="L1138" s="4"/>
      <c r="M1138" s="4"/>
      <c r="N1138" s="4"/>
      <c r="O1138" s="4"/>
      <c r="P1138" s="4" t="s">
        <v>5870</v>
      </c>
      <c r="Q1138" s="4"/>
      <c r="R1138" s="4"/>
      <c r="S1138" s="4" t="s">
        <v>3772</v>
      </c>
      <c r="T1138" s="4" t="s">
        <v>360</v>
      </c>
      <c r="U1138" s="4"/>
      <c r="V1138" s="4" t="s">
        <v>5871</v>
      </c>
      <c r="W1138" s="4"/>
      <c r="X1138" s="4"/>
      <c r="Y1138" s="4"/>
      <c r="Z1138" s="4" t="s">
        <v>5872</v>
      </c>
      <c r="AA1138" s="4"/>
      <c r="AB1138" s="4"/>
      <c r="AC1138" s="4"/>
      <c r="AD1138" s="4"/>
      <c r="AE1138" s="4"/>
      <c r="AF1138" s="4" t="s">
        <v>5873</v>
      </c>
      <c r="AG1138" s="4"/>
      <c r="AH1138" s="4"/>
      <c r="AI1138" s="4"/>
      <c r="AJ1138" s="4" t="s">
        <v>5874</v>
      </c>
      <c r="AK1138" s="4"/>
    </row>
    <row r="1139" spans="1:37" ht="165" x14ac:dyDescent="0.2">
      <c r="A1139" s="7">
        <v>1138</v>
      </c>
      <c r="D1139" s="4" t="s">
        <v>5875</v>
      </c>
      <c r="E1139" s="21" t="s">
        <v>5876</v>
      </c>
      <c r="F1139" s="4"/>
      <c r="G1139" s="4" t="s">
        <v>5877</v>
      </c>
      <c r="H1139" s="4"/>
      <c r="I1139" s="4">
        <v>2010</v>
      </c>
      <c r="J1139" s="4"/>
      <c r="K1139" s="4"/>
      <c r="L1139" s="4"/>
      <c r="M1139" s="4"/>
      <c r="N1139" s="4"/>
      <c r="O1139" s="4"/>
      <c r="P1139" s="4" t="s">
        <v>5878</v>
      </c>
      <c r="Q1139" s="4"/>
      <c r="R1139" s="4"/>
      <c r="S1139" s="4" t="s">
        <v>5879</v>
      </c>
      <c r="T1139" s="4" t="s">
        <v>435</v>
      </c>
      <c r="U1139" s="4" t="s">
        <v>111</v>
      </c>
      <c r="V1139" s="4" t="s">
        <v>5880</v>
      </c>
      <c r="W1139" s="4"/>
      <c r="X1139" s="4"/>
      <c r="Y1139" s="4"/>
      <c r="Z1139" s="4" t="s">
        <v>5881</v>
      </c>
      <c r="AA1139" s="4"/>
      <c r="AB1139" s="4"/>
      <c r="AC1139" s="4"/>
      <c r="AD1139" s="4"/>
      <c r="AE1139" s="4"/>
      <c r="AF1139" s="4" t="s">
        <v>5882</v>
      </c>
      <c r="AG1139" s="4"/>
      <c r="AH1139" s="4"/>
      <c r="AI1139" s="4"/>
      <c r="AJ1139" s="4" t="s">
        <v>5883</v>
      </c>
      <c r="AK1139" s="4"/>
    </row>
    <row r="1140" spans="1:37" ht="120" x14ac:dyDescent="0.2">
      <c r="A1140" s="7">
        <v>1139</v>
      </c>
      <c r="D1140" s="4" t="s">
        <v>5884</v>
      </c>
      <c r="E1140" s="4" t="s">
        <v>5885</v>
      </c>
      <c r="F1140" s="4"/>
      <c r="G1140" s="4" t="s">
        <v>1649</v>
      </c>
      <c r="H1140" s="4"/>
      <c r="I1140" s="4">
        <v>2012</v>
      </c>
      <c r="J1140" s="4"/>
      <c r="K1140" s="4"/>
      <c r="L1140" s="4"/>
      <c r="M1140" s="4"/>
      <c r="N1140" s="4"/>
      <c r="O1140" s="4"/>
      <c r="P1140" s="4" t="s">
        <v>5886</v>
      </c>
      <c r="Q1140" s="4"/>
      <c r="R1140" s="4"/>
      <c r="S1140" s="4" t="s">
        <v>1625</v>
      </c>
      <c r="T1140" s="4" t="s">
        <v>1098</v>
      </c>
      <c r="U1140" s="4" t="s">
        <v>352</v>
      </c>
      <c r="V1140" s="4" t="s">
        <v>5318</v>
      </c>
      <c r="W1140" s="4"/>
      <c r="X1140" s="4"/>
      <c r="Y1140" s="4"/>
      <c r="Z1140" s="4" t="s">
        <v>1921</v>
      </c>
      <c r="AA1140" s="4"/>
      <c r="AB1140" s="4"/>
      <c r="AC1140" s="4"/>
      <c r="AD1140" s="4"/>
      <c r="AE1140" s="4"/>
      <c r="AF1140" s="4" t="s">
        <v>5887</v>
      </c>
      <c r="AG1140" s="4"/>
      <c r="AH1140" s="4"/>
      <c r="AI1140" s="4"/>
      <c r="AJ1140" s="4" t="s">
        <v>5888</v>
      </c>
      <c r="AK1140" s="4"/>
    </row>
    <row r="1141" spans="1:37" ht="75" x14ac:dyDescent="0.2">
      <c r="A1141" s="7">
        <v>1140</v>
      </c>
      <c r="D1141" s="4"/>
      <c r="E1141" s="4"/>
      <c r="F1141" s="4"/>
      <c r="G1141" s="4" t="s">
        <v>1430</v>
      </c>
      <c r="H1141" s="4"/>
      <c r="I1141" s="4">
        <v>1992</v>
      </c>
      <c r="J1141" s="4"/>
      <c r="K1141" s="4"/>
      <c r="L1141" s="4"/>
      <c r="M1141" s="4"/>
      <c r="N1141" s="4"/>
      <c r="O1141" s="4"/>
      <c r="P1141" s="4" t="s">
        <v>5889</v>
      </c>
      <c r="Q1141" s="4"/>
      <c r="R1141" s="4"/>
      <c r="S1141" s="4" t="s">
        <v>5890</v>
      </c>
      <c r="T1141" s="4"/>
      <c r="U1141" s="4"/>
      <c r="V1141" s="4" t="s">
        <v>4120</v>
      </c>
      <c r="W1141" s="4"/>
      <c r="X1141" s="4"/>
      <c r="Y1141" s="4"/>
      <c r="Z1141" s="4"/>
      <c r="AA1141" s="4"/>
      <c r="AB1141" s="4"/>
      <c r="AC1141" s="4"/>
      <c r="AD1141" s="4"/>
      <c r="AE1141" s="4"/>
      <c r="AF1141" s="4" t="s">
        <v>5891</v>
      </c>
      <c r="AG1141" s="4"/>
      <c r="AH1141" s="4"/>
      <c r="AI1141" s="4"/>
      <c r="AJ1141" s="4" t="s">
        <v>5892</v>
      </c>
      <c r="AK1141" s="4"/>
    </row>
    <row r="1142" spans="1:37" ht="60" x14ac:dyDescent="0.2">
      <c r="A1142" s="7">
        <v>1141</v>
      </c>
      <c r="D1142" s="4" t="s">
        <v>5893</v>
      </c>
      <c r="E1142" s="4" t="s">
        <v>5894</v>
      </c>
      <c r="F1142" s="4"/>
      <c r="G1142" s="4" t="s">
        <v>1277</v>
      </c>
      <c r="H1142" s="4"/>
      <c r="I1142" s="4">
        <v>2004</v>
      </c>
      <c r="J1142" s="4"/>
      <c r="K1142" s="4"/>
      <c r="L1142" s="4"/>
      <c r="M1142" s="4"/>
      <c r="N1142" s="4"/>
      <c r="O1142" s="4"/>
      <c r="P1142" s="4" t="s">
        <v>5895</v>
      </c>
      <c r="Q1142" s="4"/>
      <c r="R1142" s="4"/>
      <c r="S1142" s="4" t="s">
        <v>155</v>
      </c>
      <c r="T1142" s="4" t="s">
        <v>5896</v>
      </c>
      <c r="U1142" s="4" t="s">
        <v>5897</v>
      </c>
      <c r="V1142" s="4" t="s">
        <v>5898</v>
      </c>
      <c r="W1142" s="4"/>
      <c r="X1142" s="4"/>
      <c r="Y1142" s="4"/>
      <c r="Z1142" s="4" t="s">
        <v>5899</v>
      </c>
      <c r="AA1142" s="4"/>
      <c r="AB1142" s="4"/>
      <c r="AC1142" s="4"/>
      <c r="AD1142" s="4"/>
      <c r="AE1142" s="4"/>
      <c r="AF1142" s="4" t="s">
        <v>5900</v>
      </c>
      <c r="AG1142" s="4"/>
      <c r="AH1142" s="4"/>
      <c r="AI1142" s="4"/>
      <c r="AJ1142" s="4" t="s">
        <v>5901</v>
      </c>
      <c r="AK1142" s="4"/>
    </row>
    <row r="1143" spans="1:37" ht="60" x14ac:dyDescent="0.2">
      <c r="A1143" s="7">
        <v>1142</v>
      </c>
      <c r="D1143" s="4" t="s">
        <v>5902</v>
      </c>
      <c r="E1143" s="4" t="s">
        <v>5903</v>
      </c>
      <c r="F1143" s="4"/>
      <c r="G1143" s="4" t="s">
        <v>1151</v>
      </c>
      <c r="H1143" s="4"/>
      <c r="I1143" s="4">
        <v>2010</v>
      </c>
      <c r="J1143" s="4"/>
      <c r="K1143" s="4"/>
      <c r="L1143" s="4"/>
      <c r="M1143" s="4"/>
      <c r="N1143" s="4"/>
      <c r="O1143" s="4"/>
      <c r="P1143" s="4" t="s">
        <v>5904</v>
      </c>
      <c r="Q1143" s="4"/>
      <c r="R1143" s="4"/>
      <c r="S1143" s="4" t="s">
        <v>5905</v>
      </c>
      <c r="T1143" s="4" t="s">
        <v>5906</v>
      </c>
      <c r="U1143" s="4" t="s">
        <v>5907</v>
      </c>
      <c r="V1143" s="4" t="s">
        <v>535</v>
      </c>
      <c r="W1143" s="4"/>
      <c r="X1143" s="4"/>
      <c r="Y1143" s="4"/>
      <c r="Z1143" s="4" t="s">
        <v>5908</v>
      </c>
      <c r="AA1143" s="4"/>
      <c r="AB1143" s="4"/>
      <c r="AC1143" s="4"/>
      <c r="AD1143" s="4"/>
      <c r="AE1143" s="4"/>
      <c r="AF1143" s="4" t="s">
        <v>5909</v>
      </c>
      <c r="AG1143" s="4"/>
      <c r="AH1143" s="4"/>
      <c r="AI1143" s="4"/>
      <c r="AJ1143" s="4" t="s">
        <v>5910</v>
      </c>
      <c r="AK1143" s="4"/>
    </row>
    <row r="1144" spans="1:37" ht="120" x14ac:dyDescent="0.2">
      <c r="A1144" s="7">
        <v>1143</v>
      </c>
      <c r="D1144" s="4" t="s">
        <v>5911</v>
      </c>
      <c r="E1144" s="4" t="s">
        <v>5912</v>
      </c>
      <c r="F1144" s="4"/>
      <c r="G1144" s="4" t="s">
        <v>1151</v>
      </c>
      <c r="H1144" s="4"/>
      <c r="I1144" s="4">
        <v>1999</v>
      </c>
      <c r="J1144" s="4"/>
      <c r="K1144" s="4"/>
      <c r="L1144" s="4"/>
      <c r="M1144" s="4"/>
      <c r="N1144" s="4"/>
      <c r="O1144" s="4"/>
      <c r="P1144" s="4" t="s">
        <v>5913</v>
      </c>
      <c r="Q1144" s="4"/>
      <c r="R1144" s="4"/>
      <c r="S1144" s="4" t="s">
        <v>251</v>
      </c>
      <c r="T1144" s="4" t="s">
        <v>78</v>
      </c>
      <c r="U1144" s="4" t="s">
        <v>133</v>
      </c>
      <c r="V1144" s="4" t="s">
        <v>5914</v>
      </c>
      <c r="W1144" s="4"/>
      <c r="X1144" s="4"/>
      <c r="Y1144" s="4"/>
      <c r="Z1144" s="4" t="s">
        <v>5915</v>
      </c>
      <c r="AA1144" s="4"/>
      <c r="AB1144" s="4"/>
      <c r="AC1144" s="4"/>
      <c r="AD1144" s="4"/>
      <c r="AE1144" s="4"/>
      <c r="AF1144" s="4" t="s">
        <v>5916</v>
      </c>
      <c r="AG1144" s="4"/>
      <c r="AH1144" s="4"/>
      <c r="AI1144" s="4"/>
      <c r="AJ1144" s="4" t="s">
        <v>5917</v>
      </c>
      <c r="AK1144" s="4"/>
    </row>
    <row r="1145" spans="1:37" ht="225" x14ac:dyDescent="0.2">
      <c r="A1145" s="7">
        <v>1144</v>
      </c>
      <c r="D1145" s="4" t="s">
        <v>5918</v>
      </c>
      <c r="E1145" s="4" t="s">
        <v>5919</v>
      </c>
      <c r="F1145" s="4"/>
      <c r="G1145" s="4" t="s">
        <v>1151</v>
      </c>
      <c r="H1145" s="4"/>
      <c r="I1145" s="4">
        <v>1999</v>
      </c>
      <c r="J1145" s="4"/>
      <c r="K1145" s="4"/>
      <c r="L1145" s="4"/>
      <c r="M1145" s="4"/>
      <c r="N1145" s="4"/>
      <c r="O1145" s="4"/>
      <c r="P1145" s="4" t="s">
        <v>5920</v>
      </c>
      <c r="Q1145" s="4"/>
      <c r="R1145" s="4" t="s">
        <v>5921</v>
      </c>
      <c r="S1145" s="4"/>
      <c r="T1145" s="4"/>
      <c r="U1145" s="4"/>
      <c r="V1145" s="4" t="s">
        <v>1869</v>
      </c>
      <c r="W1145" s="4"/>
      <c r="X1145" s="4"/>
      <c r="Y1145" s="4"/>
      <c r="Z1145" s="4" t="s">
        <v>5922</v>
      </c>
      <c r="AA1145" s="4"/>
      <c r="AB1145" s="4"/>
      <c r="AC1145" s="4"/>
      <c r="AD1145" s="4"/>
      <c r="AE1145" s="4"/>
      <c r="AF1145" s="4"/>
      <c r="AG1145" s="4"/>
      <c r="AH1145" s="4"/>
      <c r="AI1145" s="4"/>
      <c r="AJ1145" s="4" t="s">
        <v>5923</v>
      </c>
      <c r="AK1145" s="4"/>
    </row>
    <row r="1146" spans="1:37" ht="180" x14ac:dyDescent="0.2">
      <c r="A1146" s="7">
        <v>1145</v>
      </c>
      <c r="D1146" s="4" t="s">
        <v>5924</v>
      </c>
      <c r="E1146" s="4" t="s">
        <v>5925</v>
      </c>
      <c r="F1146" s="4"/>
      <c r="G1146" s="4" t="s">
        <v>1151</v>
      </c>
      <c r="H1146" s="4"/>
      <c r="I1146" s="4">
        <v>2003</v>
      </c>
      <c r="J1146" s="4"/>
      <c r="K1146" s="4"/>
      <c r="L1146" s="4"/>
      <c r="M1146" s="4"/>
      <c r="N1146" s="4"/>
      <c r="O1146" s="4"/>
      <c r="P1146" s="4" t="s">
        <v>5926</v>
      </c>
      <c r="Q1146" s="4"/>
      <c r="R1146" s="4"/>
      <c r="S1146" s="4" t="s">
        <v>5927</v>
      </c>
      <c r="T1146" s="4" t="s">
        <v>435</v>
      </c>
      <c r="U1146" s="4" t="s">
        <v>79</v>
      </c>
      <c r="V1146" s="4" t="s">
        <v>2309</v>
      </c>
      <c r="W1146" s="4"/>
      <c r="X1146" s="4"/>
      <c r="Y1146" s="4"/>
      <c r="Z1146" s="4" t="s">
        <v>5928</v>
      </c>
      <c r="AA1146" s="4"/>
      <c r="AB1146" s="4"/>
      <c r="AC1146" s="4"/>
      <c r="AD1146" s="4"/>
      <c r="AE1146" s="4"/>
      <c r="AF1146" s="4" t="s">
        <v>5929</v>
      </c>
      <c r="AG1146" s="4"/>
      <c r="AH1146" s="4"/>
      <c r="AI1146" s="4"/>
      <c r="AJ1146" s="4" t="s">
        <v>5930</v>
      </c>
      <c r="AK1146" s="4"/>
    </row>
    <row r="1147" spans="1:37" ht="120" x14ac:dyDescent="0.2">
      <c r="A1147" s="7">
        <v>1146</v>
      </c>
      <c r="D1147" s="4" t="s">
        <v>5931</v>
      </c>
      <c r="E1147" s="4" t="s">
        <v>5932</v>
      </c>
      <c r="F1147" s="4"/>
      <c r="G1147" s="4" t="s">
        <v>1151</v>
      </c>
      <c r="H1147" s="4"/>
      <c r="I1147" s="4">
        <v>2003</v>
      </c>
      <c r="J1147" s="4"/>
      <c r="K1147" s="4"/>
      <c r="L1147" s="4"/>
      <c r="M1147" s="4"/>
      <c r="N1147" s="4"/>
      <c r="O1147" s="4"/>
      <c r="P1147" s="4" t="s">
        <v>5933</v>
      </c>
      <c r="Q1147" s="4"/>
      <c r="R1147" s="4"/>
      <c r="S1147" s="4" t="s">
        <v>2044</v>
      </c>
      <c r="T1147" s="4" t="s">
        <v>228</v>
      </c>
      <c r="U1147" s="4" t="s">
        <v>133</v>
      </c>
      <c r="V1147" s="4" t="s">
        <v>5934</v>
      </c>
      <c r="W1147" s="4"/>
      <c r="X1147" s="4"/>
      <c r="Y1147" s="4"/>
      <c r="Z1147" s="4" t="s">
        <v>5935</v>
      </c>
      <c r="AA1147" s="4"/>
      <c r="AB1147" s="4"/>
      <c r="AC1147" s="4"/>
      <c r="AD1147" s="4"/>
      <c r="AE1147" s="4"/>
      <c r="AF1147" s="4" t="s">
        <v>5936</v>
      </c>
      <c r="AG1147" s="4"/>
      <c r="AH1147" s="4"/>
      <c r="AI1147" s="4"/>
      <c r="AJ1147" s="4" t="s">
        <v>5937</v>
      </c>
      <c r="AK1147" s="4"/>
    </row>
    <row r="1148" spans="1:37" ht="120" x14ac:dyDescent="0.2">
      <c r="A1148" s="7">
        <v>1147</v>
      </c>
      <c r="D1148" s="4" t="s">
        <v>5938</v>
      </c>
      <c r="E1148" s="4" t="s">
        <v>5939</v>
      </c>
      <c r="F1148" s="4"/>
      <c r="G1148" s="4" t="s">
        <v>1151</v>
      </c>
      <c r="H1148" s="4"/>
      <c r="I1148" s="4">
        <v>1998</v>
      </c>
      <c r="J1148" s="4"/>
      <c r="K1148" s="4"/>
      <c r="L1148" s="4"/>
      <c r="M1148" s="4"/>
      <c r="N1148" s="4"/>
      <c r="O1148" s="4"/>
      <c r="P1148" s="4" t="s">
        <v>5940</v>
      </c>
      <c r="Q1148" s="4"/>
      <c r="R1148" s="4"/>
      <c r="S1148" s="4" t="s">
        <v>5941</v>
      </c>
      <c r="T1148" s="4" t="s">
        <v>343</v>
      </c>
      <c r="U1148" s="4" t="s">
        <v>133</v>
      </c>
      <c r="V1148" s="4" t="s">
        <v>5942</v>
      </c>
      <c r="W1148" s="4"/>
      <c r="X1148" s="4"/>
      <c r="Y1148" s="4"/>
      <c r="Z1148" s="4" t="s">
        <v>5943</v>
      </c>
      <c r="AA1148" s="4"/>
      <c r="AB1148" s="4"/>
      <c r="AC1148" s="4"/>
      <c r="AD1148" s="4"/>
      <c r="AE1148" s="4"/>
      <c r="AF1148" s="4" t="s">
        <v>5944</v>
      </c>
      <c r="AG1148" s="4"/>
      <c r="AH1148" s="4"/>
      <c r="AI1148" s="4"/>
      <c r="AJ1148" s="4" t="s">
        <v>5945</v>
      </c>
      <c r="AK1148" s="4"/>
    </row>
    <row r="1149" spans="1:37" ht="255" x14ac:dyDescent="0.2">
      <c r="A1149" s="7">
        <v>1148</v>
      </c>
      <c r="D1149" s="4" t="s">
        <v>5946</v>
      </c>
      <c r="E1149" s="4" t="s">
        <v>5947</v>
      </c>
      <c r="F1149" s="4"/>
      <c r="G1149" s="4" t="s">
        <v>1151</v>
      </c>
      <c r="H1149" s="4"/>
      <c r="I1149" s="4">
        <v>1990</v>
      </c>
      <c r="J1149" s="4"/>
      <c r="K1149" s="4"/>
      <c r="L1149" s="4"/>
      <c r="M1149" s="4"/>
      <c r="N1149" s="4"/>
      <c r="O1149" s="4"/>
      <c r="P1149" s="4" t="s">
        <v>5948</v>
      </c>
      <c r="Q1149" s="4"/>
      <c r="R1149" s="4"/>
      <c r="S1149" s="4" t="s">
        <v>5949</v>
      </c>
      <c r="T1149" s="4" t="s">
        <v>435</v>
      </c>
      <c r="U1149" s="4" t="s">
        <v>111</v>
      </c>
      <c r="V1149" s="4" t="s">
        <v>5950</v>
      </c>
      <c r="W1149" s="4"/>
      <c r="X1149" s="4"/>
      <c r="Y1149" s="4"/>
      <c r="Z1149" s="4" t="s">
        <v>5951</v>
      </c>
      <c r="AA1149" s="4"/>
      <c r="AB1149" s="4"/>
      <c r="AC1149" s="4"/>
      <c r="AD1149" s="4"/>
      <c r="AE1149" s="4"/>
      <c r="AF1149" s="4" t="s">
        <v>5952</v>
      </c>
      <c r="AG1149" s="4"/>
      <c r="AH1149" s="4"/>
      <c r="AI1149" s="4"/>
      <c r="AJ1149" s="4" t="s">
        <v>5953</v>
      </c>
      <c r="AK1149" s="4"/>
    </row>
    <row r="1150" spans="1:37" ht="240" x14ac:dyDescent="0.2">
      <c r="A1150" s="7">
        <v>1149</v>
      </c>
      <c r="D1150" s="4" t="s">
        <v>5954</v>
      </c>
      <c r="E1150" s="4" t="s">
        <v>5955</v>
      </c>
      <c r="F1150" s="4"/>
      <c r="G1150" s="4" t="s">
        <v>1151</v>
      </c>
      <c r="H1150" s="4"/>
      <c r="I1150" s="4">
        <v>2011</v>
      </c>
      <c r="J1150" s="4"/>
      <c r="K1150" s="4"/>
      <c r="L1150" s="4"/>
      <c r="M1150" s="4"/>
      <c r="N1150" s="4"/>
      <c r="O1150" s="4"/>
      <c r="P1150" s="4" t="s">
        <v>5956</v>
      </c>
      <c r="Q1150" s="4"/>
      <c r="R1150" s="4"/>
      <c r="S1150" s="4" t="s">
        <v>1241</v>
      </c>
      <c r="T1150" s="4" t="s">
        <v>229</v>
      </c>
      <c r="U1150" s="4" t="s">
        <v>111</v>
      </c>
      <c r="V1150" s="4" t="s">
        <v>5957</v>
      </c>
      <c r="W1150" s="4"/>
      <c r="X1150" s="4"/>
      <c r="Y1150" s="4"/>
      <c r="Z1150" s="4" t="s">
        <v>5958</v>
      </c>
      <c r="AA1150" s="4"/>
      <c r="AB1150" s="4"/>
      <c r="AC1150" s="4"/>
      <c r="AD1150" s="4"/>
      <c r="AE1150" s="4"/>
      <c r="AF1150" s="4" t="s">
        <v>5959</v>
      </c>
      <c r="AG1150" s="4"/>
      <c r="AH1150" s="4"/>
      <c r="AI1150" s="4"/>
      <c r="AJ1150" s="4" t="s">
        <v>5960</v>
      </c>
      <c r="AK1150" s="4"/>
    </row>
    <row r="1151" spans="1:37" ht="390" x14ac:dyDescent="0.2">
      <c r="A1151" s="7">
        <v>1150</v>
      </c>
      <c r="D1151" s="4" t="s">
        <v>5961</v>
      </c>
      <c r="E1151" s="4" t="s">
        <v>5962</v>
      </c>
      <c r="F1151" s="4"/>
      <c r="G1151" s="4" t="s">
        <v>5963</v>
      </c>
      <c r="H1151" s="4"/>
      <c r="I1151" s="4">
        <v>1976</v>
      </c>
      <c r="J1151" s="4"/>
      <c r="K1151" s="4"/>
      <c r="L1151" s="4"/>
      <c r="M1151" s="4"/>
      <c r="N1151" s="4"/>
      <c r="O1151" s="4"/>
      <c r="P1151" s="4" t="s">
        <v>5964</v>
      </c>
      <c r="Q1151" s="4"/>
      <c r="R1151" s="4"/>
      <c r="S1151" s="4" t="s">
        <v>5965</v>
      </c>
      <c r="T1151" s="4" t="s">
        <v>5966</v>
      </c>
      <c r="U1151" s="4" t="s">
        <v>5967</v>
      </c>
      <c r="V1151" s="4" t="s">
        <v>5968</v>
      </c>
      <c r="W1151" s="4"/>
      <c r="X1151" s="4"/>
      <c r="Y1151" s="4"/>
      <c r="Z1151" s="4" t="s">
        <v>5969</v>
      </c>
      <c r="AA1151" s="4"/>
      <c r="AB1151" s="4"/>
      <c r="AC1151" s="4"/>
      <c r="AD1151" s="4"/>
      <c r="AE1151" s="4"/>
      <c r="AF1151" s="4" t="s">
        <v>5970</v>
      </c>
      <c r="AG1151" s="4"/>
      <c r="AH1151" s="4"/>
      <c r="AI1151" s="4"/>
      <c r="AJ1151" s="4" t="s">
        <v>5971</v>
      </c>
      <c r="AK1151" s="4"/>
    </row>
    <row r="1152" spans="1:37" ht="180" x14ac:dyDescent="0.2">
      <c r="A1152" s="7">
        <v>1151</v>
      </c>
      <c r="D1152" s="4" t="s">
        <v>5972</v>
      </c>
      <c r="E1152" s="4" t="s">
        <v>5973</v>
      </c>
      <c r="F1152" s="4"/>
      <c r="G1152" s="4" t="s">
        <v>1151</v>
      </c>
      <c r="H1152" s="4"/>
      <c r="I1152" s="4">
        <v>2009</v>
      </c>
      <c r="J1152" s="4"/>
      <c r="K1152" s="4"/>
      <c r="L1152" s="4"/>
      <c r="M1152" s="4"/>
      <c r="N1152" s="4"/>
      <c r="O1152" s="4"/>
      <c r="P1152" s="4" t="s">
        <v>5974</v>
      </c>
      <c r="Q1152" s="4"/>
      <c r="R1152" s="4"/>
      <c r="S1152" s="4" t="s">
        <v>5975</v>
      </c>
      <c r="T1152" s="4" t="s">
        <v>125</v>
      </c>
      <c r="U1152" s="4" t="s">
        <v>133</v>
      </c>
      <c r="V1152" s="4" t="s">
        <v>5976</v>
      </c>
      <c r="W1152" s="4"/>
      <c r="X1152" s="4"/>
      <c r="Y1152" s="4"/>
      <c r="Z1152" s="4" t="s">
        <v>5977</v>
      </c>
      <c r="AA1152" s="4"/>
      <c r="AB1152" s="4"/>
      <c r="AC1152" s="4"/>
      <c r="AD1152" s="4"/>
      <c r="AE1152" s="4"/>
      <c r="AF1152" s="4" t="s">
        <v>5978</v>
      </c>
      <c r="AG1152" s="4"/>
      <c r="AH1152" s="4"/>
      <c r="AI1152" s="4"/>
      <c r="AJ1152" s="4" t="s">
        <v>5979</v>
      </c>
      <c r="AK1152" s="4"/>
    </row>
    <row r="1153" spans="1:37" ht="135" x14ac:dyDescent="0.2">
      <c r="A1153" s="7">
        <v>1152</v>
      </c>
      <c r="D1153" s="4" t="s">
        <v>5980</v>
      </c>
      <c r="E1153" s="4" t="s">
        <v>5981</v>
      </c>
      <c r="F1153" s="4"/>
      <c r="G1153" s="4" t="s">
        <v>5982</v>
      </c>
      <c r="H1153" s="4"/>
      <c r="I1153" s="4">
        <v>2004</v>
      </c>
      <c r="J1153" s="4"/>
      <c r="K1153" s="4"/>
      <c r="L1153" s="4"/>
      <c r="M1153" s="4"/>
      <c r="N1153" s="4"/>
      <c r="O1153" s="4"/>
      <c r="P1153" s="4" t="s">
        <v>5983</v>
      </c>
      <c r="Q1153" s="4"/>
      <c r="R1153" s="4"/>
      <c r="S1153" s="4" t="s">
        <v>5984</v>
      </c>
      <c r="T1153" s="4" t="s">
        <v>165</v>
      </c>
      <c r="U1153" s="4" t="s">
        <v>68</v>
      </c>
      <c r="V1153" s="4" t="s">
        <v>5985</v>
      </c>
      <c r="W1153" s="4"/>
      <c r="X1153" s="4"/>
      <c r="Y1153" s="4"/>
      <c r="Z1153" s="4" t="s">
        <v>5986</v>
      </c>
      <c r="AA1153" s="4"/>
      <c r="AB1153" s="4"/>
      <c r="AC1153" s="4"/>
      <c r="AD1153" s="4"/>
      <c r="AE1153" s="4"/>
      <c r="AF1153" s="4" t="s">
        <v>5987</v>
      </c>
      <c r="AG1153" s="4"/>
      <c r="AH1153" s="4"/>
      <c r="AI1153" s="4"/>
      <c r="AJ1153" s="4" t="s">
        <v>5988</v>
      </c>
      <c r="AK1153" s="4"/>
    </row>
    <row r="1154" spans="1:37" ht="135" x14ac:dyDescent="0.2">
      <c r="A1154" s="7">
        <v>1153</v>
      </c>
      <c r="D1154" s="4" t="s">
        <v>662</v>
      </c>
      <c r="E1154" s="4" t="s">
        <v>5989</v>
      </c>
      <c r="F1154" s="4"/>
      <c r="G1154" s="4" t="s">
        <v>1151</v>
      </c>
      <c r="H1154" s="4"/>
      <c r="I1154" s="4">
        <v>1986</v>
      </c>
      <c r="J1154" s="4"/>
      <c r="K1154" s="4"/>
      <c r="L1154" s="4"/>
      <c r="M1154" s="4"/>
      <c r="N1154" s="4"/>
      <c r="O1154" s="4"/>
      <c r="P1154" s="4" t="s">
        <v>5990</v>
      </c>
      <c r="Q1154" s="4"/>
      <c r="R1154" s="4"/>
      <c r="S1154" s="4" t="s">
        <v>5991</v>
      </c>
      <c r="T1154" s="4" t="s">
        <v>79</v>
      </c>
      <c r="U1154" s="4"/>
      <c r="V1154" s="4" t="s">
        <v>5992</v>
      </c>
      <c r="W1154" s="4"/>
      <c r="X1154" s="4"/>
      <c r="Y1154" s="4"/>
      <c r="Z1154" s="4" t="s">
        <v>5993</v>
      </c>
      <c r="AA1154" s="4"/>
      <c r="AB1154" s="4"/>
      <c r="AC1154" s="4"/>
      <c r="AD1154" s="4"/>
      <c r="AE1154" s="4"/>
      <c r="AF1154" s="4" t="s">
        <v>5994</v>
      </c>
      <c r="AG1154" s="4"/>
      <c r="AH1154" s="4"/>
      <c r="AI1154" s="4"/>
      <c r="AJ1154" s="4" t="s">
        <v>5995</v>
      </c>
      <c r="AK1154" s="4"/>
    </row>
    <row r="1155" spans="1:37" ht="150" x14ac:dyDescent="0.2">
      <c r="A1155" s="7">
        <v>1154</v>
      </c>
      <c r="D1155" s="4" t="s">
        <v>2298</v>
      </c>
      <c r="E1155" s="4" t="s">
        <v>5996</v>
      </c>
      <c r="F1155" s="4"/>
      <c r="G1155" s="4" t="s">
        <v>1151</v>
      </c>
      <c r="H1155" s="4"/>
      <c r="I1155" s="4">
        <v>1981</v>
      </c>
      <c r="J1155" s="4"/>
      <c r="K1155" s="4"/>
      <c r="L1155" s="4"/>
      <c r="M1155" s="4"/>
      <c r="N1155" s="4"/>
      <c r="O1155" s="4"/>
      <c r="P1155" s="4" t="s">
        <v>5997</v>
      </c>
      <c r="Q1155" s="4"/>
      <c r="R1155" s="4"/>
      <c r="S1155" s="4" t="s">
        <v>665</v>
      </c>
      <c r="T1155" s="4" t="s">
        <v>5998</v>
      </c>
      <c r="U1155" s="4"/>
      <c r="V1155" s="4" t="s">
        <v>5999</v>
      </c>
      <c r="W1155" s="4"/>
      <c r="X1155" s="4"/>
      <c r="Y1155" s="4"/>
      <c r="Z1155" s="4" t="s">
        <v>6000</v>
      </c>
      <c r="AA1155" s="4"/>
      <c r="AB1155" s="4"/>
      <c r="AC1155" s="4"/>
      <c r="AD1155" s="4"/>
      <c r="AE1155" s="4"/>
      <c r="AF1155" s="4" t="s">
        <v>668</v>
      </c>
      <c r="AG1155" s="4"/>
      <c r="AH1155" s="4"/>
      <c r="AI1155" s="4"/>
      <c r="AJ1155" s="4" t="s">
        <v>6001</v>
      </c>
      <c r="AK1155" s="4"/>
    </row>
    <row r="1156" spans="1:37" ht="60" x14ac:dyDescent="0.2">
      <c r="A1156" s="7">
        <v>1155</v>
      </c>
      <c r="D1156" s="4" t="s">
        <v>2351</v>
      </c>
      <c r="E1156" s="4" t="s">
        <v>6002</v>
      </c>
      <c r="F1156" s="4"/>
      <c r="G1156" s="4" t="s">
        <v>1151</v>
      </c>
      <c r="H1156" s="4"/>
      <c r="I1156" s="4">
        <v>1986</v>
      </c>
      <c r="J1156" s="4"/>
      <c r="K1156" s="4"/>
      <c r="L1156" s="4"/>
      <c r="M1156" s="4"/>
      <c r="N1156" s="4"/>
      <c r="O1156" s="4"/>
      <c r="P1156" s="4" t="s">
        <v>6003</v>
      </c>
      <c r="Q1156" s="4"/>
      <c r="R1156" s="4"/>
      <c r="S1156" s="4" t="s">
        <v>2440</v>
      </c>
      <c r="T1156" s="4" t="s">
        <v>858</v>
      </c>
      <c r="U1156" s="4"/>
      <c r="V1156" s="4" t="s">
        <v>6004</v>
      </c>
      <c r="W1156" s="4"/>
      <c r="X1156" s="4"/>
      <c r="Y1156" s="4"/>
      <c r="Z1156" s="4" t="s">
        <v>6005</v>
      </c>
      <c r="AA1156" s="4"/>
      <c r="AB1156" s="4"/>
      <c r="AC1156" s="4"/>
      <c r="AD1156" s="4"/>
      <c r="AE1156" s="4"/>
      <c r="AF1156" s="4" t="s">
        <v>2444</v>
      </c>
      <c r="AG1156" s="4"/>
      <c r="AH1156" s="4"/>
      <c r="AI1156" s="4"/>
      <c r="AJ1156" s="4" t="s">
        <v>6006</v>
      </c>
      <c r="AK1156" s="4"/>
    </row>
    <row r="1157" spans="1:37" ht="345" x14ac:dyDescent="0.2">
      <c r="A1157" s="7">
        <v>1156</v>
      </c>
      <c r="D1157" s="4" t="s">
        <v>6007</v>
      </c>
      <c r="E1157" s="4" t="s">
        <v>6008</v>
      </c>
      <c r="F1157" s="4"/>
      <c r="G1157" s="4" t="s">
        <v>1151</v>
      </c>
      <c r="H1157" s="4"/>
      <c r="I1157" s="4">
        <v>2003</v>
      </c>
      <c r="J1157" s="4"/>
      <c r="K1157" s="4"/>
      <c r="L1157" s="4"/>
      <c r="M1157" s="4"/>
      <c r="N1157" s="4"/>
      <c r="O1157" s="4"/>
      <c r="P1157" s="4" t="s">
        <v>6009</v>
      </c>
      <c r="Q1157" s="4"/>
      <c r="R1157" s="4"/>
      <c r="S1157" s="4" t="s">
        <v>665</v>
      </c>
      <c r="T1157" s="4" t="s">
        <v>3496</v>
      </c>
      <c r="U1157" s="4"/>
      <c r="V1157" s="4" t="s">
        <v>6010</v>
      </c>
      <c r="W1157" s="4"/>
      <c r="X1157" s="4"/>
      <c r="Y1157" s="4"/>
      <c r="Z1157" s="4" t="s">
        <v>6011</v>
      </c>
      <c r="AA1157" s="4"/>
      <c r="AB1157" s="4"/>
      <c r="AC1157" s="4"/>
      <c r="AD1157" s="4"/>
      <c r="AE1157" s="4"/>
      <c r="AF1157" s="4" t="s">
        <v>668</v>
      </c>
      <c r="AG1157" s="4"/>
      <c r="AH1157" s="4"/>
      <c r="AI1157" s="4"/>
      <c r="AJ1157" s="4" t="s">
        <v>6012</v>
      </c>
      <c r="AK1157" s="4"/>
    </row>
    <row r="1158" spans="1:37" ht="135" x14ac:dyDescent="0.2">
      <c r="A1158" s="7">
        <v>1157</v>
      </c>
      <c r="D1158" s="4" t="s">
        <v>6013</v>
      </c>
      <c r="E1158" s="4" t="str">
        <f>HYPERLINK("https://docs.google.com/viewer?a=v&amp;pid=explorer&amp;chrome=true&amp;srcid=0B4FJqNbvcLPmMjBkNzRiYTktYjc0NS00ZTZiLTkxYjQtZmYwODE5ZDc1OWU3&amp;hl=en&amp;authkey=CJXUnI0E","ijcp 1999,8,1 - Modeen.pdf")</f>
        <v>ijcp 1999,8,1 - Modeen.pdf</v>
      </c>
      <c r="F1158" s="4"/>
      <c r="G1158" s="4" t="s">
        <v>6014</v>
      </c>
      <c r="H1158" s="4"/>
      <c r="I1158" s="4">
        <v>1999</v>
      </c>
      <c r="J1158" s="4"/>
      <c r="K1158" s="4"/>
      <c r="L1158" s="4"/>
      <c r="M1158" s="4"/>
      <c r="N1158" s="4"/>
      <c r="O1158" s="4"/>
      <c r="P1158" s="4" t="s">
        <v>6015</v>
      </c>
      <c r="Q1158" s="4"/>
      <c r="R1158" s="4"/>
      <c r="S1158" s="4" t="s">
        <v>1406</v>
      </c>
      <c r="T1158" s="4" t="s">
        <v>173</v>
      </c>
      <c r="U1158" s="4" t="s">
        <v>111</v>
      </c>
      <c r="V1158" s="4" t="s">
        <v>6016</v>
      </c>
      <c r="W1158" s="4"/>
      <c r="X1158" s="4"/>
      <c r="Y1158" s="4"/>
      <c r="Z1158" s="4" t="s">
        <v>6017</v>
      </c>
      <c r="AA1158" s="4"/>
      <c r="AB1158" s="4"/>
      <c r="AC1158" s="4"/>
      <c r="AD1158" s="4"/>
      <c r="AE1158" s="4"/>
      <c r="AF1158" s="4" t="s">
        <v>6018</v>
      </c>
      <c r="AG1158" s="4"/>
      <c r="AH1158" s="4"/>
      <c r="AI1158" s="4"/>
      <c r="AJ1158" s="4" t="s">
        <v>6019</v>
      </c>
      <c r="AK1158" s="4"/>
    </row>
    <row r="1159" spans="1:37" ht="240" x14ac:dyDescent="0.2">
      <c r="A1159" s="7">
        <v>1158</v>
      </c>
      <c r="D1159" s="4" t="s">
        <v>6020</v>
      </c>
      <c r="E1159" s="4" t="str">
        <f>HYPERLINK("https://docs.google.com/viewer?a=v&amp;pid=explorer&amp;chrome=true&amp;srcid=0B4FJqNbvcLPmZmNiOGZhN2MtY2Q0ZS00NGI2LWEzNzUtMzNmNDk4YjMyZjhm&amp;hl=en&amp;authkey=CLfelqAC","bs 2000,6,3-4 - Ingold and Kurttila")</f>
        <v>bs 2000,6,3-4 - Ingold and Kurttila</v>
      </c>
      <c r="F1159" s="4"/>
      <c r="G1159" s="4" t="s">
        <v>6014</v>
      </c>
      <c r="H1159" s="4"/>
      <c r="I1159" s="4">
        <v>2000</v>
      </c>
      <c r="J1159" s="4"/>
      <c r="K1159" s="4"/>
      <c r="L1159" s="4"/>
      <c r="M1159" s="4"/>
      <c r="N1159" s="4"/>
      <c r="O1159" s="4"/>
      <c r="P1159" s="4" t="s">
        <v>6021</v>
      </c>
      <c r="Q1159" s="4"/>
      <c r="R1159" s="4"/>
      <c r="S1159" s="4" t="s">
        <v>6022</v>
      </c>
      <c r="T1159" s="4" t="s">
        <v>68</v>
      </c>
      <c r="U1159" s="4" t="s">
        <v>5655</v>
      </c>
      <c r="V1159" s="4" t="s">
        <v>6023</v>
      </c>
      <c r="W1159" s="4"/>
      <c r="X1159" s="4"/>
      <c r="Y1159" s="4"/>
      <c r="Z1159" s="4" t="s">
        <v>6024</v>
      </c>
      <c r="AA1159" s="4"/>
      <c r="AB1159" s="4"/>
      <c r="AC1159" s="4"/>
      <c r="AD1159" s="4"/>
      <c r="AE1159" s="4"/>
      <c r="AF1159" s="4" t="s">
        <v>6025</v>
      </c>
      <c r="AG1159" s="4"/>
      <c r="AH1159" s="4"/>
      <c r="AI1159" s="4"/>
      <c r="AJ1159" s="4" t="s">
        <v>6026</v>
      </c>
      <c r="AK1159" s="4"/>
    </row>
    <row r="1160" spans="1:37" ht="105" x14ac:dyDescent="0.2">
      <c r="A1160" s="7">
        <v>1159</v>
      </c>
      <c r="D1160" s="4" t="s">
        <v>1320</v>
      </c>
      <c r="E1160" s="4" t="str">
        <f>HYPERLINK("https://docs.google.com/viewer?a=v&amp;pid=explorer&amp;chrome=true&amp;srcid=0B4FJqNbvcLPmNmIzMDk5ZGUtM2EzNi00NTkxLTkxNDktZTc3MzY0ZDYyNDI5&amp;hl=en&amp;authkey=COaq-vYO","em 2001,27,3 - Gladden.pdf")</f>
        <v>em 2001,27,3 - Gladden.pdf</v>
      </c>
      <c r="F1160" s="4"/>
      <c r="G1160" s="4" t="s">
        <v>6027</v>
      </c>
      <c r="H1160" s="4"/>
      <c r="I1160" s="4">
        <v>2001</v>
      </c>
      <c r="J1160" s="4"/>
      <c r="K1160" s="4"/>
      <c r="L1160" s="4"/>
      <c r="M1160" s="4"/>
      <c r="N1160" s="4"/>
      <c r="O1160" s="4"/>
      <c r="P1160" s="4" t="s">
        <v>6028</v>
      </c>
      <c r="Q1160" s="4"/>
      <c r="R1160" s="4"/>
      <c r="S1160" s="4" t="s">
        <v>2338</v>
      </c>
      <c r="T1160" s="4" t="s">
        <v>1597</v>
      </c>
      <c r="U1160" s="4" t="s">
        <v>205</v>
      </c>
      <c r="V1160" s="4" t="s">
        <v>6029</v>
      </c>
      <c r="W1160" s="4"/>
      <c r="X1160" s="4"/>
      <c r="Y1160" s="4"/>
      <c r="Z1160" s="4" t="s">
        <v>6030</v>
      </c>
      <c r="AA1160" s="4"/>
      <c r="AB1160" s="4"/>
      <c r="AC1160" s="4"/>
      <c r="AD1160" s="4"/>
      <c r="AE1160" s="4"/>
      <c r="AF1160" s="4" t="s">
        <v>2341</v>
      </c>
      <c r="AG1160" s="4"/>
      <c r="AH1160" s="4"/>
      <c r="AI1160" s="4"/>
      <c r="AJ1160" s="4" t="s">
        <v>6031</v>
      </c>
      <c r="AK1160" s="4"/>
    </row>
    <row r="1161" spans="1:37" ht="135" x14ac:dyDescent="0.2">
      <c r="A1161" s="7">
        <v>1160</v>
      </c>
      <c r="D1161" s="4" t="s">
        <v>63</v>
      </c>
      <c r="E1161" s="4" t="str">
        <f>HYPERLINK("https://docs.google.com/viewer?a=v&amp;pid=explorer&amp;chrome=true&amp;srcid=0B4FJqNbvcLPmZTNhZDU4MTAtYzJiOC00OTYyLTg2NmMtY2U2ZTgyNTUyMTU3&amp;hl=en&amp;authkey=COGzhaAO","ijmgr 2001,8 - Fitzmaurice.pdf")</f>
        <v>ijmgr 2001,8 - Fitzmaurice.pdf</v>
      </c>
      <c r="F1161" s="4"/>
      <c r="G1161" s="4" t="s">
        <v>6014</v>
      </c>
      <c r="H1161" s="4"/>
      <c r="I1161" s="4">
        <v>2001</v>
      </c>
      <c r="J1161" s="4"/>
      <c r="K1161" s="4"/>
      <c r="L1161" s="4"/>
      <c r="M1161" s="4"/>
      <c r="N1161" s="4"/>
      <c r="O1161" s="4"/>
      <c r="P1161" s="4" t="s">
        <v>6032</v>
      </c>
      <c r="Q1161" s="4"/>
      <c r="R1161" s="4" t="s">
        <v>1315</v>
      </c>
      <c r="S1161" s="4" t="s">
        <v>259</v>
      </c>
      <c r="T1161" s="4" t="s">
        <v>173</v>
      </c>
      <c r="U1161" s="4"/>
      <c r="V1161" s="4" t="s">
        <v>6033</v>
      </c>
      <c r="W1161" s="4"/>
      <c r="X1161" s="4"/>
      <c r="Y1161" s="4"/>
      <c r="Z1161" s="4" t="s">
        <v>6034</v>
      </c>
      <c r="AA1161" s="4"/>
      <c r="AB1161" s="4"/>
      <c r="AC1161" s="4"/>
      <c r="AD1161" s="4"/>
      <c r="AE1161" s="4"/>
      <c r="AF1161" s="4" t="s">
        <v>6035</v>
      </c>
      <c r="AG1161" s="4"/>
      <c r="AH1161" s="4"/>
      <c r="AI1161" s="4"/>
      <c r="AJ1161" s="4" t="s">
        <v>6036</v>
      </c>
      <c r="AK1161" s="4"/>
    </row>
    <row r="1162" spans="1:37" ht="135" x14ac:dyDescent="0.2">
      <c r="A1162" s="7">
        <v>1161</v>
      </c>
      <c r="D1162" s="4" t="s">
        <v>63</v>
      </c>
      <c r="E1162" s="4" t="str">
        <f>HYPERLINK("https://docs.google.com/viewer?a=v&amp;pid=explorer&amp;chrome=true&amp;srcid=0B4FJqNbvcLPmNjIyYTk2ZWMtMGUxZS00MDdlLWI4MDktYjMxMmZjZDM2M2Jh&amp;hl=en&amp;authkey=CLmy2LMH","s 2002,36,2 - O'Leary and Finnäs.pdf")</f>
        <v>s 2002,36,2 - O'Leary and Finnäs.pdf</v>
      </c>
      <c r="F1162" s="4"/>
      <c r="G1162" s="4" t="s">
        <v>6014</v>
      </c>
      <c r="H1162" s="4"/>
      <c r="I1162" s="4">
        <v>2002</v>
      </c>
      <c r="J1162" s="4"/>
      <c r="K1162" s="4"/>
      <c r="L1162" s="4"/>
      <c r="M1162" s="4"/>
      <c r="N1162" s="4"/>
      <c r="O1162" s="4"/>
      <c r="P1162" s="4" t="s">
        <v>6037</v>
      </c>
      <c r="Q1162" s="4"/>
      <c r="R1162" s="4"/>
      <c r="S1162" s="4" t="s">
        <v>6038</v>
      </c>
      <c r="T1162" s="4" t="s">
        <v>967</v>
      </c>
      <c r="U1162" s="4" t="s">
        <v>133</v>
      </c>
      <c r="V1162" s="4" t="s">
        <v>6039</v>
      </c>
      <c r="W1162" s="4"/>
      <c r="X1162" s="4"/>
      <c r="Y1162" s="4"/>
      <c r="Z1162" s="4" t="s">
        <v>6040</v>
      </c>
      <c r="AA1162" s="4"/>
      <c r="AB1162" s="4"/>
      <c r="AC1162" s="4"/>
      <c r="AD1162" s="4"/>
      <c r="AE1162" s="4"/>
      <c r="AF1162" s="4" t="s">
        <v>6041</v>
      </c>
      <c r="AG1162" s="4"/>
      <c r="AH1162" s="4"/>
      <c r="AI1162" s="4"/>
      <c r="AJ1162" s="4" t="s">
        <v>6042</v>
      </c>
      <c r="AK1162" s="4"/>
    </row>
    <row r="1163" spans="1:37" ht="135" x14ac:dyDescent="0.2">
      <c r="A1163" s="7">
        <v>1162</v>
      </c>
      <c r="D1163" s="4" t="s">
        <v>6043</v>
      </c>
      <c r="E1163" s="4" t="str">
        <f>HYPERLINK("https://docs.google.com/viewer?a=v&amp;pid=explorer&amp;chrome=true&amp;srcid=0B4FJqNbvcLPmN2FkNTg5MmQtZTMzNi00ODE3LWE5YzYtZTRhNDAxNWJlNThm&amp;hl=en&amp;authkey=CPGAlLwE","jar 2004,19,5 - Kvernmo and Heyerdahl.pdf")</f>
        <v>jar 2004,19,5 - Kvernmo and Heyerdahl.pdf</v>
      </c>
      <c r="F1163" s="4"/>
      <c r="G1163" s="4" t="s">
        <v>6014</v>
      </c>
      <c r="H1163" s="4"/>
      <c r="I1163" s="4">
        <v>2004</v>
      </c>
      <c r="J1163" s="4"/>
      <c r="K1163" s="4"/>
      <c r="L1163" s="4"/>
      <c r="M1163" s="4"/>
      <c r="N1163" s="4"/>
      <c r="O1163" s="4"/>
      <c r="P1163" s="4" t="s">
        <v>6044</v>
      </c>
      <c r="Q1163" s="4"/>
      <c r="R1163" s="4"/>
      <c r="S1163" s="4" t="s">
        <v>6045</v>
      </c>
      <c r="T1163" s="4" t="s">
        <v>501</v>
      </c>
      <c r="U1163" s="4" t="s">
        <v>352</v>
      </c>
      <c r="V1163" s="4" t="s">
        <v>6046</v>
      </c>
      <c r="W1163" s="4"/>
      <c r="X1163" s="4"/>
      <c r="Y1163" s="4"/>
      <c r="Z1163" s="4" t="s">
        <v>6047</v>
      </c>
      <c r="AA1163" s="4"/>
      <c r="AB1163" s="4"/>
      <c r="AC1163" s="4"/>
      <c r="AD1163" s="4"/>
      <c r="AE1163" s="4"/>
      <c r="AF1163" s="4" t="s">
        <v>6048</v>
      </c>
      <c r="AG1163" s="4"/>
      <c r="AH1163" s="4"/>
      <c r="AI1163" s="4"/>
      <c r="AJ1163" s="4" t="s">
        <v>6049</v>
      </c>
      <c r="AK1163" s="4"/>
    </row>
    <row r="1164" spans="1:37" ht="135" x14ac:dyDescent="0.2">
      <c r="A1164" s="7">
        <v>1163</v>
      </c>
      <c r="D1164" s="4" t="s">
        <v>6050</v>
      </c>
      <c r="E1164" s="4" t="str">
        <f>HYPERLINK("https://docs.google.com/viewer?a=v&amp;pid=explorer&amp;chrome=true&amp;srcid=0B4FJqNbvcLPmMDFjN2JjMTctOThjZC00NTY0LWEwZjgtY2Q4MmQzYzNkZDVk&amp;hl=en&amp;authkey=CN7Rz_QD","aa 2006,108,1 - Levy.pdf")</f>
        <v>aa 2006,108,1 - Levy.pdf</v>
      </c>
      <c r="F1164" s="4"/>
      <c r="G1164" s="4" t="s">
        <v>6051</v>
      </c>
      <c r="H1164" s="4"/>
      <c r="I1164" s="4">
        <v>2006</v>
      </c>
      <c r="J1164" s="4"/>
      <c r="K1164" s="4"/>
      <c r="L1164" s="4"/>
      <c r="M1164" s="4"/>
      <c r="N1164" s="4"/>
      <c r="O1164" s="4"/>
      <c r="P1164" s="4" t="s">
        <v>6052</v>
      </c>
      <c r="Q1164" s="4"/>
      <c r="R1164" s="4"/>
      <c r="S1164" s="4" t="s">
        <v>687</v>
      </c>
      <c r="T1164" s="4" t="s">
        <v>5047</v>
      </c>
      <c r="U1164" s="4" t="s">
        <v>111</v>
      </c>
      <c r="V1164" s="4" t="s">
        <v>6053</v>
      </c>
      <c r="W1164" s="4"/>
      <c r="X1164" s="4"/>
      <c r="Y1164" s="4"/>
      <c r="Z1164" s="4" t="s">
        <v>6054</v>
      </c>
      <c r="AA1164" s="4"/>
      <c r="AB1164" s="4"/>
      <c r="AC1164" s="4"/>
      <c r="AD1164" s="4"/>
      <c r="AE1164" s="4"/>
      <c r="AF1164" s="4" t="s">
        <v>2296</v>
      </c>
      <c r="AG1164" s="4"/>
      <c r="AH1164" s="4"/>
      <c r="AI1164" s="4"/>
      <c r="AJ1164" s="4" t="s">
        <v>6055</v>
      </c>
      <c r="AK1164" s="4"/>
    </row>
    <row r="1165" spans="1:37" ht="30" x14ac:dyDescent="0.2">
      <c r="A1165" s="7">
        <v>1164</v>
      </c>
      <c r="D1165" s="4" t="s">
        <v>6056</v>
      </c>
      <c r="E1165" s="4" t="str">
        <f>HYPERLINK("https://docs.google.com/viewer?a=v&amp;pid=explorer&amp;chrome=true&amp;srcid=0B4FJqNbvcLPmMDNlNmY2ZGYtZjQ2NS00MDhjLTg4YjMtYWZiOTZhZWQzNjM2&amp;hl=en&amp;authkey=CKaq-JYK","pr 2006,42,221 - Tennberg.pdf")</f>
        <v>pr 2006,42,221 - Tennberg.pdf</v>
      </c>
      <c r="F1165" s="4"/>
      <c r="G1165" s="4" t="s">
        <v>6014</v>
      </c>
      <c r="H1165" s="4"/>
      <c r="I1165" s="4">
        <v>2006</v>
      </c>
      <c r="J1165" s="4"/>
      <c r="K1165" s="4"/>
      <c r="L1165" s="4"/>
      <c r="M1165" s="4"/>
      <c r="N1165" s="4"/>
      <c r="O1165" s="4"/>
      <c r="P1165" s="4" t="s">
        <v>6057</v>
      </c>
      <c r="Q1165" s="4"/>
      <c r="R1165" s="4" t="s">
        <v>6058</v>
      </c>
      <c r="S1165" s="4" t="s">
        <v>584</v>
      </c>
      <c r="T1165" s="4" t="s">
        <v>974</v>
      </c>
      <c r="U1165" s="4" t="s">
        <v>6059</v>
      </c>
      <c r="V1165" s="4" t="s">
        <v>156</v>
      </c>
      <c r="W1165" s="4"/>
      <c r="X1165" s="4"/>
      <c r="Y1165" s="4"/>
      <c r="Z1165" s="4" t="s">
        <v>587</v>
      </c>
      <c r="AA1165" s="4"/>
      <c r="AB1165" s="4"/>
      <c r="AC1165" s="4"/>
      <c r="AD1165" s="4"/>
      <c r="AE1165" s="4"/>
      <c r="AF1165" s="4" t="s">
        <v>588</v>
      </c>
      <c r="AG1165" s="4"/>
      <c r="AH1165" s="4"/>
      <c r="AI1165" s="4"/>
      <c r="AJ1165" s="4"/>
      <c r="AK1165" s="4"/>
    </row>
    <row r="1166" spans="1:37" ht="120" x14ac:dyDescent="0.2">
      <c r="A1166" s="7">
        <v>1165</v>
      </c>
      <c r="D1166" s="4" t="s">
        <v>63</v>
      </c>
      <c r="E1166" s="4" t="str">
        <f>HYPERLINK("https://docs.google.com/viewer?a=v&amp;pid=explorer&amp;chrome=true&amp;srcid=0B4FJqNbvcLPmOTA3NWY1NzQtYTUyOC00Yzk2LTkxMGYtODE2ZDkzMjY1ZGJh&amp;hl=en&amp;authkey=CP_9xL8M","pr 2006,42,222 - Forrest.pdf")</f>
        <v>pr 2006,42,222 - Forrest.pdf</v>
      </c>
      <c r="F1166" s="4"/>
      <c r="G1166" s="4" t="s">
        <v>6014</v>
      </c>
      <c r="H1166" s="4"/>
      <c r="I1166" s="4">
        <v>2006</v>
      </c>
      <c r="J1166" s="4"/>
      <c r="K1166" s="4"/>
      <c r="L1166" s="4"/>
      <c r="M1166" s="4"/>
      <c r="N1166" s="4"/>
      <c r="O1166" s="4"/>
      <c r="P1166" s="4" t="s">
        <v>6060</v>
      </c>
      <c r="Q1166" s="4"/>
      <c r="R1166" s="4"/>
      <c r="S1166" s="4" t="s">
        <v>584</v>
      </c>
      <c r="T1166" s="4" t="s">
        <v>974</v>
      </c>
      <c r="U1166" s="4" t="s">
        <v>6061</v>
      </c>
      <c r="V1166" s="4" t="s">
        <v>6062</v>
      </c>
      <c r="W1166" s="4"/>
      <c r="X1166" s="4"/>
      <c r="Y1166" s="4"/>
      <c r="Z1166" s="4" t="s">
        <v>6063</v>
      </c>
      <c r="AA1166" s="4"/>
      <c r="AB1166" s="4"/>
      <c r="AC1166" s="4"/>
      <c r="AD1166" s="4"/>
      <c r="AE1166" s="4"/>
      <c r="AF1166" s="4" t="s">
        <v>588</v>
      </c>
      <c r="AG1166" s="4"/>
      <c r="AH1166" s="4"/>
      <c r="AI1166" s="4"/>
      <c r="AJ1166" s="4" t="s">
        <v>6064</v>
      </c>
      <c r="AK1166" s="4"/>
    </row>
    <row r="1167" spans="1:37" ht="105" x14ac:dyDescent="0.2">
      <c r="A1167" s="7">
        <v>1166</v>
      </c>
      <c r="D1167" s="4" t="s">
        <v>6065</v>
      </c>
      <c r="E1167" s="4" t="str">
        <f>HYPERLINK("https://docs.google.com/viewer?a=v&amp;pid=explorer&amp;chrome=true&amp;srcid=0B4FJqNbvcLPmYzk5N2Q2YTQtYTZiZi00MjA0LTlkODQtZTc2ZGU0NmI5OGNj&amp;hl=en&amp;authkey=CMqipZAH","sjht 2006,6,1 - Tuulentie.pdf")</f>
        <v>sjht 2006,6,1 - Tuulentie.pdf</v>
      </c>
      <c r="F1167" s="4"/>
      <c r="G1167" s="4" t="s">
        <v>6051</v>
      </c>
      <c r="H1167" s="4"/>
      <c r="I1167" s="4">
        <v>2006</v>
      </c>
      <c r="J1167" s="4"/>
      <c r="K1167" s="4"/>
      <c r="L1167" s="4"/>
      <c r="M1167" s="4"/>
      <c r="N1167" s="4"/>
      <c r="O1167" s="4"/>
      <c r="P1167" s="4" t="s">
        <v>6066</v>
      </c>
      <c r="Q1167" s="4"/>
      <c r="R1167" s="4"/>
      <c r="S1167" s="4" t="s">
        <v>6067</v>
      </c>
      <c r="T1167" s="4" t="s">
        <v>68</v>
      </c>
      <c r="U1167" s="4" t="s">
        <v>111</v>
      </c>
      <c r="V1167" s="4" t="s">
        <v>6068</v>
      </c>
      <c r="W1167" s="4"/>
      <c r="X1167" s="4"/>
      <c r="Y1167" s="4"/>
      <c r="Z1167" s="4" t="s">
        <v>6069</v>
      </c>
      <c r="AA1167" s="4"/>
      <c r="AB1167" s="4"/>
      <c r="AC1167" s="4"/>
      <c r="AD1167" s="4"/>
      <c r="AE1167" s="4"/>
      <c r="AF1167" s="4" t="s">
        <v>6070</v>
      </c>
      <c r="AG1167" s="4"/>
      <c r="AH1167" s="4"/>
      <c r="AI1167" s="4"/>
      <c r="AJ1167" s="4" t="s">
        <v>6071</v>
      </c>
      <c r="AK1167" s="4"/>
    </row>
    <row r="1168" spans="1:37" ht="105" x14ac:dyDescent="0.2">
      <c r="A1168" s="7">
        <v>1167</v>
      </c>
      <c r="D1168" s="4" t="s">
        <v>6072</v>
      </c>
      <c r="E1168" s="4" t="s">
        <v>6073</v>
      </c>
      <c r="F1168" s="4"/>
      <c r="G1168" s="4" t="s">
        <v>6014</v>
      </c>
      <c r="H1168" s="4"/>
      <c r="I1168" s="4">
        <v>2007</v>
      </c>
      <c r="J1168" s="4"/>
      <c r="K1168" s="4"/>
      <c r="L1168" s="4"/>
      <c r="M1168" s="4"/>
      <c r="N1168" s="4"/>
      <c r="O1168" s="4"/>
      <c r="P1168" s="4" t="s">
        <v>6074</v>
      </c>
      <c r="Q1168" s="4"/>
      <c r="R1168" s="4"/>
      <c r="S1168" s="4" t="s">
        <v>6075</v>
      </c>
      <c r="T1168" s="4" t="s">
        <v>974</v>
      </c>
      <c r="U1168" s="4" t="s">
        <v>352</v>
      </c>
      <c r="V1168" s="4" t="s">
        <v>6076</v>
      </c>
      <c r="W1168" s="4"/>
      <c r="X1168" s="4"/>
      <c r="Y1168" s="4"/>
      <c r="Z1168" s="4" t="s">
        <v>6077</v>
      </c>
      <c r="AA1168" s="4"/>
      <c r="AB1168" s="4"/>
      <c r="AC1168" s="4"/>
      <c r="AD1168" s="4"/>
      <c r="AE1168" s="4"/>
      <c r="AF1168" s="4" t="s">
        <v>6078</v>
      </c>
      <c r="AG1168" s="4"/>
      <c r="AH1168" s="4"/>
      <c r="AI1168" s="4"/>
      <c r="AJ1168" s="4" t="s">
        <v>6079</v>
      </c>
      <c r="AK1168" s="4"/>
    </row>
    <row r="1169" spans="1:37" ht="150" x14ac:dyDescent="0.2">
      <c r="A1169" s="7">
        <v>1168</v>
      </c>
      <c r="D1169" s="4" t="s">
        <v>6080</v>
      </c>
      <c r="E1169" s="4" t="str">
        <f>HYPERLINK("https://docs.google.com/viewer?a=v&amp;pid=explorer&amp;chrome=true&amp;srcid=0B4FJqNbvcLPmNTg1M2QyYmQtNmMyOC00OWJmLTg1ODgtYzk4ZWM3YjVjMjE3&amp;hl=en&amp;authkey=CKW1hcMF","cria 2008,21,1 - Henriksen.pdf")</f>
        <v>cria 2008,21,1 - Henriksen.pdf</v>
      </c>
      <c r="F1169" s="4"/>
      <c r="G1169" s="4" t="s">
        <v>6081</v>
      </c>
      <c r="H1169" s="4"/>
      <c r="I1169" s="4">
        <v>2008</v>
      </c>
      <c r="J1169" s="4"/>
      <c r="K1169" s="4"/>
      <c r="L1169" s="4"/>
      <c r="M1169" s="4"/>
      <c r="N1169" s="4"/>
      <c r="O1169" s="4"/>
      <c r="P1169" s="4" t="s">
        <v>6082</v>
      </c>
      <c r="Q1169" s="4"/>
      <c r="R1169" s="4"/>
      <c r="S1169" s="4" t="s">
        <v>6083</v>
      </c>
      <c r="T1169" s="4" t="s">
        <v>757</v>
      </c>
      <c r="U1169" s="4" t="s">
        <v>111</v>
      </c>
      <c r="V1169" s="4" t="s">
        <v>6084</v>
      </c>
      <c r="W1169" s="4"/>
      <c r="X1169" s="4"/>
      <c r="Y1169" s="4"/>
      <c r="Z1169" s="4" t="s">
        <v>6085</v>
      </c>
      <c r="AA1169" s="4"/>
      <c r="AB1169" s="4"/>
      <c r="AC1169" s="4"/>
      <c r="AD1169" s="4"/>
      <c r="AE1169" s="4"/>
      <c r="AF1169" s="4" t="s">
        <v>6086</v>
      </c>
      <c r="AG1169" s="4"/>
      <c r="AH1169" s="4"/>
      <c r="AI1169" s="4"/>
      <c r="AJ1169" s="4" t="s">
        <v>6087</v>
      </c>
      <c r="AK1169" s="4"/>
    </row>
    <row r="1170" spans="1:37" ht="150" x14ac:dyDescent="0.2">
      <c r="A1170" s="7">
        <v>1169</v>
      </c>
      <c r="D1170" s="4" t="s">
        <v>6088</v>
      </c>
      <c r="E1170" s="4" t="s">
        <v>6089</v>
      </c>
      <c r="F1170" s="4"/>
      <c r="G1170" s="4" t="s">
        <v>6014</v>
      </c>
      <c r="H1170" s="4"/>
      <c r="I1170" s="4">
        <v>2008</v>
      </c>
      <c r="J1170" s="4"/>
      <c r="K1170" s="4"/>
      <c r="L1170" s="4"/>
      <c r="M1170" s="4"/>
      <c r="N1170" s="4"/>
      <c r="O1170" s="4"/>
      <c r="P1170" s="4" t="s">
        <v>6090</v>
      </c>
      <c r="Q1170" s="4"/>
      <c r="R1170" s="4"/>
      <c r="S1170" s="4" t="s">
        <v>1974</v>
      </c>
      <c r="T1170" s="4" t="s">
        <v>757</v>
      </c>
      <c r="U1170" s="4" t="s">
        <v>79</v>
      </c>
      <c r="V1170" s="4" t="s">
        <v>6091</v>
      </c>
      <c r="W1170" s="4"/>
      <c r="X1170" s="4"/>
      <c r="Y1170" s="4"/>
      <c r="Z1170" s="4" t="s">
        <v>6092</v>
      </c>
      <c r="AA1170" s="4"/>
      <c r="AB1170" s="4"/>
      <c r="AC1170" s="4"/>
      <c r="AD1170" s="4"/>
      <c r="AE1170" s="4"/>
      <c r="AF1170" s="4" t="s">
        <v>6093</v>
      </c>
      <c r="AG1170" s="4"/>
      <c r="AH1170" s="4"/>
      <c r="AI1170" s="4"/>
      <c r="AJ1170" s="4" t="s">
        <v>6094</v>
      </c>
      <c r="AK1170" s="4"/>
    </row>
    <row r="1171" spans="1:37" ht="345" x14ac:dyDescent="0.2">
      <c r="A1171" s="7">
        <v>1170</v>
      </c>
      <c r="D1171" s="4" t="s">
        <v>6095</v>
      </c>
      <c r="E1171" s="4" t="str">
        <f>HYPERLINK("https://docs.google.com/viewer?a=v&amp;pid=explorer&amp;chrome=true&amp;srcid=0B4FJqNbvcLPmNmE4MTAxZDAtNTM2Mi00YmZiLWFlNTQtMjg4YjgyMDBhYThi&amp;hl=en&amp;authkey=CNaYzawF","mj 2009,8,94 - Hulden and Hulden.pdf")</f>
        <v>mj 2009,8,94 - Hulden and Hulden.pdf</v>
      </c>
      <c r="F1171" s="4"/>
      <c r="G1171" s="4" t="s">
        <v>6014</v>
      </c>
      <c r="H1171" s="4"/>
      <c r="I1171" s="4">
        <v>2009</v>
      </c>
      <c r="J1171" s="4"/>
      <c r="K1171" s="4"/>
      <c r="L1171" s="4"/>
      <c r="M1171" s="4"/>
      <c r="N1171" s="4"/>
      <c r="O1171" s="4"/>
      <c r="P1171" s="4" t="s">
        <v>6096</v>
      </c>
      <c r="Q1171" s="4"/>
      <c r="R1171" s="4"/>
      <c r="S1171" s="4" t="s">
        <v>6097</v>
      </c>
      <c r="T1171" s="4" t="s">
        <v>173</v>
      </c>
      <c r="U1171" s="4" t="s">
        <v>6098</v>
      </c>
      <c r="V1171" s="4" t="s">
        <v>865</v>
      </c>
      <c r="W1171" s="4"/>
      <c r="X1171" s="4"/>
      <c r="Y1171" s="4"/>
      <c r="Z1171" s="4" t="s">
        <v>6099</v>
      </c>
      <c r="AA1171" s="4"/>
      <c r="AB1171" s="4"/>
      <c r="AC1171" s="4"/>
      <c r="AD1171" s="4"/>
      <c r="AE1171" s="4"/>
      <c r="AF1171" s="4" t="s">
        <v>6100</v>
      </c>
      <c r="AG1171" s="4"/>
      <c r="AH1171" s="4"/>
      <c r="AI1171" s="4"/>
      <c r="AJ1171" s="4" t="s">
        <v>6101</v>
      </c>
      <c r="AK1171" s="4"/>
    </row>
    <row r="1172" spans="1:37" ht="180" x14ac:dyDescent="0.2">
      <c r="A1172" s="7">
        <v>1171</v>
      </c>
      <c r="D1172" s="4" t="s">
        <v>6102</v>
      </c>
      <c r="E1172" s="4" t="str">
        <f>HYPERLINK("https://docs.google.com/viewer?a=v&amp;pid=explorer&amp;chrome=true&amp;srcid=0B4FJqNbvcLPmMDcxM2VjOGMtMDYwNC00NjRkLTlkYTAtN2E3MGE1YTBlNTQ3&amp;hl=en&amp;authkey=CMu17IwB","cs 2010,14,5 - Lantto.pdf")</f>
        <v>cs 2010,14,5 - Lantto.pdf</v>
      </c>
      <c r="F1172" s="4"/>
      <c r="G1172" s="4" t="s">
        <v>6014</v>
      </c>
      <c r="H1172" s="4"/>
      <c r="I1172" s="4">
        <v>2010</v>
      </c>
      <c r="J1172" s="4"/>
      <c r="K1172" s="4"/>
      <c r="L1172" s="4"/>
      <c r="M1172" s="4"/>
      <c r="N1172" s="4"/>
      <c r="O1172" s="4"/>
      <c r="P1172" s="4" t="s">
        <v>6103</v>
      </c>
      <c r="Q1172" s="4"/>
      <c r="R1172" s="4"/>
      <c r="S1172" s="4" t="s">
        <v>5105</v>
      </c>
      <c r="T1172" s="4" t="s">
        <v>260</v>
      </c>
      <c r="U1172" s="4" t="s">
        <v>352</v>
      </c>
      <c r="V1172" s="4" t="s">
        <v>6104</v>
      </c>
      <c r="W1172" s="4"/>
      <c r="X1172" s="4"/>
      <c r="Y1172" s="4"/>
      <c r="Z1172" s="4" t="s">
        <v>6105</v>
      </c>
      <c r="AA1172" s="4"/>
      <c r="AB1172" s="4"/>
      <c r="AC1172" s="4"/>
      <c r="AD1172" s="4"/>
      <c r="AE1172" s="4"/>
      <c r="AF1172" s="4" t="s">
        <v>5107</v>
      </c>
      <c r="AG1172" s="4"/>
      <c r="AH1172" s="4"/>
      <c r="AI1172" s="4"/>
      <c r="AJ1172" s="4" t="s">
        <v>6106</v>
      </c>
      <c r="AK1172" s="4"/>
    </row>
    <row r="1173" spans="1:37" ht="105" x14ac:dyDescent="0.2">
      <c r="A1173" s="7">
        <v>1172</v>
      </c>
      <c r="D1173" s="4" t="s">
        <v>6107</v>
      </c>
      <c r="E1173" s="4" t="s">
        <v>6108</v>
      </c>
      <c r="F1173" s="4"/>
      <c r="G1173" s="4" t="s">
        <v>6081</v>
      </c>
      <c r="H1173" s="4"/>
      <c r="I1173" s="4">
        <v>2011</v>
      </c>
      <c r="J1173" s="4"/>
      <c r="K1173" s="4"/>
      <c r="L1173" s="4"/>
      <c r="M1173" s="4"/>
      <c r="N1173" s="4"/>
      <c r="O1173" s="4"/>
      <c r="P1173" s="4" t="s">
        <v>6109</v>
      </c>
      <c r="Q1173" s="4"/>
      <c r="R1173" s="4"/>
      <c r="S1173" s="4" t="s">
        <v>6110</v>
      </c>
      <c r="T1173" s="4" t="s">
        <v>1597</v>
      </c>
      <c r="U1173" s="4"/>
      <c r="V1173" s="4" t="s">
        <v>6111</v>
      </c>
      <c r="W1173" s="4"/>
      <c r="X1173" s="4"/>
      <c r="Y1173" s="4"/>
      <c r="Z1173" s="4" t="s">
        <v>6112</v>
      </c>
      <c r="AA1173" s="4"/>
      <c r="AB1173" s="4"/>
      <c r="AC1173" s="4"/>
      <c r="AD1173" s="4"/>
      <c r="AE1173" s="4"/>
      <c r="AF1173" s="4" t="s">
        <v>6113</v>
      </c>
      <c r="AG1173" s="4"/>
      <c r="AH1173" s="4"/>
      <c r="AI1173" s="4"/>
      <c r="AJ1173" s="4" t="s">
        <v>6114</v>
      </c>
      <c r="AK1173" s="4"/>
    </row>
    <row r="1174" spans="1:37" ht="300" x14ac:dyDescent="0.2">
      <c r="A1174" s="7">
        <v>1173</v>
      </c>
      <c r="D1174" s="4" t="s">
        <v>6115</v>
      </c>
      <c r="E1174" s="4" t="s">
        <v>6116</v>
      </c>
      <c r="F1174" s="4"/>
      <c r="G1174" s="4" t="s">
        <v>6014</v>
      </c>
      <c r="H1174" s="4"/>
      <c r="I1174" s="4">
        <v>2000</v>
      </c>
      <c r="J1174" s="4"/>
      <c r="K1174" s="4"/>
      <c r="L1174" s="4"/>
      <c r="M1174" s="4"/>
      <c r="N1174" s="4"/>
      <c r="O1174" s="4"/>
      <c r="P1174" s="4" t="s">
        <v>6117</v>
      </c>
      <c r="Q1174" s="4"/>
      <c r="R1174" s="4"/>
      <c r="S1174" s="4" t="s">
        <v>6118</v>
      </c>
      <c r="T1174" s="4" t="s">
        <v>558</v>
      </c>
      <c r="U1174" s="4"/>
      <c r="V1174" s="4" t="s">
        <v>6119</v>
      </c>
      <c r="W1174" s="4"/>
      <c r="X1174" s="4"/>
      <c r="Y1174" s="4"/>
      <c r="Z1174" s="4" t="s">
        <v>6120</v>
      </c>
      <c r="AA1174" s="4"/>
      <c r="AB1174" s="4"/>
      <c r="AC1174" s="4"/>
      <c r="AD1174" s="4"/>
      <c r="AE1174" s="4"/>
      <c r="AF1174" s="4" t="s">
        <v>6121</v>
      </c>
      <c r="AG1174" s="4"/>
      <c r="AH1174" s="4"/>
      <c r="AI1174" s="4"/>
      <c r="AJ1174" s="4" t="s">
        <v>6122</v>
      </c>
      <c r="AK1174" s="4"/>
    </row>
    <row r="1175" spans="1:37" ht="135" x14ac:dyDescent="0.2">
      <c r="A1175" s="7">
        <v>1174</v>
      </c>
      <c r="D1175" s="4" t="s">
        <v>6123</v>
      </c>
      <c r="E1175" s="4" t="s">
        <v>6124</v>
      </c>
      <c r="F1175" s="4"/>
      <c r="G1175" s="4" t="s">
        <v>6125</v>
      </c>
      <c r="H1175" s="4"/>
      <c r="I1175" s="4">
        <v>2005</v>
      </c>
      <c r="J1175" s="4"/>
      <c r="K1175" s="4"/>
      <c r="L1175" s="4"/>
      <c r="M1175" s="4"/>
      <c r="N1175" s="4"/>
      <c r="O1175" s="4"/>
      <c r="P1175" s="4" t="s">
        <v>6126</v>
      </c>
      <c r="Q1175" s="4"/>
      <c r="R1175" s="4"/>
      <c r="S1175" s="4" t="s">
        <v>6127</v>
      </c>
      <c r="T1175" s="4" t="s">
        <v>558</v>
      </c>
      <c r="U1175" s="4"/>
      <c r="V1175" s="4" t="s">
        <v>6128</v>
      </c>
      <c r="W1175" s="4"/>
      <c r="X1175" s="4"/>
      <c r="Y1175" s="4"/>
      <c r="Z1175" s="4" t="s">
        <v>6129</v>
      </c>
      <c r="AA1175" s="4"/>
      <c r="AB1175" s="4"/>
      <c r="AC1175" s="4"/>
      <c r="AD1175" s="4"/>
      <c r="AE1175" s="4"/>
      <c r="AF1175" s="4" t="s">
        <v>6130</v>
      </c>
      <c r="AG1175" s="4"/>
      <c r="AH1175" s="4"/>
      <c r="AI1175" s="4"/>
      <c r="AJ1175" s="4" t="s">
        <v>6131</v>
      </c>
      <c r="AK1175" s="4"/>
    </row>
    <row r="1176" spans="1:37" ht="330" x14ac:dyDescent="0.2">
      <c r="A1176" s="7">
        <v>1175</v>
      </c>
      <c r="D1176" s="4" t="s">
        <v>6132</v>
      </c>
      <c r="E1176" s="4" t="s">
        <v>6133</v>
      </c>
      <c r="F1176" s="4"/>
      <c r="G1176" s="4" t="s">
        <v>6014</v>
      </c>
      <c r="H1176" s="4"/>
      <c r="I1176" s="4">
        <v>2010</v>
      </c>
      <c r="J1176" s="4"/>
      <c r="K1176" s="4"/>
      <c r="L1176" s="4"/>
      <c r="M1176" s="4"/>
      <c r="N1176" s="4"/>
      <c r="O1176" s="4"/>
      <c r="P1176" s="4" t="s">
        <v>6134</v>
      </c>
      <c r="Q1176" s="4"/>
      <c r="R1176" s="4"/>
      <c r="S1176" s="4" t="s">
        <v>6135</v>
      </c>
      <c r="T1176" s="4" t="s">
        <v>6136</v>
      </c>
      <c r="U1176" s="4"/>
      <c r="V1176" s="4" t="s">
        <v>6137</v>
      </c>
      <c r="W1176" s="4"/>
      <c r="X1176" s="4"/>
      <c r="Y1176" s="4"/>
      <c r="Z1176" s="4" t="s">
        <v>6138</v>
      </c>
      <c r="AA1176" s="4"/>
      <c r="AB1176" s="4"/>
      <c r="AC1176" s="4"/>
      <c r="AD1176" s="4"/>
      <c r="AE1176" s="4"/>
      <c r="AF1176" s="4" t="s">
        <v>6139</v>
      </c>
      <c r="AG1176" s="4"/>
      <c r="AH1176" s="4"/>
      <c r="AI1176" s="4"/>
      <c r="AJ1176" s="4" t="s">
        <v>6140</v>
      </c>
      <c r="AK1176" s="4"/>
    </row>
    <row r="1177" spans="1:37" ht="90" x14ac:dyDescent="0.2">
      <c r="A1177" s="7">
        <v>1176</v>
      </c>
      <c r="D1177" s="4" t="s">
        <v>63</v>
      </c>
      <c r="E1177" s="4" t="s">
        <v>6141</v>
      </c>
      <c r="F1177" s="4"/>
      <c r="G1177" s="4" t="s">
        <v>6142</v>
      </c>
      <c r="H1177" s="4"/>
      <c r="I1177" s="4">
        <v>2008</v>
      </c>
      <c r="J1177" s="4"/>
      <c r="K1177" s="4"/>
      <c r="L1177" s="4"/>
      <c r="M1177" s="4"/>
      <c r="N1177" s="4"/>
      <c r="O1177" s="4"/>
      <c r="P1177" s="4" t="s">
        <v>6143</v>
      </c>
      <c r="Q1177" s="4"/>
      <c r="R1177" s="4"/>
      <c r="S1177" s="4" t="s">
        <v>5433</v>
      </c>
      <c r="T1177" s="4" t="s">
        <v>79</v>
      </c>
      <c r="U1177" s="4" t="s">
        <v>205</v>
      </c>
      <c r="V1177" s="4" t="s">
        <v>6144</v>
      </c>
      <c r="W1177" s="4"/>
      <c r="X1177" s="4"/>
      <c r="Y1177" s="4"/>
      <c r="Z1177" s="4" t="s">
        <v>6145</v>
      </c>
      <c r="AA1177" s="4"/>
      <c r="AB1177" s="4"/>
      <c r="AC1177" s="4"/>
      <c r="AD1177" s="4"/>
      <c r="AE1177" s="4"/>
      <c r="AF1177" s="4" t="s">
        <v>6146</v>
      </c>
      <c r="AG1177" s="4"/>
      <c r="AH1177" s="4"/>
      <c r="AI1177" s="4"/>
      <c r="AJ1177" s="4" t="s">
        <v>6147</v>
      </c>
      <c r="AK1177" s="4"/>
    </row>
    <row r="1178" spans="1:37" ht="120" x14ac:dyDescent="0.2">
      <c r="A1178" s="7">
        <v>1177</v>
      </c>
      <c r="D1178" s="4" t="s">
        <v>6148</v>
      </c>
      <c r="E1178" s="4" t="s">
        <v>6149</v>
      </c>
      <c r="F1178" s="4"/>
      <c r="G1178" s="4" t="s">
        <v>730</v>
      </c>
      <c r="H1178" s="4"/>
      <c r="I1178" s="4">
        <v>1994</v>
      </c>
      <c r="J1178" s="4"/>
      <c r="K1178" s="4"/>
      <c r="L1178" s="4"/>
      <c r="M1178" s="4"/>
      <c r="N1178" s="4"/>
      <c r="O1178" s="4"/>
      <c r="P1178" s="4" t="s">
        <v>6150</v>
      </c>
      <c r="Q1178" s="4"/>
      <c r="R1178" s="4"/>
      <c r="S1178" s="4" t="s">
        <v>1699</v>
      </c>
      <c r="T1178" s="4" t="s">
        <v>69</v>
      </c>
      <c r="U1178" s="4" t="s">
        <v>111</v>
      </c>
      <c r="V1178" s="4" t="s">
        <v>6151</v>
      </c>
      <c r="W1178" s="4"/>
      <c r="X1178" s="4"/>
      <c r="Y1178" s="4"/>
      <c r="Z1178" s="4" t="s">
        <v>6152</v>
      </c>
      <c r="AA1178" s="4"/>
      <c r="AB1178" s="4"/>
      <c r="AC1178" s="4"/>
      <c r="AD1178" s="4"/>
      <c r="AE1178" s="4"/>
      <c r="AF1178" s="4" t="s">
        <v>6153</v>
      </c>
      <c r="AG1178" s="4"/>
      <c r="AH1178" s="4"/>
      <c r="AI1178" s="4"/>
      <c r="AJ1178" s="4" t="s">
        <v>6154</v>
      </c>
      <c r="AK1178" s="4"/>
    </row>
    <row r="1179" spans="1:37" ht="135" x14ac:dyDescent="0.2">
      <c r="A1179" s="7">
        <v>1178</v>
      </c>
      <c r="D1179" s="4" t="s">
        <v>6155</v>
      </c>
      <c r="E1179" s="4" t="s">
        <v>6156</v>
      </c>
      <c r="F1179" s="4"/>
      <c r="G1179" s="4" t="s">
        <v>730</v>
      </c>
      <c r="H1179" s="4"/>
      <c r="I1179" s="4">
        <v>2001</v>
      </c>
      <c r="J1179" s="4"/>
      <c r="K1179" s="4"/>
      <c r="L1179" s="4"/>
      <c r="M1179" s="4"/>
      <c r="N1179" s="4"/>
      <c r="O1179" s="4"/>
      <c r="P1179" s="4" t="s">
        <v>6157</v>
      </c>
      <c r="Q1179" s="4"/>
      <c r="R1179" s="4"/>
      <c r="S1179" s="4" t="s">
        <v>6158</v>
      </c>
      <c r="T1179" s="4" t="s">
        <v>2324</v>
      </c>
      <c r="U1179" s="4" t="s">
        <v>205</v>
      </c>
      <c r="V1179" s="4" t="s">
        <v>6159</v>
      </c>
      <c r="W1179" s="4"/>
      <c r="X1179" s="4"/>
      <c r="Y1179" s="4"/>
      <c r="Z1179" s="4" t="s">
        <v>6160</v>
      </c>
      <c r="AA1179" s="4"/>
      <c r="AB1179" s="4"/>
      <c r="AC1179" s="4"/>
      <c r="AD1179" s="4"/>
      <c r="AE1179" s="4"/>
      <c r="AF1179" s="4" t="s">
        <v>6161</v>
      </c>
      <c r="AG1179" s="4"/>
      <c r="AH1179" s="4"/>
      <c r="AI1179" s="4"/>
      <c r="AJ1179" s="4" t="s">
        <v>6162</v>
      </c>
      <c r="AK1179" s="4"/>
    </row>
    <row r="1180" spans="1:37" ht="105" x14ac:dyDescent="0.2">
      <c r="A1180" s="7">
        <v>1179</v>
      </c>
      <c r="D1180" s="4" t="s">
        <v>6163</v>
      </c>
      <c r="E1180" s="4" t="s">
        <v>6164</v>
      </c>
      <c r="F1180" s="4"/>
      <c r="G1180" s="4" t="s">
        <v>730</v>
      </c>
      <c r="H1180" s="4"/>
      <c r="I1180" s="4">
        <v>2001</v>
      </c>
      <c r="J1180" s="4"/>
      <c r="K1180" s="4"/>
      <c r="L1180" s="4"/>
      <c r="M1180" s="4"/>
      <c r="N1180" s="4"/>
      <c r="O1180" s="4"/>
      <c r="P1180" s="4" t="s">
        <v>6165</v>
      </c>
      <c r="Q1180" s="4"/>
      <c r="R1180" s="4"/>
      <c r="S1180" s="4" t="s">
        <v>2244</v>
      </c>
      <c r="T1180" s="4"/>
      <c r="U1180" s="4" t="s">
        <v>6166</v>
      </c>
      <c r="V1180" s="4" t="s">
        <v>1597</v>
      </c>
      <c r="W1180" s="4"/>
      <c r="X1180" s="4"/>
      <c r="Y1180" s="4"/>
      <c r="Z1180" s="4" t="s">
        <v>6167</v>
      </c>
      <c r="AA1180" s="4"/>
      <c r="AB1180" s="4"/>
      <c r="AC1180" s="4"/>
      <c r="AD1180" s="4"/>
      <c r="AE1180" s="4"/>
      <c r="AF1180" s="4" t="s">
        <v>5770</v>
      </c>
      <c r="AG1180" s="4"/>
      <c r="AH1180" s="4"/>
      <c r="AI1180" s="4"/>
      <c r="AJ1180" s="4" t="s">
        <v>6168</v>
      </c>
      <c r="AK1180" s="4"/>
    </row>
    <row r="1181" spans="1:37" ht="165" x14ac:dyDescent="0.2">
      <c r="A1181" s="7">
        <v>1180</v>
      </c>
      <c r="D1181" s="4" t="s">
        <v>6169</v>
      </c>
      <c r="E1181" s="4" t="s">
        <v>6170</v>
      </c>
      <c r="F1181" s="4"/>
      <c r="G1181" s="4" t="s">
        <v>730</v>
      </c>
      <c r="H1181" s="4"/>
      <c r="I1181" s="4">
        <v>2003</v>
      </c>
      <c r="J1181" s="4"/>
      <c r="K1181" s="4"/>
      <c r="L1181" s="4"/>
      <c r="M1181" s="4"/>
      <c r="N1181" s="4"/>
      <c r="O1181" s="4"/>
      <c r="P1181" s="4" t="s">
        <v>6171</v>
      </c>
      <c r="Q1181" s="4"/>
      <c r="R1181" s="4"/>
      <c r="S1181" s="4" t="s">
        <v>6172</v>
      </c>
      <c r="T1181" s="4" t="s">
        <v>79</v>
      </c>
      <c r="U1181" s="4" t="s">
        <v>111</v>
      </c>
      <c r="V1181" s="4" t="s">
        <v>6173</v>
      </c>
      <c r="W1181" s="4"/>
      <c r="X1181" s="4"/>
      <c r="Y1181" s="4"/>
      <c r="Z1181" s="4" t="s">
        <v>6174</v>
      </c>
      <c r="AA1181" s="4"/>
      <c r="AB1181" s="4"/>
      <c r="AC1181" s="4"/>
      <c r="AD1181" s="4"/>
      <c r="AE1181" s="4"/>
      <c r="AF1181" s="4" t="s">
        <v>6175</v>
      </c>
      <c r="AG1181" s="4"/>
      <c r="AH1181" s="4"/>
      <c r="AI1181" s="4"/>
      <c r="AJ1181" s="4" t="s">
        <v>6176</v>
      </c>
      <c r="AK1181" s="4"/>
    </row>
    <row r="1182" spans="1:37" ht="45" x14ac:dyDescent="0.2">
      <c r="A1182" s="7">
        <v>1181</v>
      </c>
      <c r="D1182" s="4" t="s">
        <v>6177</v>
      </c>
      <c r="E1182" s="4" t="s">
        <v>6178</v>
      </c>
      <c r="F1182" s="4"/>
      <c r="G1182" s="4" t="s">
        <v>730</v>
      </c>
      <c r="H1182" s="4"/>
      <c r="I1182" s="4">
        <v>2004</v>
      </c>
      <c r="J1182" s="4"/>
      <c r="K1182" s="4"/>
      <c r="L1182" s="4"/>
      <c r="M1182" s="4"/>
      <c r="N1182" s="4"/>
      <c r="O1182" s="4"/>
      <c r="P1182" s="4" t="s">
        <v>6179</v>
      </c>
      <c r="Q1182" s="4"/>
      <c r="R1182" s="4"/>
      <c r="S1182" s="4" t="s">
        <v>3016</v>
      </c>
      <c r="T1182" s="4" t="s">
        <v>78</v>
      </c>
      <c r="U1182" s="4" t="s">
        <v>133</v>
      </c>
      <c r="V1182" s="4" t="s">
        <v>6180</v>
      </c>
      <c r="W1182" s="4"/>
      <c r="X1182" s="4"/>
      <c r="Y1182" s="4"/>
      <c r="Z1182" s="4" t="s">
        <v>6181</v>
      </c>
      <c r="AA1182" s="4"/>
      <c r="AB1182" s="4"/>
      <c r="AC1182" s="4"/>
      <c r="AD1182" s="4"/>
      <c r="AE1182" s="4"/>
      <c r="AF1182" s="4" t="s">
        <v>6182</v>
      </c>
      <c r="AG1182" s="4"/>
      <c r="AH1182" s="4"/>
      <c r="AI1182" s="4"/>
      <c r="AJ1182" s="4" t="s">
        <v>6183</v>
      </c>
      <c r="AK1182" s="4"/>
    </row>
    <row r="1183" spans="1:37" ht="135" x14ac:dyDescent="0.2">
      <c r="A1183" s="7">
        <v>1182</v>
      </c>
      <c r="D1183" s="4" t="s">
        <v>6184</v>
      </c>
      <c r="E1183" s="4" t="s">
        <v>6185</v>
      </c>
      <c r="F1183" s="4"/>
      <c r="G1183" s="4" t="s">
        <v>730</v>
      </c>
      <c r="H1183" s="4"/>
      <c r="I1183" s="4">
        <v>2010</v>
      </c>
      <c r="J1183" s="4"/>
      <c r="K1183" s="4"/>
      <c r="L1183" s="4"/>
      <c r="M1183" s="4"/>
      <c r="N1183" s="4"/>
      <c r="O1183" s="4"/>
      <c r="P1183" s="4" t="s">
        <v>6186</v>
      </c>
      <c r="Q1183" s="4"/>
      <c r="R1183" s="4"/>
      <c r="S1183" s="4" t="s">
        <v>543</v>
      </c>
      <c r="T1183" s="4" t="s">
        <v>237</v>
      </c>
      <c r="U1183" s="4" t="s">
        <v>133</v>
      </c>
      <c r="V1183" s="4" t="s">
        <v>6187</v>
      </c>
      <c r="W1183" s="4"/>
      <c r="X1183" s="4"/>
      <c r="Y1183" s="4"/>
      <c r="Z1183" s="4" t="s">
        <v>6188</v>
      </c>
      <c r="AA1183" s="4"/>
      <c r="AB1183" s="4"/>
      <c r="AC1183" s="4"/>
      <c r="AD1183" s="4"/>
      <c r="AE1183" s="4"/>
      <c r="AF1183" s="4" t="s">
        <v>6189</v>
      </c>
      <c r="AG1183" s="4"/>
      <c r="AH1183" s="4"/>
      <c r="AI1183" s="4"/>
      <c r="AJ1183" s="4" t="s">
        <v>6190</v>
      </c>
      <c r="AK1183" s="4"/>
    </row>
    <row r="1184" spans="1:37" ht="165" x14ac:dyDescent="0.2">
      <c r="A1184" s="7">
        <v>1183</v>
      </c>
      <c r="D1184" s="4" t="s">
        <v>6191</v>
      </c>
      <c r="E1184" s="4" t="s">
        <v>6192</v>
      </c>
      <c r="F1184" s="4"/>
      <c r="G1184" s="4" t="s">
        <v>730</v>
      </c>
      <c r="H1184" s="4"/>
      <c r="I1184" s="4">
        <v>2010</v>
      </c>
      <c r="J1184" s="4"/>
      <c r="K1184" s="4"/>
      <c r="L1184" s="4"/>
      <c r="M1184" s="4"/>
      <c r="N1184" s="4"/>
      <c r="O1184" s="4"/>
      <c r="P1184" s="4" t="s">
        <v>6193</v>
      </c>
      <c r="Q1184" s="4"/>
      <c r="R1184" s="4"/>
      <c r="S1184" s="4" t="s">
        <v>6194</v>
      </c>
      <c r="T1184" s="4" t="s">
        <v>1138</v>
      </c>
      <c r="U1184" s="4" t="s">
        <v>133</v>
      </c>
      <c r="V1184" s="4" t="s">
        <v>6195</v>
      </c>
      <c r="W1184" s="4"/>
      <c r="X1184" s="4"/>
      <c r="Y1184" s="4"/>
      <c r="Z1184" s="4" t="s">
        <v>6174</v>
      </c>
      <c r="AA1184" s="4"/>
      <c r="AB1184" s="4"/>
      <c r="AC1184" s="4"/>
      <c r="AD1184" s="4"/>
      <c r="AE1184" s="4"/>
      <c r="AF1184" s="4" t="s">
        <v>6196</v>
      </c>
      <c r="AG1184" s="4"/>
      <c r="AH1184" s="4"/>
      <c r="AI1184" s="4"/>
      <c r="AJ1184" s="4" t="s">
        <v>6197</v>
      </c>
      <c r="AK1184" s="4"/>
    </row>
    <row r="1185" spans="1:37" ht="60" x14ac:dyDescent="0.2">
      <c r="A1185" s="7">
        <v>1184</v>
      </c>
      <c r="D1185" s="4" t="s">
        <v>138</v>
      </c>
      <c r="E1185" s="20" t="s">
        <v>6198</v>
      </c>
      <c r="F1185" s="4"/>
      <c r="G1185" s="4" t="s">
        <v>730</v>
      </c>
      <c r="H1185" s="4"/>
      <c r="I1185" s="4">
        <v>2010</v>
      </c>
      <c r="J1185" s="4"/>
      <c r="K1185" s="4"/>
      <c r="L1185" s="4"/>
      <c r="M1185" s="4"/>
      <c r="N1185" s="4"/>
      <c r="O1185" s="4"/>
      <c r="P1185" s="4" t="s">
        <v>6199</v>
      </c>
      <c r="Q1185" s="4"/>
      <c r="R1185" s="4" t="s">
        <v>4935</v>
      </c>
      <c r="S1185" s="4" t="s">
        <v>6200</v>
      </c>
      <c r="T1185" s="4"/>
      <c r="U1185" s="4"/>
      <c r="V1185" s="4"/>
      <c r="W1185" s="4"/>
      <c r="X1185" s="4"/>
      <c r="Y1185" s="4"/>
      <c r="Z1185" s="4" t="s">
        <v>6201</v>
      </c>
      <c r="AA1185" s="4"/>
      <c r="AB1185" s="4"/>
      <c r="AC1185" s="4"/>
      <c r="AD1185" s="4"/>
      <c r="AE1185" s="4"/>
      <c r="AF1185" s="4" t="s">
        <v>6202</v>
      </c>
      <c r="AG1185" s="4"/>
      <c r="AH1185" s="4"/>
      <c r="AI1185" s="4"/>
      <c r="AJ1185" s="4" t="s">
        <v>6203</v>
      </c>
      <c r="AK1185" s="4"/>
    </row>
    <row r="1186" spans="1:37" ht="120" x14ac:dyDescent="0.2">
      <c r="A1186" s="7">
        <v>1185</v>
      </c>
      <c r="D1186" s="4" t="s">
        <v>6204</v>
      </c>
      <c r="E1186" s="20" t="s">
        <v>6205</v>
      </c>
      <c r="F1186" s="4"/>
      <c r="G1186" s="4" t="s">
        <v>730</v>
      </c>
      <c r="H1186" s="4"/>
      <c r="I1186" s="4">
        <v>2010</v>
      </c>
      <c r="J1186" s="4"/>
      <c r="K1186" s="4"/>
      <c r="L1186" s="4"/>
      <c r="M1186" s="4"/>
      <c r="N1186" s="4"/>
      <c r="O1186" s="4"/>
      <c r="P1186" s="4" t="s">
        <v>6206</v>
      </c>
      <c r="Q1186" s="4"/>
      <c r="R1186" s="4"/>
      <c r="S1186" s="4" t="s">
        <v>6207</v>
      </c>
      <c r="T1186" s="4" t="s">
        <v>229</v>
      </c>
      <c r="U1186" s="4" t="s">
        <v>205</v>
      </c>
      <c r="V1186" s="4"/>
      <c r="W1186" s="4"/>
      <c r="X1186" s="4"/>
      <c r="Y1186" s="4"/>
      <c r="Z1186" s="4" t="s">
        <v>6174</v>
      </c>
      <c r="AA1186" s="4"/>
      <c r="AB1186" s="4"/>
      <c r="AC1186" s="4"/>
      <c r="AD1186" s="4"/>
      <c r="AE1186" s="4"/>
      <c r="AF1186" s="4" t="s">
        <v>6208</v>
      </c>
      <c r="AG1186" s="4"/>
      <c r="AH1186" s="4"/>
      <c r="AI1186" s="4"/>
      <c r="AJ1186" s="4" t="s">
        <v>6209</v>
      </c>
      <c r="AK1186" s="4"/>
    </row>
    <row r="1187" spans="1:37" ht="165" x14ac:dyDescent="0.2">
      <c r="A1187" s="7">
        <v>1186</v>
      </c>
      <c r="D1187" s="4" t="s">
        <v>6210</v>
      </c>
      <c r="E1187" s="4" t="s">
        <v>6211</v>
      </c>
      <c r="F1187" s="4"/>
      <c r="G1187" s="4" t="s">
        <v>730</v>
      </c>
      <c r="H1187" s="4"/>
      <c r="I1187" s="4">
        <v>2012</v>
      </c>
      <c r="J1187" s="4"/>
      <c r="K1187" s="4"/>
      <c r="L1187" s="4"/>
      <c r="M1187" s="4"/>
      <c r="N1187" s="4"/>
      <c r="O1187" s="4"/>
      <c r="P1187" s="4" t="s">
        <v>6212</v>
      </c>
      <c r="Q1187" s="4"/>
      <c r="R1187" s="4" t="s">
        <v>1878</v>
      </c>
      <c r="S1187" s="4" t="s">
        <v>6172</v>
      </c>
      <c r="T1187" s="4" t="s">
        <v>966</v>
      </c>
      <c r="U1187" s="4" t="s">
        <v>111</v>
      </c>
      <c r="V1187" s="4" t="s">
        <v>6213</v>
      </c>
      <c r="W1187" s="4"/>
      <c r="X1187" s="4"/>
      <c r="Y1187" s="4"/>
      <c r="Z1187" s="4" t="s">
        <v>6174</v>
      </c>
      <c r="AA1187" s="4"/>
      <c r="AB1187" s="4"/>
      <c r="AC1187" s="4"/>
      <c r="AD1187" s="4"/>
      <c r="AE1187" s="4"/>
      <c r="AF1187" s="4" t="s">
        <v>6214</v>
      </c>
      <c r="AG1187" s="4"/>
      <c r="AH1187" s="4"/>
      <c r="AI1187" s="4"/>
      <c r="AJ1187" s="4" t="s">
        <v>6215</v>
      </c>
      <c r="AK1187" s="4"/>
    </row>
    <row r="1188" spans="1:37" ht="60" x14ac:dyDescent="0.2">
      <c r="A1188" s="7">
        <v>1187</v>
      </c>
      <c r="D1188" s="4"/>
      <c r="E1188" s="4"/>
      <c r="F1188" s="4"/>
      <c r="G1188" s="4" t="s">
        <v>730</v>
      </c>
      <c r="H1188" s="4"/>
      <c r="I1188" s="4">
        <v>2007</v>
      </c>
      <c r="J1188" s="4"/>
      <c r="K1188" s="4"/>
      <c r="L1188" s="4"/>
      <c r="M1188" s="4"/>
      <c r="N1188" s="4"/>
      <c r="O1188" s="4"/>
      <c r="P1188" s="4" t="s">
        <v>6216</v>
      </c>
      <c r="Q1188" s="4"/>
      <c r="R1188" s="4" t="s">
        <v>6217</v>
      </c>
      <c r="S1188" s="4" t="s">
        <v>180</v>
      </c>
      <c r="T1188" s="4"/>
      <c r="U1188" s="4" t="s">
        <v>6218</v>
      </c>
      <c r="V1188" s="4" t="s">
        <v>79</v>
      </c>
      <c r="W1188" s="4"/>
      <c r="X1188" s="4"/>
      <c r="Y1188" s="4"/>
      <c r="Z1188" s="4"/>
      <c r="AA1188" s="4"/>
      <c r="AB1188" s="4"/>
      <c r="AC1188" s="4"/>
      <c r="AD1188" s="4"/>
      <c r="AE1188" s="4"/>
      <c r="AF1188" s="4" t="s">
        <v>6219</v>
      </c>
      <c r="AG1188" s="4"/>
      <c r="AH1188" s="4"/>
      <c r="AI1188" s="4"/>
      <c r="AJ1188" s="4" t="s">
        <v>6220</v>
      </c>
      <c r="AK1188" s="4"/>
    </row>
    <row r="1189" spans="1:37" ht="255" x14ac:dyDescent="0.2">
      <c r="A1189" s="7">
        <v>1188</v>
      </c>
      <c r="D1189" s="4"/>
      <c r="E1189" s="4"/>
      <c r="F1189" s="4"/>
      <c r="G1189" s="4" t="s">
        <v>6221</v>
      </c>
      <c r="H1189" s="4"/>
      <c r="I1189" s="4">
        <v>2007</v>
      </c>
      <c r="J1189" s="4"/>
      <c r="K1189" s="4"/>
      <c r="L1189" s="4"/>
      <c r="M1189" s="4"/>
      <c r="N1189" s="4"/>
      <c r="O1189" s="4"/>
      <c r="P1189" s="4" t="s">
        <v>6222</v>
      </c>
      <c r="Q1189" s="4"/>
      <c r="R1189" s="4" t="s">
        <v>6223</v>
      </c>
      <c r="S1189" s="4" t="s">
        <v>6224</v>
      </c>
      <c r="T1189" s="4"/>
      <c r="U1189" s="4"/>
      <c r="V1189" s="4"/>
      <c r="W1189" s="4"/>
      <c r="X1189" s="4"/>
      <c r="Y1189" s="4"/>
      <c r="Z1189" s="4" t="s">
        <v>6225</v>
      </c>
      <c r="AA1189" s="4"/>
      <c r="AB1189" s="4"/>
      <c r="AC1189" s="4"/>
      <c r="AD1189" s="4"/>
      <c r="AE1189" s="4"/>
      <c r="AF1189" s="4" t="s">
        <v>6226</v>
      </c>
      <c r="AG1189" s="4"/>
      <c r="AH1189" s="4"/>
      <c r="AI1189" s="4"/>
      <c r="AJ1189" s="4" t="s">
        <v>6227</v>
      </c>
      <c r="AK1189" s="4"/>
    </row>
    <row r="1190" spans="1:37" ht="195" x14ac:dyDescent="0.2">
      <c r="A1190" s="7">
        <v>1189</v>
      </c>
      <c r="D1190" s="4"/>
      <c r="E1190" s="4"/>
      <c r="F1190" s="4"/>
      <c r="G1190" s="4" t="s">
        <v>730</v>
      </c>
      <c r="H1190" s="4"/>
      <c r="I1190" s="4">
        <v>2008</v>
      </c>
      <c r="J1190" s="4"/>
      <c r="K1190" s="4"/>
      <c r="L1190" s="4"/>
      <c r="M1190" s="4"/>
      <c r="N1190" s="4"/>
      <c r="O1190" s="4"/>
      <c r="P1190" s="4" t="s">
        <v>6228</v>
      </c>
      <c r="Q1190" s="4"/>
      <c r="R1190" s="4" t="s">
        <v>6229</v>
      </c>
      <c r="S1190" s="4"/>
      <c r="T1190" s="4"/>
      <c r="U1190" s="4"/>
      <c r="V1190" s="4"/>
      <c r="W1190" s="4"/>
      <c r="X1190" s="4"/>
      <c r="Y1190" s="4"/>
      <c r="Z1190" s="4" t="s">
        <v>6230</v>
      </c>
      <c r="AA1190" s="4"/>
      <c r="AB1190" s="4"/>
      <c r="AC1190" s="4"/>
      <c r="AD1190" s="4"/>
      <c r="AE1190" s="4"/>
      <c r="AF1190" s="4" t="s">
        <v>6231</v>
      </c>
      <c r="AG1190" s="4"/>
      <c r="AH1190" s="4"/>
      <c r="AI1190" s="4"/>
      <c r="AJ1190" s="4" t="s">
        <v>6232</v>
      </c>
      <c r="AK1190" s="4"/>
    </row>
    <row r="1191" spans="1:37" ht="330" x14ac:dyDescent="0.2">
      <c r="A1191" s="7">
        <v>1190</v>
      </c>
      <c r="D1191" s="4"/>
      <c r="E1191" s="4"/>
      <c r="F1191" s="4"/>
      <c r="G1191" s="4" t="s">
        <v>730</v>
      </c>
      <c r="H1191" s="4"/>
      <c r="I1191" s="4">
        <v>2009</v>
      </c>
      <c r="J1191" s="4"/>
      <c r="K1191" s="4"/>
      <c r="L1191" s="4"/>
      <c r="M1191" s="4"/>
      <c r="N1191" s="4"/>
      <c r="O1191" s="4"/>
      <c r="P1191" s="4" t="s">
        <v>6233</v>
      </c>
      <c r="Q1191" s="4"/>
      <c r="R1191" s="4" t="s">
        <v>6234</v>
      </c>
      <c r="S1191" s="4" t="s">
        <v>6235</v>
      </c>
      <c r="T1191" s="4"/>
      <c r="U1191" s="4"/>
      <c r="V1191" s="4"/>
      <c r="W1191" s="4"/>
      <c r="X1191" s="4"/>
      <c r="Y1191" s="4"/>
      <c r="Z1191" s="4" t="s">
        <v>6236</v>
      </c>
      <c r="AA1191" s="4"/>
      <c r="AB1191" s="4"/>
      <c r="AC1191" s="4"/>
      <c r="AD1191" s="4"/>
      <c r="AE1191" s="4"/>
      <c r="AF1191" s="4" t="s">
        <v>6237</v>
      </c>
      <c r="AG1191" s="4"/>
      <c r="AH1191" s="4"/>
      <c r="AI1191" s="4"/>
      <c r="AJ1191" s="4" t="s">
        <v>6238</v>
      </c>
      <c r="AK1191" s="4"/>
    </row>
    <row r="1192" spans="1:37" ht="135" x14ac:dyDescent="0.2">
      <c r="A1192" s="7">
        <v>1191</v>
      </c>
      <c r="D1192" s="4" t="s">
        <v>6239</v>
      </c>
      <c r="E1192" s="4" t="s">
        <v>6240</v>
      </c>
      <c r="F1192" s="4"/>
      <c r="G1192" s="4" t="s">
        <v>6241</v>
      </c>
      <c r="H1192" s="4"/>
      <c r="I1192" s="4">
        <v>2012</v>
      </c>
      <c r="J1192" s="4"/>
      <c r="K1192" s="4"/>
      <c r="L1192" s="4"/>
      <c r="M1192" s="4"/>
      <c r="N1192" s="4"/>
      <c r="O1192" s="4"/>
      <c r="P1192" s="4" t="s">
        <v>6242</v>
      </c>
      <c r="Q1192" s="4"/>
      <c r="R1192" s="4"/>
      <c r="S1192" s="4" t="s">
        <v>1773</v>
      </c>
      <c r="T1192" s="4" t="s">
        <v>501</v>
      </c>
      <c r="U1192" s="4" t="s">
        <v>79</v>
      </c>
      <c r="V1192" s="4" t="s">
        <v>6243</v>
      </c>
      <c r="W1192" s="4"/>
      <c r="X1192" s="4"/>
      <c r="Y1192" s="4"/>
      <c r="Z1192" s="4" t="s">
        <v>6244</v>
      </c>
      <c r="AA1192" s="4"/>
      <c r="AB1192" s="4"/>
      <c r="AC1192" s="4"/>
      <c r="AD1192" s="4"/>
      <c r="AE1192" s="4"/>
      <c r="AF1192" s="4" t="s">
        <v>6245</v>
      </c>
      <c r="AG1192" s="4"/>
      <c r="AH1192" s="4"/>
      <c r="AI1192" s="4"/>
      <c r="AJ1192" s="4" t="s">
        <v>6246</v>
      </c>
      <c r="AK1192" s="4"/>
    </row>
    <row r="1193" spans="1:37" ht="120" x14ac:dyDescent="0.2">
      <c r="A1193" s="7">
        <v>1192</v>
      </c>
      <c r="D1193" s="4" t="s">
        <v>6247</v>
      </c>
      <c r="E1193" s="4" t="s">
        <v>6248</v>
      </c>
      <c r="F1193" s="4"/>
      <c r="G1193" s="4" t="s">
        <v>6249</v>
      </c>
      <c r="H1193" s="4"/>
      <c r="I1193" s="4">
        <v>2000</v>
      </c>
      <c r="J1193" s="4"/>
      <c r="K1193" s="4"/>
      <c r="L1193" s="4"/>
      <c r="M1193" s="4"/>
      <c r="N1193" s="4"/>
      <c r="O1193" s="4"/>
      <c r="P1193" s="4" t="s">
        <v>6250</v>
      </c>
      <c r="Q1193" s="4"/>
      <c r="R1193" s="4"/>
      <c r="S1193" s="4" t="s">
        <v>6251</v>
      </c>
      <c r="T1193" s="4" t="s">
        <v>1894</v>
      </c>
      <c r="U1193" s="4" t="s">
        <v>111</v>
      </c>
      <c r="V1193" s="4" t="s">
        <v>6252</v>
      </c>
      <c r="W1193" s="4"/>
      <c r="X1193" s="4"/>
      <c r="Y1193" s="4"/>
      <c r="Z1193" s="4" t="s">
        <v>6253</v>
      </c>
      <c r="AA1193" s="4"/>
      <c r="AB1193" s="4"/>
      <c r="AC1193" s="4"/>
      <c r="AD1193" s="4"/>
      <c r="AE1193" s="4"/>
      <c r="AF1193" s="4" t="s">
        <v>6254</v>
      </c>
      <c r="AG1193" s="4"/>
      <c r="AH1193" s="4"/>
      <c r="AI1193" s="4"/>
      <c r="AJ1193" s="4" t="s">
        <v>6255</v>
      </c>
      <c r="AK1193" s="4"/>
    </row>
    <row r="1194" spans="1:37" ht="60" x14ac:dyDescent="0.2">
      <c r="A1194" s="7">
        <v>1193</v>
      </c>
      <c r="D1194" s="4" t="s">
        <v>6256</v>
      </c>
      <c r="E1194" s="4" t="s">
        <v>6257</v>
      </c>
      <c r="F1194" s="4"/>
      <c r="G1194" s="4" t="s">
        <v>6249</v>
      </c>
      <c r="H1194" s="4"/>
      <c r="I1194" s="4">
        <v>2006</v>
      </c>
      <c r="J1194" s="4"/>
      <c r="K1194" s="4"/>
      <c r="L1194" s="4"/>
      <c r="M1194" s="4"/>
      <c r="N1194" s="4"/>
      <c r="O1194" s="4"/>
      <c r="P1194" s="4" t="s">
        <v>6258</v>
      </c>
      <c r="Q1194" s="4"/>
      <c r="R1194" s="4"/>
      <c r="S1194" s="4" t="s">
        <v>6259</v>
      </c>
      <c r="T1194" s="4" t="s">
        <v>252</v>
      </c>
      <c r="U1194" s="4" t="s">
        <v>111</v>
      </c>
      <c r="V1194" s="4" t="s">
        <v>6260</v>
      </c>
      <c r="W1194" s="4"/>
      <c r="X1194" s="4"/>
      <c r="Y1194" s="4"/>
      <c r="Z1194" s="4" t="s">
        <v>6261</v>
      </c>
      <c r="AA1194" s="4"/>
      <c r="AB1194" s="4"/>
      <c r="AC1194" s="4"/>
      <c r="AD1194" s="4"/>
      <c r="AE1194" s="4"/>
      <c r="AF1194" s="4" t="s">
        <v>6262</v>
      </c>
      <c r="AG1194" s="4"/>
      <c r="AH1194" s="4"/>
      <c r="AI1194" s="4"/>
      <c r="AJ1194" s="4" t="s">
        <v>6263</v>
      </c>
      <c r="AK1194" s="4"/>
    </row>
    <row r="1195" spans="1:37" ht="75" x14ac:dyDescent="0.2">
      <c r="A1195" s="7">
        <v>1194</v>
      </c>
      <c r="D1195" s="4" t="s">
        <v>6264</v>
      </c>
      <c r="E1195" s="4" t="s">
        <v>6265</v>
      </c>
      <c r="F1195" s="4"/>
      <c r="G1195" s="4" t="s">
        <v>6249</v>
      </c>
      <c r="H1195" s="4"/>
      <c r="I1195" s="4">
        <v>2009</v>
      </c>
      <c r="J1195" s="4"/>
      <c r="K1195" s="4"/>
      <c r="L1195" s="4"/>
      <c r="M1195" s="4"/>
      <c r="N1195" s="4"/>
      <c r="O1195" s="4"/>
      <c r="P1195" s="4" t="s">
        <v>6266</v>
      </c>
      <c r="Q1195" s="4"/>
      <c r="R1195" s="4"/>
      <c r="S1195" s="4" t="s">
        <v>6267</v>
      </c>
      <c r="T1195" s="4" t="s">
        <v>400</v>
      </c>
      <c r="U1195" s="4" t="s">
        <v>133</v>
      </c>
      <c r="V1195" s="4" t="s">
        <v>6268</v>
      </c>
      <c r="W1195" s="4"/>
      <c r="X1195" s="4"/>
      <c r="Y1195" s="4"/>
      <c r="Z1195" s="4" t="s">
        <v>6269</v>
      </c>
      <c r="AA1195" s="4"/>
      <c r="AB1195" s="4"/>
      <c r="AC1195" s="4"/>
      <c r="AD1195" s="4"/>
      <c r="AE1195" s="4"/>
      <c r="AF1195" s="4" t="s">
        <v>6270</v>
      </c>
      <c r="AG1195" s="4"/>
      <c r="AH1195" s="4"/>
      <c r="AI1195" s="4"/>
      <c r="AJ1195" s="4" t="s">
        <v>6271</v>
      </c>
      <c r="AK1195" s="4"/>
    </row>
    <row r="1196" spans="1:37" ht="75" x14ac:dyDescent="0.2">
      <c r="A1196" s="7">
        <v>1195</v>
      </c>
      <c r="D1196" s="4" t="s">
        <v>6272</v>
      </c>
      <c r="E1196" s="4" t="s">
        <v>6273</v>
      </c>
      <c r="F1196" s="4"/>
      <c r="G1196" s="4" t="s">
        <v>6249</v>
      </c>
      <c r="H1196" s="4"/>
      <c r="I1196" s="4">
        <v>2009</v>
      </c>
      <c r="J1196" s="4"/>
      <c r="K1196" s="4"/>
      <c r="L1196" s="4"/>
      <c r="M1196" s="4"/>
      <c r="N1196" s="4"/>
      <c r="O1196" s="4"/>
      <c r="P1196" s="4" t="s">
        <v>6274</v>
      </c>
      <c r="Q1196" s="4"/>
      <c r="R1196" s="4"/>
      <c r="S1196" s="4" t="s">
        <v>6275</v>
      </c>
      <c r="T1196" s="4" t="s">
        <v>741</v>
      </c>
      <c r="U1196" s="4" t="s">
        <v>133</v>
      </c>
      <c r="V1196" s="4" t="s">
        <v>6276</v>
      </c>
      <c r="W1196" s="4"/>
      <c r="X1196" s="4"/>
      <c r="Y1196" s="4"/>
      <c r="Z1196" s="4" t="s">
        <v>6277</v>
      </c>
      <c r="AA1196" s="4"/>
      <c r="AB1196" s="4"/>
      <c r="AC1196" s="4"/>
      <c r="AD1196" s="4"/>
      <c r="AE1196" s="4"/>
      <c r="AF1196" s="4" t="s">
        <v>6278</v>
      </c>
      <c r="AG1196" s="4"/>
      <c r="AH1196" s="4"/>
      <c r="AI1196" s="4"/>
      <c r="AJ1196" s="4" t="s">
        <v>6279</v>
      </c>
      <c r="AK1196" s="4"/>
    </row>
    <row r="1197" spans="1:37" ht="90" x14ac:dyDescent="0.2">
      <c r="A1197" s="7">
        <v>1196</v>
      </c>
      <c r="D1197" s="4" t="s">
        <v>6280</v>
      </c>
      <c r="E1197" s="4" t="s">
        <v>6281</v>
      </c>
      <c r="F1197" s="4"/>
      <c r="G1197" s="4" t="s">
        <v>6249</v>
      </c>
      <c r="H1197" s="4"/>
      <c r="I1197" s="4">
        <v>2009</v>
      </c>
      <c r="J1197" s="4"/>
      <c r="K1197" s="4"/>
      <c r="L1197" s="4"/>
      <c r="M1197" s="4"/>
      <c r="N1197" s="4"/>
      <c r="O1197" s="4"/>
      <c r="P1197" s="4" t="s">
        <v>6282</v>
      </c>
      <c r="Q1197" s="4"/>
      <c r="R1197" s="4"/>
      <c r="S1197" s="4" t="s">
        <v>1316</v>
      </c>
      <c r="T1197" s="4" t="s">
        <v>757</v>
      </c>
      <c r="U1197" s="4" t="s">
        <v>79</v>
      </c>
      <c r="V1197" s="4" t="s">
        <v>6283</v>
      </c>
      <c r="W1197" s="4"/>
      <c r="X1197" s="4"/>
      <c r="Y1197" s="4"/>
      <c r="Z1197" s="4" t="s">
        <v>6284</v>
      </c>
      <c r="AA1197" s="4"/>
      <c r="AB1197" s="4"/>
      <c r="AC1197" s="4"/>
      <c r="AD1197" s="4"/>
      <c r="AE1197" s="4"/>
      <c r="AF1197" s="4" t="s">
        <v>6285</v>
      </c>
      <c r="AG1197" s="4"/>
      <c r="AH1197" s="4"/>
      <c r="AI1197" s="4"/>
      <c r="AJ1197" s="4" t="s">
        <v>6286</v>
      </c>
      <c r="AK1197" s="4"/>
    </row>
    <row r="1198" spans="1:37" ht="120" x14ac:dyDescent="0.2">
      <c r="A1198" s="7">
        <v>1197</v>
      </c>
      <c r="D1198" s="4" t="s">
        <v>6287</v>
      </c>
      <c r="E1198" s="4" t="s">
        <v>6288</v>
      </c>
      <c r="F1198" s="4"/>
      <c r="G1198" s="4" t="s">
        <v>6289</v>
      </c>
      <c r="H1198" s="4"/>
      <c r="I1198" s="4">
        <v>2009</v>
      </c>
      <c r="J1198" s="4"/>
      <c r="K1198" s="4"/>
      <c r="L1198" s="4"/>
      <c r="M1198" s="4"/>
      <c r="N1198" s="4"/>
      <c r="O1198" s="4"/>
      <c r="P1198" s="4" t="s">
        <v>6290</v>
      </c>
      <c r="Q1198" s="4"/>
      <c r="R1198" s="4"/>
      <c r="S1198" s="4" t="s">
        <v>1316</v>
      </c>
      <c r="T1198" s="4" t="s">
        <v>757</v>
      </c>
      <c r="U1198" s="4" t="s">
        <v>79</v>
      </c>
      <c r="V1198" s="4" t="s">
        <v>6291</v>
      </c>
      <c r="W1198" s="4"/>
      <c r="X1198" s="4"/>
      <c r="Y1198" s="4"/>
      <c r="Z1198" s="4" t="s">
        <v>6292</v>
      </c>
      <c r="AA1198" s="4"/>
      <c r="AB1198" s="4"/>
      <c r="AC1198" s="4"/>
      <c r="AD1198" s="4"/>
      <c r="AE1198" s="4"/>
      <c r="AF1198" s="4" t="s">
        <v>6285</v>
      </c>
      <c r="AG1198" s="4"/>
      <c r="AH1198" s="4"/>
      <c r="AI1198" s="4"/>
      <c r="AJ1198" s="4" t="s">
        <v>6293</v>
      </c>
      <c r="AK1198" s="4"/>
    </row>
    <row r="1199" spans="1:37" ht="135" x14ac:dyDescent="0.2">
      <c r="A1199" s="7">
        <v>1198</v>
      </c>
      <c r="D1199" s="4" t="s">
        <v>6294</v>
      </c>
      <c r="E1199" s="4" t="s">
        <v>6295</v>
      </c>
      <c r="F1199" s="4"/>
      <c r="G1199" s="4" t="s">
        <v>6249</v>
      </c>
      <c r="H1199" s="4"/>
      <c r="I1199" s="4">
        <v>2010</v>
      </c>
      <c r="J1199" s="4"/>
      <c r="K1199" s="4"/>
      <c r="L1199" s="4"/>
      <c r="M1199" s="4"/>
      <c r="N1199" s="4"/>
      <c r="O1199" s="4"/>
      <c r="P1199" s="4" t="s">
        <v>6296</v>
      </c>
      <c r="Q1199" s="4"/>
      <c r="R1199" s="4"/>
      <c r="S1199" s="4" t="s">
        <v>1573</v>
      </c>
      <c r="T1199" s="4" t="s">
        <v>326</v>
      </c>
      <c r="U1199" s="4" t="s">
        <v>111</v>
      </c>
      <c r="V1199" s="4" t="s">
        <v>5166</v>
      </c>
      <c r="W1199" s="4"/>
      <c r="X1199" s="4"/>
      <c r="Y1199" s="4"/>
      <c r="Z1199" s="4" t="s">
        <v>6297</v>
      </c>
      <c r="AA1199" s="4"/>
      <c r="AB1199" s="4"/>
      <c r="AC1199" s="4"/>
      <c r="AD1199" s="4"/>
      <c r="AE1199" s="4"/>
      <c r="AF1199" s="4" t="s">
        <v>6298</v>
      </c>
      <c r="AG1199" s="4"/>
      <c r="AH1199" s="4"/>
      <c r="AI1199" s="4"/>
      <c r="AJ1199" s="4" t="s">
        <v>6299</v>
      </c>
      <c r="AK1199" s="4"/>
    </row>
    <row r="1200" spans="1:37" ht="180" x14ac:dyDescent="0.2">
      <c r="A1200" s="7">
        <v>1199</v>
      </c>
      <c r="D1200" s="4" t="s">
        <v>6300</v>
      </c>
      <c r="E1200" s="4" t="s">
        <v>6301</v>
      </c>
      <c r="F1200" s="4"/>
      <c r="G1200" s="4" t="s">
        <v>6249</v>
      </c>
      <c r="H1200" s="4"/>
      <c r="I1200" s="4">
        <v>2010</v>
      </c>
      <c r="J1200" s="4"/>
      <c r="K1200" s="4"/>
      <c r="L1200" s="4"/>
      <c r="M1200" s="4"/>
      <c r="N1200" s="4"/>
      <c r="O1200" s="4"/>
      <c r="P1200" s="4" t="s">
        <v>6302</v>
      </c>
      <c r="Q1200" s="4"/>
      <c r="R1200" s="4"/>
      <c r="S1200" s="4" t="s">
        <v>6303</v>
      </c>
      <c r="T1200" s="4" t="s">
        <v>6304</v>
      </c>
      <c r="U1200" s="4" t="s">
        <v>205</v>
      </c>
      <c r="V1200" s="4" t="s">
        <v>6305</v>
      </c>
      <c r="W1200" s="4"/>
      <c r="X1200" s="4"/>
      <c r="Y1200" s="4"/>
      <c r="Z1200" s="4" t="s">
        <v>6306</v>
      </c>
      <c r="AA1200" s="4"/>
      <c r="AB1200" s="4"/>
      <c r="AC1200" s="4"/>
      <c r="AD1200" s="4"/>
      <c r="AE1200" s="4"/>
      <c r="AF1200" s="4" t="s">
        <v>6307</v>
      </c>
      <c r="AG1200" s="4"/>
      <c r="AH1200" s="4"/>
      <c r="AI1200" s="4"/>
      <c r="AJ1200" s="4" t="s">
        <v>6308</v>
      </c>
      <c r="AK1200" s="4"/>
    </row>
    <row r="1201" spans="1:37" ht="409.5" x14ac:dyDescent="0.2">
      <c r="A1201" s="7">
        <v>1200</v>
      </c>
      <c r="D1201" s="4" t="s">
        <v>6309</v>
      </c>
      <c r="E1201" s="4" t="s">
        <v>6310</v>
      </c>
      <c r="F1201" s="4"/>
      <c r="G1201" s="4" t="s">
        <v>6249</v>
      </c>
      <c r="H1201" s="4"/>
      <c r="I1201" s="4">
        <v>2011</v>
      </c>
      <c r="J1201" s="4"/>
      <c r="K1201" s="4"/>
      <c r="L1201" s="4"/>
      <c r="M1201" s="4"/>
      <c r="N1201" s="4"/>
      <c r="O1201" s="4"/>
      <c r="P1201" s="4" t="s">
        <v>6311</v>
      </c>
      <c r="Q1201" s="4"/>
      <c r="R1201" s="4" t="s">
        <v>1812</v>
      </c>
      <c r="S1201" s="4" t="s">
        <v>6312</v>
      </c>
      <c r="T1201" s="4"/>
      <c r="U1201" s="4" t="s">
        <v>69</v>
      </c>
      <c r="V1201" s="4" t="s">
        <v>6313</v>
      </c>
      <c r="W1201" s="4"/>
      <c r="X1201" s="4"/>
      <c r="Y1201" s="4"/>
      <c r="Z1201" s="4" t="s">
        <v>6314</v>
      </c>
      <c r="AA1201" s="4"/>
      <c r="AB1201" s="4"/>
      <c r="AC1201" s="4"/>
      <c r="AD1201" s="4"/>
      <c r="AE1201" s="4"/>
      <c r="AF1201" s="4" t="s">
        <v>6315</v>
      </c>
      <c r="AG1201" s="4"/>
      <c r="AH1201" s="4"/>
      <c r="AI1201" s="4"/>
      <c r="AJ1201" s="4" t="s">
        <v>6316</v>
      </c>
      <c r="AK1201" s="4"/>
    </row>
    <row r="1202" spans="1:37" ht="105" x14ac:dyDescent="0.2">
      <c r="A1202" s="7">
        <v>1201</v>
      </c>
      <c r="D1202" s="4" t="s">
        <v>63</v>
      </c>
      <c r="E1202" s="21" t="s">
        <v>6317</v>
      </c>
      <c r="F1202" s="4"/>
      <c r="G1202" s="4" t="s">
        <v>6249</v>
      </c>
      <c r="H1202" s="4"/>
      <c r="I1202" s="4">
        <v>2011</v>
      </c>
      <c r="J1202" s="4"/>
      <c r="K1202" s="4"/>
      <c r="L1202" s="4"/>
      <c r="M1202" s="4"/>
      <c r="N1202" s="4"/>
      <c r="O1202" s="4"/>
      <c r="P1202" s="4" t="s">
        <v>6318</v>
      </c>
      <c r="Q1202" s="4"/>
      <c r="R1202" s="4"/>
      <c r="S1202" s="4" t="s">
        <v>6319</v>
      </c>
      <c r="T1202" s="4" t="s">
        <v>585</v>
      </c>
      <c r="U1202" s="4" t="s">
        <v>205</v>
      </c>
      <c r="V1202" s="4" t="s">
        <v>6320</v>
      </c>
      <c r="W1202" s="4"/>
      <c r="X1202" s="4"/>
      <c r="Y1202" s="4"/>
      <c r="Z1202" s="4" t="s">
        <v>6321</v>
      </c>
      <c r="AA1202" s="4"/>
      <c r="AB1202" s="4"/>
      <c r="AC1202" s="4"/>
      <c r="AD1202" s="4"/>
      <c r="AE1202" s="4"/>
      <c r="AF1202" s="4" t="s">
        <v>6322</v>
      </c>
      <c r="AG1202" s="4"/>
      <c r="AH1202" s="4"/>
      <c r="AI1202" s="4"/>
      <c r="AJ1202" s="4" t="s">
        <v>6323</v>
      </c>
      <c r="AK1202" s="4"/>
    </row>
    <row r="1203" spans="1:37" ht="150" x14ac:dyDescent="0.2">
      <c r="A1203" s="7">
        <v>1202</v>
      </c>
      <c r="D1203" s="4" t="s">
        <v>6324</v>
      </c>
      <c r="E1203" s="4" t="s">
        <v>6325</v>
      </c>
      <c r="F1203" s="4"/>
      <c r="G1203" s="4" t="s">
        <v>6249</v>
      </c>
      <c r="H1203" s="4"/>
      <c r="I1203" s="4">
        <v>2008</v>
      </c>
      <c r="J1203" s="4"/>
      <c r="K1203" s="4"/>
      <c r="L1203" s="4"/>
      <c r="M1203" s="4"/>
      <c r="N1203" s="4"/>
      <c r="O1203" s="4"/>
      <c r="P1203" s="4" t="s">
        <v>6326</v>
      </c>
      <c r="Q1203" s="4"/>
      <c r="R1203" s="4"/>
      <c r="S1203" s="4" t="s">
        <v>6327</v>
      </c>
      <c r="T1203" s="4" t="s">
        <v>535</v>
      </c>
      <c r="U1203" s="4" t="s">
        <v>133</v>
      </c>
      <c r="V1203" s="4" t="s">
        <v>6328</v>
      </c>
      <c r="W1203" s="4"/>
      <c r="X1203" s="4"/>
      <c r="Y1203" s="4"/>
      <c r="Z1203" s="4" t="s">
        <v>6329</v>
      </c>
      <c r="AA1203" s="4"/>
      <c r="AB1203" s="4"/>
      <c r="AC1203" s="4"/>
      <c r="AD1203" s="4"/>
      <c r="AE1203" s="4"/>
      <c r="AF1203" s="4" t="s">
        <v>6330</v>
      </c>
      <c r="AG1203" s="4"/>
      <c r="AH1203" s="4"/>
      <c r="AI1203" s="4"/>
      <c r="AJ1203" s="4" t="s">
        <v>6331</v>
      </c>
      <c r="AK1203" s="4"/>
    </row>
    <row r="1204" spans="1:37" ht="270" x14ac:dyDescent="0.2">
      <c r="A1204" s="7">
        <v>1203</v>
      </c>
      <c r="D1204" s="4" t="s">
        <v>6332</v>
      </c>
      <c r="E1204" s="4" t="s">
        <v>6333</v>
      </c>
      <c r="F1204" s="4"/>
      <c r="G1204" s="4" t="s">
        <v>6249</v>
      </c>
      <c r="H1204" s="4"/>
      <c r="I1204" s="4">
        <v>2009</v>
      </c>
      <c r="J1204" s="4"/>
      <c r="K1204" s="4"/>
      <c r="L1204" s="4"/>
      <c r="M1204" s="4"/>
      <c r="N1204" s="4"/>
      <c r="O1204" s="4"/>
      <c r="P1204" s="4" t="s">
        <v>6334</v>
      </c>
      <c r="Q1204" s="4"/>
      <c r="R1204" s="4"/>
      <c r="S1204" s="4" t="s">
        <v>6335</v>
      </c>
      <c r="T1204" s="4" t="s">
        <v>360</v>
      </c>
      <c r="U1204" s="4" t="s">
        <v>205</v>
      </c>
      <c r="V1204" s="4" t="s">
        <v>6336</v>
      </c>
      <c r="W1204" s="4"/>
      <c r="X1204" s="4"/>
      <c r="Y1204" s="4"/>
      <c r="Z1204" s="4" t="s">
        <v>6337</v>
      </c>
      <c r="AA1204" s="4"/>
      <c r="AB1204" s="4"/>
      <c r="AC1204" s="4"/>
      <c r="AD1204" s="4"/>
      <c r="AE1204" s="4"/>
      <c r="AF1204" s="4" t="s">
        <v>6338</v>
      </c>
      <c r="AG1204" s="4"/>
      <c r="AH1204" s="4"/>
      <c r="AI1204" s="4"/>
      <c r="AJ1204" s="4" t="s">
        <v>6339</v>
      </c>
      <c r="AK1204" s="4"/>
    </row>
    <row r="1205" spans="1:37" ht="180" x14ac:dyDescent="0.2">
      <c r="A1205" s="7">
        <v>1204</v>
      </c>
      <c r="D1205" s="4" t="s">
        <v>6340</v>
      </c>
      <c r="E1205" s="4" t="s">
        <v>6341</v>
      </c>
      <c r="F1205" s="4"/>
      <c r="G1205" s="4" t="s">
        <v>6249</v>
      </c>
      <c r="H1205" s="4"/>
      <c r="I1205" s="4">
        <v>2011</v>
      </c>
      <c r="J1205" s="4"/>
      <c r="K1205" s="4"/>
      <c r="L1205" s="4"/>
      <c r="M1205" s="4"/>
      <c r="N1205" s="4"/>
      <c r="O1205" s="4"/>
      <c r="P1205" s="4" t="s">
        <v>6342</v>
      </c>
      <c r="Q1205" s="4"/>
      <c r="R1205" s="4"/>
      <c r="S1205" s="4" t="s">
        <v>6343</v>
      </c>
      <c r="T1205" s="4" t="s">
        <v>585</v>
      </c>
      <c r="U1205" s="4" t="s">
        <v>79</v>
      </c>
      <c r="V1205" s="4" t="s">
        <v>6344</v>
      </c>
      <c r="W1205" s="4"/>
      <c r="X1205" s="4"/>
      <c r="Y1205" s="4"/>
      <c r="Z1205" s="4" t="s">
        <v>6345</v>
      </c>
      <c r="AA1205" s="4"/>
      <c r="AB1205" s="4"/>
      <c r="AC1205" s="4"/>
      <c r="AD1205" s="4"/>
      <c r="AE1205" s="4"/>
      <c r="AF1205" s="4" t="s">
        <v>6346</v>
      </c>
      <c r="AG1205" s="4"/>
      <c r="AH1205" s="4"/>
      <c r="AI1205" s="4"/>
      <c r="AJ1205" s="4" t="s">
        <v>6347</v>
      </c>
      <c r="AK1205" s="4"/>
    </row>
    <row r="1206" spans="1:37" ht="210" x14ac:dyDescent="0.2">
      <c r="A1206" s="7">
        <v>1205</v>
      </c>
      <c r="D1206" s="4" t="s">
        <v>6348</v>
      </c>
      <c r="E1206" s="4" t="s">
        <v>6349</v>
      </c>
      <c r="F1206" s="4"/>
      <c r="G1206" s="4" t="s">
        <v>6249</v>
      </c>
      <c r="H1206" s="4"/>
      <c r="I1206" s="4">
        <v>2011</v>
      </c>
      <c r="J1206" s="4"/>
      <c r="K1206" s="4"/>
      <c r="L1206" s="4"/>
      <c r="M1206" s="4"/>
      <c r="N1206" s="4"/>
      <c r="O1206" s="4"/>
      <c r="P1206" s="4" t="s">
        <v>6350</v>
      </c>
      <c r="Q1206" s="4"/>
      <c r="R1206" s="4"/>
      <c r="S1206" s="4" t="s">
        <v>6351</v>
      </c>
      <c r="T1206" s="4" t="s">
        <v>343</v>
      </c>
      <c r="U1206" s="4" t="s">
        <v>111</v>
      </c>
      <c r="V1206" s="4" t="s">
        <v>6352</v>
      </c>
      <c r="W1206" s="4"/>
      <c r="X1206" s="4"/>
      <c r="Y1206" s="4"/>
      <c r="Z1206" s="4" t="s">
        <v>6353</v>
      </c>
      <c r="AA1206" s="4"/>
      <c r="AB1206" s="4"/>
      <c r="AC1206" s="4"/>
      <c r="AD1206" s="4"/>
      <c r="AE1206" s="4"/>
      <c r="AF1206" s="4" t="s">
        <v>6354</v>
      </c>
      <c r="AG1206" s="4"/>
      <c r="AH1206" s="4"/>
      <c r="AI1206" s="4"/>
      <c r="AJ1206" s="4" t="s">
        <v>6355</v>
      </c>
      <c r="AK1206" s="4"/>
    </row>
    <row r="1207" spans="1:37" ht="120" x14ac:dyDescent="0.2">
      <c r="A1207" s="7">
        <v>1206</v>
      </c>
      <c r="D1207" s="4" t="s">
        <v>6356</v>
      </c>
      <c r="E1207" s="4" t="s">
        <v>6357</v>
      </c>
      <c r="F1207" s="4"/>
      <c r="G1207" s="4" t="s">
        <v>835</v>
      </c>
      <c r="H1207" s="4"/>
      <c r="I1207" s="4">
        <v>2008</v>
      </c>
      <c r="J1207" s="4"/>
      <c r="K1207" s="4"/>
      <c r="L1207" s="4"/>
      <c r="M1207" s="4"/>
      <c r="N1207" s="4"/>
      <c r="O1207" s="4"/>
      <c r="P1207" s="4" t="s">
        <v>6358</v>
      </c>
      <c r="Q1207" s="4"/>
      <c r="R1207" s="4"/>
      <c r="S1207" s="4" t="s">
        <v>124</v>
      </c>
      <c r="T1207" s="4" t="s">
        <v>2715</v>
      </c>
      <c r="U1207" s="4" t="s">
        <v>607</v>
      </c>
      <c r="V1207" s="4" t="s">
        <v>6359</v>
      </c>
      <c r="W1207" s="4"/>
      <c r="X1207" s="4"/>
      <c r="Y1207" s="4"/>
      <c r="Z1207" s="4" t="s">
        <v>6360</v>
      </c>
      <c r="AA1207" s="4"/>
      <c r="AB1207" s="4"/>
      <c r="AC1207" s="4"/>
      <c r="AD1207" s="4"/>
      <c r="AE1207" s="4"/>
      <c r="AF1207" s="4" t="s">
        <v>5401</v>
      </c>
      <c r="AG1207" s="4"/>
      <c r="AH1207" s="4"/>
      <c r="AI1207" s="4"/>
      <c r="AJ1207" s="4" t="s">
        <v>6361</v>
      </c>
      <c r="AK1207" s="4"/>
    </row>
    <row r="1208" spans="1:37" ht="120" x14ac:dyDescent="0.2">
      <c r="A1208" s="7">
        <v>1207</v>
      </c>
      <c r="D1208" s="4"/>
      <c r="E1208" s="4"/>
      <c r="F1208" s="4"/>
      <c r="G1208" s="4" t="s">
        <v>835</v>
      </c>
      <c r="H1208" s="4"/>
      <c r="I1208" s="4">
        <v>2001</v>
      </c>
      <c r="J1208" s="4"/>
      <c r="K1208" s="4"/>
      <c r="L1208" s="4"/>
      <c r="M1208" s="4"/>
      <c r="N1208" s="4"/>
      <c r="O1208" s="4"/>
      <c r="P1208" s="4" t="s">
        <v>6362</v>
      </c>
      <c r="Q1208" s="4"/>
      <c r="R1208" s="4" t="s">
        <v>6363</v>
      </c>
      <c r="S1208" s="4"/>
      <c r="T1208" s="4"/>
      <c r="U1208" s="4"/>
      <c r="V1208" s="4" t="s">
        <v>6364</v>
      </c>
      <c r="W1208" s="4"/>
      <c r="X1208" s="4"/>
      <c r="Y1208" s="4"/>
      <c r="Z1208" s="4" t="s">
        <v>6365</v>
      </c>
      <c r="AA1208" s="4"/>
      <c r="AB1208" s="4"/>
      <c r="AC1208" s="4"/>
      <c r="AD1208" s="4"/>
      <c r="AE1208" s="4"/>
      <c r="AF1208" s="4" t="s">
        <v>6366</v>
      </c>
      <c r="AG1208" s="4"/>
      <c r="AH1208" s="4"/>
      <c r="AI1208" s="4"/>
      <c r="AJ1208" s="4" t="s">
        <v>6367</v>
      </c>
      <c r="AK1208" s="4"/>
    </row>
    <row r="1209" spans="1:37" ht="120" x14ac:dyDescent="0.2">
      <c r="A1209" s="7">
        <v>1208</v>
      </c>
      <c r="D1209" s="4" t="s">
        <v>6368</v>
      </c>
      <c r="E1209" s="4" t="s">
        <v>6369</v>
      </c>
      <c r="F1209" s="4"/>
      <c r="G1209" s="4" t="s">
        <v>835</v>
      </c>
      <c r="H1209" s="4"/>
      <c r="I1209" s="4">
        <v>1998</v>
      </c>
      <c r="J1209" s="4"/>
      <c r="K1209" s="4"/>
      <c r="L1209" s="4"/>
      <c r="M1209" s="4"/>
      <c r="N1209" s="4"/>
      <c r="O1209" s="4"/>
      <c r="P1209" s="4" t="s">
        <v>6370</v>
      </c>
      <c r="Q1209" s="4"/>
      <c r="R1209" s="4"/>
      <c r="S1209" s="4" t="s">
        <v>227</v>
      </c>
      <c r="T1209" s="4" t="s">
        <v>400</v>
      </c>
      <c r="U1209" s="4" t="s">
        <v>205</v>
      </c>
      <c r="V1209" s="4" t="s">
        <v>6371</v>
      </c>
      <c r="W1209" s="4"/>
      <c r="X1209" s="4"/>
      <c r="Y1209" s="4"/>
      <c r="Z1209" s="4" t="s">
        <v>6372</v>
      </c>
      <c r="AA1209" s="4"/>
      <c r="AB1209" s="4"/>
      <c r="AC1209" s="4"/>
      <c r="AD1209" s="4"/>
      <c r="AE1209" s="4"/>
      <c r="AF1209" s="4" t="s">
        <v>6373</v>
      </c>
      <c r="AG1209" s="4"/>
      <c r="AH1209" s="4"/>
      <c r="AI1209" s="4"/>
      <c r="AJ1209" s="4" t="s">
        <v>6374</v>
      </c>
      <c r="AK1209" s="4"/>
    </row>
    <row r="1210" spans="1:37" ht="45" x14ac:dyDescent="0.2">
      <c r="A1210" s="7">
        <v>1209</v>
      </c>
      <c r="D1210" s="4" t="s">
        <v>6375</v>
      </c>
      <c r="E1210" s="4" t="s">
        <v>6376</v>
      </c>
      <c r="F1210" s="4"/>
      <c r="G1210" s="4" t="s">
        <v>835</v>
      </c>
      <c r="H1210" s="4"/>
      <c r="I1210" s="4">
        <v>2001</v>
      </c>
      <c r="J1210" s="4"/>
      <c r="K1210" s="4"/>
      <c r="L1210" s="4"/>
      <c r="M1210" s="4"/>
      <c r="N1210" s="4"/>
      <c r="O1210" s="4"/>
      <c r="P1210" s="4" t="s">
        <v>6377</v>
      </c>
      <c r="Q1210" s="4"/>
      <c r="R1210" s="4" t="s">
        <v>6378</v>
      </c>
      <c r="S1210" s="4" t="s">
        <v>770</v>
      </c>
      <c r="T1210" s="4" t="s">
        <v>102</v>
      </c>
      <c r="U1210" s="4" t="s">
        <v>133</v>
      </c>
      <c r="V1210" s="4" t="s">
        <v>6379</v>
      </c>
      <c r="W1210" s="4"/>
      <c r="X1210" s="4"/>
      <c r="Y1210" s="4"/>
      <c r="Z1210" s="4" t="s">
        <v>6380</v>
      </c>
      <c r="AA1210" s="4"/>
      <c r="AB1210" s="4"/>
      <c r="AC1210" s="4"/>
      <c r="AD1210" s="4"/>
      <c r="AE1210" s="4"/>
      <c r="AF1210" s="4" t="s">
        <v>6381</v>
      </c>
      <c r="AG1210" s="4"/>
      <c r="AH1210" s="4"/>
      <c r="AI1210" s="4"/>
      <c r="AJ1210" s="4" t="s">
        <v>6382</v>
      </c>
      <c r="AK1210" s="4"/>
    </row>
    <row r="1211" spans="1:37" ht="120" x14ac:dyDescent="0.2">
      <c r="A1211" s="7">
        <v>1210</v>
      </c>
      <c r="D1211" s="4" t="s">
        <v>6383</v>
      </c>
      <c r="E1211" s="4" t="s">
        <v>6384</v>
      </c>
      <c r="F1211" s="4"/>
      <c r="G1211" s="4" t="s">
        <v>835</v>
      </c>
      <c r="H1211" s="4"/>
      <c r="I1211" s="4">
        <v>2003</v>
      </c>
      <c r="J1211" s="4"/>
      <c r="K1211" s="4"/>
      <c r="L1211" s="4"/>
      <c r="M1211" s="4"/>
      <c r="N1211" s="4"/>
      <c r="O1211" s="4"/>
      <c r="P1211" s="4" t="s">
        <v>6385</v>
      </c>
      <c r="Q1211" s="4"/>
      <c r="R1211" s="4"/>
      <c r="S1211" s="4" t="s">
        <v>6386</v>
      </c>
      <c r="T1211" s="4" t="s">
        <v>360</v>
      </c>
      <c r="U1211" s="4" t="s">
        <v>133</v>
      </c>
      <c r="V1211" s="4" t="s">
        <v>6387</v>
      </c>
      <c r="W1211" s="4"/>
      <c r="X1211" s="4"/>
      <c r="Y1211" s="4"/>
      <c r="Z1211" s="4" t="s">
        <v>6388</v>
      </c>
      <c r="AA1211" s="4"/>
      <c r="AB1211" s="4"/>
      <c r="AC1211" s="4"/>
      <c r="AD1211" s="4"/>
      <c r="AE1211" s="4"/>
      <c r="AF1211" s="4" t="s">
        <v>6389</v>
      </c>
      <c r="AG1211" s="4"/>
      <c r="AH1211" s="4"/>
      <c r="AI1211" s="4"/>
      <c r="AJ1211" s="4" t="s">
        <v>6390</v>
      </c>
      <c r="AK1211" s="4"/>
    </row>
    <row r="1212" spans="1:37" ht="75" x14ac:dyDescent="0.2">
      <c r="A1212" s="7">
        <v>1211</v>
      </c>
      <c r="D1212" s="4" t="s">
        <v>6391</v>
      </c>
      <c r="E1212" s="4" t="s">
        <v>6392</v>
      </c>
      <c r="F1212" s="4"/>
      <c r="G1212" s="4" t="s">
        <v>835</v>
      </c>
      <c r="H1212" s="4"/>
      <c r="I1212" s="4">
        <v>2003</v>
      </c>
      <c r="J1212" s="4"/>
      <c r="K1212" s="4"/>
      <c r="L1212" s="4"/>
      <c r="M1212" s="4"/>
      <c r="N1212" s="4"/>
      <c r="O1212" s="4"/>
      <c r="P1212" s="4" t="s">
        <v>6393</v>
      </c>
      <c r="Q1212" s="4"/>
      <c r="R1212" s="4"/>
      <c r="S1212" s="4" t="s">
        <v>6394</v>
      </c>
      <c r="T1212" s="4" t="s">
        <v>260</v>
      </c>
      <c r="U1212" s="4" t="s">
        <v>111</v>
      </c>
      <c r="V1212" s="4" t="s">
        <v>3575</v>
      </c>
      <c r="W1212" s="4"/>
      <c r="X1212" s="4"/>
      <c r="Y1212" s="4"/>
      <c r="Z1212" s="4" t="s">
        <v>6395</v>
      </c>
      <c r="AA1212" s="4"/>
      <c r="AB1212" s="4"/>
      <c r="AC1212" s="4"/>
      <c r="AD1212" s="4"/>
      <c r="AE1212" s="4"/>
      <c r="AF1212" s="4" t="s">
        <v>6396</v>
      </c>
      <c r="AG1212" s="4"/>
      <c r="AH1212" s="4"/>
      <c r="AI1212" s="4"/>
      <c r="AJ1212" s="4" t="s">
        <v>6397</v>
      </c>
      <c r="AK1212" s="4"/>
    </row>
    <row r="1213" spans="1:37" ht="90" x14ac:dyDescent="0.2">
      <c r="A1213" s="7">
        <v>1212</v>
      </c>
      <c r="D1213" s="4" t="s">
        <v>6398</v>
      </c>
      <c r="E1213" s="4" t="s">
        <v>6399</v>
      </c>
      <c r="F1213" s="4"/>
      <c r="G1213" s="4" t="s">
        <v>835</v>
      </c>
      <c r="H1213" s="4"/>
      <c r="I1213" s="4">
        <v>2003</v>
      </c>
      <c r="J1213" s="4"/>
      <c r="K1213" s="4"/>
      <c r="L1213" s="4"/>
      <c r="M1213" s="4"/>
      <c r="N1213" s="4"/>
      <c r="O1213" s="4"/>
      <c r="P1213" s="4" t="s">
        <v>6400</v>
      </c>
      <c r="Q1213" s="4"/>
      <c r="R1213" s="4"/>
      <c r="S1213" s="4" t="s">
        <v>6401</v>
      </c>
      <c r="T1213" s="4" t="s">
        <v>289</v>
      </c>
      <c r="U1213" s="4" t="s">
        <v>624</v>
      </c>
      <c r="V1213" s="4" t="s">
        <v>6402</v>
      </c>
      <c r="W1213" s="4"/>
      <c r="X1213" s="4"/>
      <c r="Y1213" s="4"/>
      <c r="Z1213" s="4" t="s">
        <v>6403</v>
      </c>
      <c r="AA1213" s="4"/>
      <c r="AB1213" s="4"/>
      <c r="AC1213" s="4"/>
      <c r="AD1213" s="4"/>
      <c r="AE1213" s="4"/>
      <c r="AF1213" s="4" t="s">
        <v>6404</v>
      </c>
      <c r="AG1213" s="4"/>
      <c r="AH1213" s="4"/>
      <c r="AI1213" s="4"/>
      <c r="AJ1213" s="4" t="s">
        <v>6405</v>
      </c>
      <c r="AK1213" s="4"/>
    </row>
    <row r="1214" spans="1:37" ht="150" x14ac:dyDescent="0.2">
      <c r="A1214" s="7">
        <v>1213</v>
      </c>
      <c r="D1214" s="4" t="s">
        <v>6406</v>
      </c>
      <c r="E1214" s="4" t="s">
        <v>6407</v>
      </c>
      <c r="F1214" s="4"/>
      <c r="G1214" s="4" t="s">
        <v>835</v>
      </c>
      <c r="H1214" s="4"/>
      <c r="I1214" s="4">
        <v>2004</v>
      </c>
      <c r="J1214" s="4"/>
      <c r="K1214" s="4"/>
      <c r="L1214" s="4"/>
      <c r="M1214" s="4"/>
      <c r="N1214" s="4"/>
      <c r="O1214" s="4"/>
      <c r="P1214" s="4" t="s">
        <v>6408</v>
      </c>
      <c r="Q1214" s="4"/>
      <c r="R1214" s="4"/>
      <c r="S1214" s="4" t="s">
        <v>5775</v>
      </c>
      <c r="T1214" s="4" t="s">
        <v>400</v>
      </c>
      <c r="U1214" s="4" t="s">
        <v>205</v>
      </c>
      <c r="V1214" s="4" t="s">
        <v>6409</v>
      </c>
      <c r="W1214" s="4"/>
      <c r="X1214" s="4"/>
      <c r="Y1214" s="4"/>
      <c r="Z1214" s="4" t="s">
        <v>6410</v>
      </c>
      <c r="AA1214" s="4"/>
      <c r="AB1214" s="4"/>
      <c r="AC1214" s="4"/>
      <c r="AD1214" s="4"/>
      <c r="AE1214" s="4"/>
      <c r="AF1214" s="4" t="s">
        <v>5778</v>
      </c>
      <c r="AG1214" s="4"/>
      <c r="AH1214" s="4"/>
      <c r="AI1214" s="4"/>
      <c r="AJ1214" s="4" t="s">
        <v>6411</v>
      </c>
      <c r="AK1214" s="4"/>
    </row>
    <row r="1215" spans="1:37" ht="135" x14ac:dyDescent="0.2">
      <c r="A1215" s="7">
        <v>1214</v>
      </c>
      <c r="D1215" s="4"/>
      <c r="E1215" s="4"/>
      <c r="F1215" s="4"/>
      <c r="G1215" s="4" t="s">
        <v>835</v>
      </c>
      <c r="H1215" s="4"/>
      <c r="I1215" s="4">
        <v>2005</v>
      </c>
      <c r="J1215" s="4"/>
      <c r="K1215" s="4"/>
      <c r="L1215" s="4"/>
      <c r="M1215" s="4"/>
      <c r="N1215" s="4"/>
      <c r="O1215" s="4"/>
      <c r="P1215" s="4" t="s">
        <v>6412</v>
      </c>
      <c r="Q1215" s="4"/>
      <c r="R1215" s="4" t="s">
        <v>386</v>
      </c>
      <c r="S1215" s="4"/>
      <c r="T1215" s="4"/>
      <c r="U1215" s="4"/>
      <c r="V1215" s="4" t="s">
        <v>6413</v>
      </c>
      <c r="W1215" s="4"/>
      <c r="X1215" s="4"/>
      <c r="Y1215" s="4"/>
      <c r="Z1215" s="4" t="s">
        <v>6414</v>
      </c>
      <c r="AA1215" s="4"/>
      <c r="AB1215" s="4"/>
      <c r="AC1215" s="4"/>
      <c r="AD1215" s="4"/>
      <c r="AE1215" s="4"/>
      <c r="AF1215" s="4" t="s">
        <v>6415</v>
      </c>
      <c r="AG1215" s="4"/>
      <c r="AH1215" s="4"/>
      <c r="AI1215" s="4"/>
      <c r="AJ1215" s="4" t="s">
        <v>6416</v>
      </c>
      <c r="AK1215" s="4"/>
    </row>
    <row r="1216" spans="1:37" ht="45" x14ac:dyDescent="0.2">
      <c r="A1216" s="7">
        <v>1215</v>
      </c>
      <c r="D1216" s="4" t="s">
        <v>6417</v>
      </c>
      <c r="E1216" s="4" t="s">
        <v>6418</v>
      </c>
      <c r="F1216" s="4"/>
      <c r="G1216" s="4" t="s">
        <v>835</v>
      </c>
      <c r="H1216" s="4"/>
      <c r="I1216" s="4">
        <v>2008</v>
      </c>
      <c r="J1216" s="4"/>
      <c r="K1216" s="4"/>
      <c r="L1216" s="4"/>
      <c r="M1216" s="4"/>
      <c r="N1216" s="4"/>
      <c r="O1216" s="4"/>
      <c r="P1216" s="4" t="s">
        <v>6419</v>
      </c>
      <c r="Q1216" s="4"/>
      <c r="R1216" s="4" t="s">
        <v>6420</v>
      </c>
      <c r="S1216" s="4"/>
      <c r="T1216" s="4"/>
      <c r="U1216" s="4"/>
      <c r="V1216" s="4" t="s">
        <v>6421</v>
      </c>
      <c r="W1216" s="4"/>
      <c r="X1216" s="4"/>
      <c r="Y1216" s="4"/>
      <c r="Z1216" s="4" t="s">
        <v>6422</v>
      </c>
      <c r="AA1216" s="4"/>
      <c r="AB1216" s="4"/>
      <c r="AC1216" s="4"/>
      <c r="AD1216" s="4"/>
      <c r="AE1216" s="4"/>
      <c r="AF1216" s="4"/>
      <c r="AG1216" s="4"/>
      <c r="AH1216" s="4"/>
      <c r="AI1216" s="4"/>
      <c r="AJ1216" s="4"/>
      <c r="AK1216" s="4"/>
    </row>
    <row r="1217" spans="1:37" ht="240" x14ac:dyDescent="0.2">
      <c r="A1217" s="7">
        <v>1216</v>
      </c>
      <c r="D1217" s="4" t="s">
        <v>6423</v>
      </c>
      <c r="E1217" s="4" t="s">
        <v>6424</v>
      </c>
      <c r="F1217" s="4"/>
      <c r="G1217" s="4" t="s">
        <v>835</v>
      </c>
      <c r="H1217" s="4"/>
      <c r="I1217" s="4">
        <v>2006</v>
      </c>
      <c r="J1217" s="4"/>
      <c r="K1217" s="4"/>
      <c r="L1217" s="4"/>
      <c r="M1217" s="4"/>
      <c r="N1217" s="4"/>
      <c r="O1217" s="4"/>
      <c r="P1217" s="4" t="s">
        <v>6425</v>
      </c>
      <c r="Q1217" s="4"/>
      <c r="R1217" s="4"/>
      <c r="S1217" s="4" t="s">
        <v>6426</v>
      </c>
      <c r="T1217" s="4" t="s">
        <v>110</v>
      </c>
      <c r="U1217" s="4"/>
      <c r="V1217" s="4" t="s">
        <v>6427</v>
      </c>
      <c r="W1217" s="4"/>
      <c r="X1217" s="4"/>
      <c r="Y1217" s="4"/>
      <c r="Z1217" s="4" t="s">
        <v>6428</v>
      </c>
      <c r="AA1217" s="4"/>
      <c r="AB1217" s="4"/>
      <c r="AC1217" s="4"/>
      <c r="AD1217" s="4"/>
      <c r="AE1217" s="4"/>
      <c r="AF1217" s="4" t="s">
        <v>6429</v>
      </c>
      <c r="AG1217" s="4"/>
      <c r="AH1217" s="4"/>
      <c r="AI1217" s="4"/>
      <c r="AJ1217" s="4" t="s">
        <v>6430</v>
      </c>
      <c r="AK1217" s="4"/>
    </row>
    <row r="1218" spans="1:37" ht="150" x14ac:dyDescent="0.2">
      <c r="A1218" s="7">
        <v>1217</v>
      </c>
      <c r="D1218" s="4" t="s">
        <v>6431</v>
      </c>
      <c r="E1218" s="4" t="s">
        <v>6432</v>
      </c>
      <c r="F1218" s="4"/>
      <c r="G1218" s="4" t="s">
        <v>835</v>
      </c>
      <c r="H1218" s="4"/>
      <c r="I1218" s="4">
        <v>2006</v>
      </c>
      <c r="J1218" s="4"/>
      <c r="K1218" s="4"/>
      <c r="L1218" s="4"/>
      <c r="M1218" s="4"/>
      <c r="N1218" s="4"/>
      <c r="O1218" s="4"/>
      <c r="P1218" s="4" t="s">
        <v>6433</v>
      </c>
      <c r="Q1218" s="4"/>
      <c r="R1218" s="4"/>
      <c r="S1218" s="4" t="s">
        <v>6434</v>
      </c>
      <c r="T1218" s="4" t="s">
        <v>79</v>
      </c>
      <c r="U1218" s="4" t="s">
        <v>111</v>
      </c>
      <c r="V1218" s="4" t="s">
        <v>6435</v>
      </c>
      <c r="W1218" s="4"/>
      <c r="X1218" s="4"/>
      <c r="Y1218" s="4"/>
      <c r="Z1218" s="4" t="s">
        <v>6436</v>
      </c>
      <c r="AA1218" s="4"/>
      <c r="AB1218" s="4"/>
      <c r="AC1218" s="4"/>
      <c r="AD1218" s="4"/>
      <c r="AE1218" s="4"/>
      <c r="AF1218" s="4" t="s">
        <v>6437</v>
      </c>
      <c r="AG1218" s="4"/>
      <c r="AH1218" s="4"/>
      <c r="AI1218" s="4"/>
      <c r="AJ1218" s="4" t="s">
        <v>6438</v>
      </c>
      <c r="AK1218" s="4"/>
    </row>
    <row r="1219" spans="1:37" ht="75" x14ac:dyDescent="0.2">
      <c r="A1219" s="7">
        <v>1218</v>
      </c>
      <c r="D1219" s="4" t="s">
        <v>6439</v>
      </c>
      <c r="E1219" s="4" t="s">
        <v>6440</v>
      </c>
      <c r="F1219" s="4"/>
      <c r="G1219" s="4" t="s">
        <v>835</v>
      </c>
      <c r="H1219" s="4"/>
      <c r="I1219" s="4">
        <v>2006</v>
      </c>
      <c r="J1219" s="4"/>
      <c r="K1219" s="4"/>
      <c r="L1219" s="4"/>
      <c r="M1219" s="4"/>
      <c r="N1219" s="4"/>
      <c r="O1219" s="4"/>
      <c r="P1219" s="4" t="s">
        <v>6441</v>
      </c>
      <c r="Q1219" s="4"/>
      <c r="R1219" s="4"/>
      <c r="S1219" s="4" t="s">
        <v>6442</v>
      </c>
      <c r="T1219" s="4" t="s">
        <v>974</v>
      </c>
      <c r="U1219" s="4" t="s">
        <v>111</v>
      </c>
      <c r="V1219" s="4" t="s">
        <v>6443</v>
      </c>
      <c r="W1219" s="4"/>
      <c r="X1219" s="4"/>
      <c r="Y1219" s="4"/>
      <c r="Z1219" s="4" t="s">
        <v>6444</v>
      </c>
      <c r="AA1219" s="4"/>
      <c r="AB1219" s="4"/>
      <c r="AC1219" s="4"/>
      <c r="AD1219" s="4"/>
      <c r="AE1219" s="4"/>
      <c r="AF1219" s="4" t="s">
        <v>6445</v>
      </c>
      <c r="AG1219" s="4"/>
      <c r="AH1219" s="4"/>
      <c r="AI1219" s="4"/>
      <c r="AJ1219" s="4" t="s">
        <v>6446</v>
      </c>
      <c r="AK1219" s="4"/>
    </row>
    <row r="1220" spans="1:37" ht="105" x14ac:dyDescent="0.2">
      <c r="A1220" s="7">
        <v>1219</v>
      </c>
      <c r="D1220" s="4" t="s">
        <v>6447</v>
      </c>
      <c r="E1220" s="4" t="s">
        <v>6448</v>
      </c>
      <c r="F1220" s="4"/>
      <c r="G1220" s="4" t="s">
        <v>835</v>
      </c>
      <c r="H1220" s="4"/>
      <c r="I1220" s="4">
        <v>2007</v>
      </c>
      <c r="J1220" s="4"/>
      <c r="K1220" s="4"/>
      <c r="L1220" s="4"/>
      <c r="M1220" s="4"/>
      <c r="N1220" s="4"/>
      <c r="O1220" s="4"/>
      <c r="P1220" s="4" t="s">
        <v>6449</v>
      </c>
      <c r="Q1220" s="4"/>
      <c r="R1220" s="4"/>
      <c r="S1220" s="4" t="s">
        <v>188</v>
      </c>
      <c r="T1220" s="4" t="s">
        <v>558</v>
      </c>
      <c r="U1220" s="4" t="s">
        <v>111</v>
      </c>
      <c r="V1220" s="4" t="s">
        <v>6450</v>
      </c>
      <c r="W1220" s="4"/>
      <c r="X1220" s="4"/>
      <c r="Y1220" s="4"/>
      <c r="Z1220" s="4" t="s">
        <v>6451</v>
      </c>
      <c r="AA1220" s="4"/>
      <c r="AB1220" s="4"/>
      <c r="AC1220" s="4"/>
      <c r="AD1220" s="4"/>
      <c r="AE1220" s="4"/>
      <c r="AF1220" s="4" t="s">
        <v>6452</v>
      </c>
      <c r="AG1220" s="4"/>
      <c r="AH1220" s="4"/>
      <c r="AI1220" s="4"/>
      <c r="AJ1220" s="4" t="s">
        <v>6453</v>
      </c>
      <c r="AK1220" s="4"/>
    </row>
    <row r="1221" spans="1:37" ht="135" x14ac:dyDescent="0.2">
      <c r="A1221" s="7">
        <v>1220</v>
      </c>
      <c r="D1221" s="4" t="s">
        <v>6454</v>
      </c>
      <c r="E1221" s="4" t="s">
        <v>6455</v>
      </c>
      <c r="F1221" s="4"/>
      <c r="G1221" s="4" t="s">
        <v>835</v>
      </c>
      <c r="H1221" s="4"/>
      <c r="I1221" s="4">
        <v>2007</v>
      </c>
      <c r="J1221" s="4"/>
      <c r="K1221" s="4"/>
      <c r="L1221" s="4"/>
      <c r="M1221" s="4"/>
      <c r="N1221" s="4"/>
      <c r="O1221" s="4"/>
      <c r="P1221" s="4" t="s">
        <v>6456</v>
      </c>
      <c r="Q1221" s="4"/>
      <c r="R1221" s="4"/>
      <c r="S1221" s="4" t="s">
        <v>6457</v>
      </c>
      <c r="T1221" s="4" t="s">
        <v>966</v>
      </c>
      <c r="U1221" s="4" t="s">
        <v>111</v>
      </c>
      <c r="V1221" s="4" t="s">
        <v>6458</v>
      </c>
      <c r="W1221" s="4"/>
      <c r="X1221" s="4"/>
      <c r="Y1221" s="4"/>
      <c r="Z1221" s="4" t="s">
        <v>6459</v>
      </c>
      <c r="AA1221" s="4"/>
      <c r="AB1221" s="4"/>
      <c r="AC1221" s="4"/>
      <c r="AD1221" s="4"/>
      <c r="AE1221" s="4"/>
      <c r="AF1221" s="4" t="s">
        <v>6460</v>
      </c>
      <c r="AG1221" s="4"/>
      <c r="AH1221" s="4"/>
      <c r="AI1221" s="4"/>
      <c r="AJ1221" s="4" t="s">
        <v>6461</v>
      </c>
      <c r="AK1221" s="4"/>
    </row>
    <row r="1222" spans="1:37" ht="105" x14ac:dyDescent="0.2">
      <c r="A1222" s="7">
        <v>1221</v>
      </c>
      <c r="D1222" s="4" t="s">
        <v>6462</v>
      </c>
      <c r="E1222" s="4" t="s">
        <v>6463</v>
      </c>
      <c r="F1222" s="4"/>
      <c r="G1222" s="4" t="s">
        <v>835</v>
      </c>
      <c r="H1222" s="4"/>
      <c r="I1222" s="4">
        <v>2008</v>
      </c>
      <c r="J1222" s="4"/>
      <c r="K1222" s="4"/>
      <c r="L1222" s="4"/>
      <c r="M1222" s="4"/>
      <c r="N1222" s="4"/>
      <c r="O1222" s="4"/>
      <c r="P1222" s="4" t="s">
        <v>6464</v>
      </c>
      <c r="Q1222" s="4"/>
      <c r="R1222" s="4"/>
      <c r="S1222" s="4" t="s">
        <v>6465</v>
      </c>
      <c r="T1222" s="4" t="s">
        <v>125</v>
      </c>
      <c r="U1222" s="4" t="s">
        <v>111</v>
      </c>
      <c r="V1222" s="4" t="s">
        <v>6466</v>
      </c>
      <c r="W1222" s="4"/>
      <c r="X1222" s="4"/>
      <c r="Y1222" s="4"/>
      <c r="Z1222" s="4" t="s">
        <v>6467</v>
      </c>
      <c r="AA1222" s="4"/>
      <c r="AB1222" s="4"/>
      <c r="AC1222" s="4"/>
      <c r="AD1222" s="4"/>
      <c r="AE1222" s="4"/>
      <c r="AF1222" s="4" t="s">
        <v>6468</v>
      </c>
      <c r="AG1222" s="4"/>
      <c r="AH1222" s="4"/>
      <c r="AI1222" s="4"/>
      <c r="AJ1222" s="4" t="s">
        <v>6469</v>
      </c>
      <c r="AK1222" s="4"/>
    </row>
    <row r="1223" spans="1:37" ht="150" x14ac:dyDescent="0.2">
      <c r="A1223" s="7">
        <v>1222</v>
      </c>
      <c r="D1223" s="4" t="s">
        <v>6470</v>
      </c>
      <c r="E1223" s="4" t="s">
        <v>6471</v>
      </c>
      <c r="F1223" s="4"/>
      <c r="G1223" s="4" t="s">
        <v>835</v>
      </c>
      <c r="H1223" s="4"/>
      <c r="I1223" s="4">
        <v>2008</v>
      </c>
      <c r="J1223" s="4"/>
      <c r="K1223" s="4"/>
      <c r="L1223" s="4"/>
      <c r="M1223" s="4"/>
      <c r="N1223" s="4"/>
      <c r="O1223" s="4"/>
      <c r="P1223" s="4" t="s">
        <v>6472</v>
      </c>
      <c r="Q1223" s="4"/>
      <c r="R1223" s="4"/>
      <c r="S1223" s="4" t="s">
        <v>124</v>
      </c>
      <c r="T1223" s="4" t="s">
        <v>2715</v>
      </c>
      <c r="U1223" s="4" t="s">
        <v>607</v>
      </c>
      <c r="V1223" s="4" t="s">
        <v>6473</v>
      </c>
      <c r="W1223" s="4"/>
      <c r="X1223" s="4"/>
      <c r="Y1223" s="4"/>
      <c r="Z1223" s="4" t="s">
        <v>6474</v>
      </c>
      <c r="AA1223" s="4"/>
      <c r="AB1223" s="4"/>
      <c r="AC1223" s="4"/>
      <c r="AD1223" s="4"/>
      <c r="AE1223" s="4"/>
      <c r="AF1223" s="4" t="s">
        <v>6475</v>
      </c>
      <c r="AG1223" s="4"/>
      <c r="AH1223" s="4"/>
      <c r="AI1223" s="4"/>
      <c r="AJ1223" s="4" t="s">
        <v>6476</v>
      </c>
      <c r="AK1223" s="4"/>
    </row>
    <row r="1224" spans="1:37" ht="180" x14ac:dyDescent="0.2">
      <c r="A1224" s="7">
        <v>1223</v>
      </c>
      <c r="D1224" s="4" t="s">
        <v>6477</v>
      </c>
      <c r="E1224" s="4" t="s">
        <v>6478</v>
      </c>
      <c r="F1224" s="4"/>
      <c r="G1224" s="4" t="s">
        <v>835</v>
      </c>
      <c r="H1224" s="4"/>
      <c r="I1224" s="4">
        <v>2011</v>
      </c>
      <c r="J1224" s="4"/>
      <c r="K1224" s="4"/>
      <c r="L1224" s="4"/>
      <c r="M1224" s="4"/>
      <c r="N1224" s="4"/>
      <c r="O1224" s="4"/>
      <c r="P1224" s="4" t="s">
        <v>6479</v>
      </c>
      <c r="Q1224" s="4"/>
      <c r="R1224" s="4"/>
      <c r="S1224" s="4" t="s">
        <v>212</v>
      </c>
      <c r="T1224" s="4" t="s">
        <v>5264</v>
      </c>
      <c r="U1224" s="4"/>
      <c r="V1224" s="4" t="s">
        <v>6480</v>
      </c>
      <c r="W1224" s="4"/>
      <c r="X1224" s="4"/>
      <c r="Y1224" s="4"/>
      <c r="Z1224" s="4" t="s">
        <v>6481</v>
      </c>
      <c r="AA1224" s="4"/>
      <c r="AB1224" s="4"/>
      <c r="AC1224" s="4"/>
      <c r="AD1224" s="4"/>
      <c r="AE1224" s="4"/>
      <c r="AF1224" s="4" t="s">
        <v>6482</v>
      </c>
      <c r="AG1224" s="4"/>
      <c r="AH1224" s="4"/>
      <c r="AI1224" s="4"/>
      <c r="AJ1224" s="4" t="s">
        <v>6483</v>
      </c>
      <c r="AK1224" s="4"/>
    </row>
    <row r="1225" spans="1:37" ht="180" x14ac:dyDescent="0.2">
      <c r="A1225" s="7">
        <v>1224</v>
      </c>
      <c r="D1225" s="4" t="s">
        <v>6484</v>
      </c>
      <c r="E1225" s="4" t="s">
        <v>6485</v>
      </c>
      <c r="F1225" s="4"/>
      <c r="G1225" s="4" t="s">
        <v>835</v>
      </c>
      <c r="H1225" s="4"/>
      <c r="I1225" s="4">
        <v>2011</v>
      </c>
      <c r="J1225" s="4"/>
      <c r="K1225" s="4"/>
      <c r="L1225" s="4"/>
      <c r="M1225" s="4"/>
      <c r="N1225" s="4"/>
      <c r="O1225" s="4"/>
      <c r="P1225" s="4" t="s">
        <v>6486</v>
      </c>
      <c r="Q1225" s="4"/>
      <c r="R1225" s="4"/>
      <c r="S1225" s="4" t="s">
        <v>6487</v>
      </c>
      <c r="T1225" s="4" t="s">
        <v>585</v>
      </c>
      <c r="U1225" s="4" t="s">
        <v>79</v>
      </c>
      <c r="V1225" s="4" t="s">
        <v>6488</v>
      </c>
      <c r="W1225" s="4"/>
      <c r="X1225" s="4"/>
      <c r="Y1225" s="4"/>
      <c r="Z1225" s="4" t="s">
        <v>6489</v>
      </c>
      <c r="AA1225" s="4"/>
      <c r="AB1225" s="4"/>
      <c r="AC1225" s="4"/>
      <c r="AD1225" s="4"/>
      <c r="AE1225" s="4"/>
      <c r="AF1225" s="4" t="s">
        <v>6490</v>
      </c>
      <c r="AG1225" s="4"/>
      <c r="AH1225" s="4"/>
      <c r="AI1225" s="4"/>
      <c r="AJ1225" s="4" t="s">
        <v>6491</v>
      </c>
      <c r="AK1225" s="4"/>
    </row>
    <row r="1226" spans="1:37" ht="195" x14ac:dyDescent="0.2">
      <c r="A1226" s="7">
        <v>1225</v>
      </c>
      <c r="D1226" s="4" t="s">
        <v>6492</v>
      </c>
      <c r="E1226" s="4" t="s">
        <v>6493</v>
      </c>
      <c r="F1226" s="4"/>
      <c r="G1226" s="4" t="s">
        <v>835</v>
      </c>
      <c r="H1226" s="4"/>
      <c r="I1226" s="4">
        <v>2011</v>
      </c>
      <c r="J1226" s="4"/>
      <c r="K1226" s="4"/>
      <c r="L1226" s="4"/>
      <c r="M1226" s="4"/>
      <c r="N1226" s="4"/>
      <c r="O1226" s="4"/>
      <c r="P1226" s="4" t="s">
        <v>6494</v>
      </c>
      <c r="Q1226" s="4"/>
      <c r="R1226" s="4"/>
      <c r="S1226" s="4" t="s">
        <v>687</v>
      </c>
      <c r="T1226" s="4" t="s">
        <v>6495</v>
      </c>
      <c r="U1226" s="4" t="s">
        <v>205</v>
      </c>
      <c r="V1226" s="4" t="s">
        <v>6496</v>
      </c>
      <c r="W1226" s="4"/>
      <c r="X1226" s="4"/>
      <c r="Y1226" s="4"/>
      <c r="Z1226" s="4" t="s">
        <v>6497</v>
      </c>
      <c r="AA1226" s="4"/>
      <c r="AB1226" s="4"/>
      <c r="AC1226" s="4"/>
      <c r="AD1226" s="4"/>
      <c r="AE1226" s="4"/>
      <c r="AF1226" s="4" t="s">
        <v>6498</v>
      </c>
      <c r="AG1226" s="4"/>
      <c r="AH1226" s="4"/>
      <c r="AI1226" s="4"/>
      <c r="AJ1226" s="4" t="s">
        <v>6499</v>
      </c>
      <c r="AK1226" s="4"/>
    </row>
    <row r="1227" spans="1:37" ht="180" x14ac:dyDescent="0.2">
      <c r="A1227" s="7">
        <v>1226</v>
      </c>
      <c r="D1227" s="4" t="s">
        <v>6500</v>
      </c>
      <c r="E1227" s="4" t="s">
        <v>6501</v>
      </c>
      <c r="F1227" s="4"/>
      <c r="G1227" s="4" t="s">
        <v>835</v>
      </c>
      <c r="H1227" s="4"/>
      <c r="I1227" s="4">
        <v>2012</v>
      </c>
      <c r="J1227" s="4"/>
      <c r="K1227" s="4"/>
      <c r="L1227" s="4"/>
      <c r="M1227" s="4"/>
      <c r="N1227" s="4"/>
      <c r="O1227" s="4"/>
      <c r="P1227" s="4" t="s">
        <v>6502</v>
      </c>
      <c r="Q1227" s="4"/>
      <c r="R1227" s="4"/>
      <c r="S1227" s="4" t="s">
        <v>281</v>
      </c>
      <c r="T1227" s="4" t="s">
        <v>229</v>
      </c>
      <c r="U1227" s="4" t="s">
        <v>79</v>
      </c>
      <c r="V1227" s="4" t="s">
        <v>6503</v>
      </c>
      <c r="W1227" s="4"/>
      <c r="X1227" s="4"/>
      <c r="Y1227" s="4"/>
      <c r="Z1227" s="4" t="s">
        <v>6504</v>
      </c>
      <c r="AA1227" s="4"/>
      <c r="AB1227" s="4"/>
      <c r="AC1227" s="4"/>
      <c r="AD1227" s="4"/>
      <c r="AE1227" s="4"/>
      <c r="AF1227" s="4" t="s">
        <v>6505</v>
      </c>
      <c r="AG1227" s="4"/>
      <c r="AH1227" s="4"/>
      <c r="AI1227" s="4"/>
      <c r="AJ1227" s="4" t="s">
        <v>6506</v>
      </c>
      <c r="AK1227" s="4"/>
    </row>
    <row r="1228" spans="1:37" ht="390" x14ac:dyDescent="0.2">
      <c r="A1228" s="7">
        <v>1227</v>
      </c>
      <c r="D1228" s="4" t="s">
        <v>6507</v>
      </c>
      <c r="E1228" s="4" t="s">
        <v>6508</v>
      </c>
      <c r="F1228" s="4"/>
      <c r="G1228" s="4" t="s">
        <v>835</v>
      </c>
      <c r="H1228" s="4"/>
      <c r="I1228" s="4">
        <v>2010</v>
      </c>
      <c r="J1228" s="4"/>
      <c r="K1228" s="4"/>
      <c r="L1228" s="4"/>
      <c r="M1228" s="4"/>
      <c r="N1228" s="4"/>
      <c r="O1228" s="4"/>
      <c r="P1228" s="4" t="s">
        <v>6509</v>
      </c>
      <c r="Q1228" s="4"/>
      <c r="R1228" s="4"/>
      <c r="S1228" s="4" t="s">
        <v>6510</v>
      </c>
      <c r="T1228" s="4" t="s">
        <v>68</v>
      </c>
      <c r="U1228" s="4" t="s">
        <v>205</v>
      </c>
      <c r="V1228" s="4" t="s">
        <v>6511</v>
      </c>
      <c r="W1228" s="4"/>
      <c r="X1228" s="4"/>
      <c r="Y1228" s="4"/>
      <c r="Z1228" s="4" t="s">
        <v>6512</v>
      </c>
      <c r="AA1228" s="4"/>
      <c r="AB1228" s="4"/>
      <c r="AC1228" s="4"/>
      <c r="AD1228" s="4"/>
      <c r="AE1228" s="4"/>
      <c r="AF1228" s="4" t="s">
        <v>6513</v>
      </c>
      <c r="AG1228" s="4"/>
      <c r="AH1228" s="4"/>
      <c r="AI1228" s="4"/>
      <c r="AJ1228" s="4" t="s">
        <v>6514</v>
      </c>
      <c r="AK1228" s="4"/>
    </row>
    <row r="1229" spans="1:37" ht="75" x14ac:dyDescent="0.2">
      <c r="A1229" s="7">
        <v>1228</v>
      </c>
      <c r="D1229" s="4"/>
      <c r="E1229" s="4"/>
      <c r="F1229" s="4"/>
      <c r="G1229" s="4" t="s">
        <v>835</v>
      </c>
      <c r="H1229" s="4"/>
      <c r="I1229" s="4">
        <v>1988</v>
      </c>
      <c r="J1229" s="4"/>
      <c r="K1229" s="4"/>
      <c r="L1229" s="4"/>
      <c r="M1229" s="4"/>
      <c r="N1229" s="4"/>
      <c r="O1229" s="4"/>
      <c r="P1229" s="4" t="s">
        <v>6515</v>
      </c>
      <c r="Q1229" s="4"/>
      <c r="R1229" s="4" t="s">
        <v>386</v>
      </c>
      <c r="S1229" s="4"/>
      <c r="T1229" s="4"/>
      <c r="U1229" s="4"/>
      <c r="V1229" s="4" t="s">
        <v>6516</v>
      </c>
      <c r="W1229" s="4"/>
      <c r="X1229" s="4"/>
      <c r="Y1229" s="4"/>
      <c r="Z1229" s="4" t="s">
        <v>6517</v>
      </c>
      <c r="AA1229" s="4"/>
      <c r="AB1229" s="4"/>
      <c r="AC1229" s="4"/>
      <c r="AD1229" s="4"/>
      <c r="AE1229" s="4"/>
      <c r="AF1229" s="4" t="s">
        <v>6518</v>
      </c>
      <c r="AG1229" s="4"/>
      <c r="AH1229" s="4"/>
      <c r="AI1229" s="4"/>
      <c r="AJ1229" s="4" t="s">
        <v>6519</v>
      </c>
      <c r="AK1229" s="4"/>
    </row>
    <row r="1230" spans="1:37" ht="240" x14ac:dyDescent="0.2">
      <c r="A1230" s="7">
        <v>1229</v>
      </c>
      <c r="D1230" s="4"/>
      <c r="E1230" s="4"/>
      <c r="F1230" s="4"/>
      <c r="G1230" s="4" t="s">
        <v>835</v>
      </c>
      <c r="H1230" s="4"/>
      <c r="I1230" s="4">
        <v>1998</v>
      </c>
      <c r="J1230" s="4"/>
      <c r="K1230" s="4"/>
      <c r="L1230" s="4"/>
      <c r="M1230" s="4"/>
      <c r="N1230" s="4"/>
      <c r="O1230" s="4"/>
      <c r="P1230" s="4" t="s">
        <v>6520</v>
      </c>
      <c r="Q1230" s="4"/>
      <c r="R1230" s="4"/>
      <c r="S1230" s="4" t="s">
        <v>6521</v>
      </c>
      <c r="T1230" s="4"/>
      <c r="U1230" s="4" t="s">
        <v>5602</v>
      </c>
      <c r="V1230" s="4" t="s">
        <v>6522</v>
      </c>
      <c r="W1230" s="4"/>
      <c r="X1230" s="4"/>
      <c r="Y1230" s="4"/>
      <c r="Z1230" s="4" t="s">
        <v>6523</v>
      </c>
      <c r="AA1230" s="4"/>
      <c r="AB1230" s="4"/>
      <c r="AC1230" s="4"/>
      <c r="AD1230" s="4"/>
      <c r="AE1230" s="4"/>
      <c r="AF1230" s="4" t="s">
        <v>6524</v>
      </c>
      <c r="AG1230" s="4"/>
      <c r="AH1230" s="4"/>
      <c r="AI1230" s="4"/>
      <c r="AJ1230" s="4" t="s">
        <v>6525</v>
      </c>
      <c r="AK1230" s="4"/>
    </row>
    <row r="1231" spans="1:37" ht="90" x14ac:dyDescent="0.2">
      <c r="A1231" s="7">
        <v>1230</v>
      </c>
      <c r="D1231" s="4"/>
      <c r="E1231" s="4"/>
      <c r="F1231" s="4"/>
      <c r="G1231" s="4" t="s">
        <v>835</v>
      </c>
      <c r="H1231" s="4"/>
      <c r="I1231" s="4">
        <v>2000</v>
      </c>
      <c r="J1231" s="4"/>
      <c r="K1231" s="4"/>
      <c r="L1231" s="4"/>
      <c r="M1231" s="4"/>
      <c r="N1231" s="4"/>
      <c r="O1231" s="4"/>
      <c r="P1231" s="4" t="s">
        <v>6526</v>
      </c>
      <c r="Q1231" s="4"/>
      <c r="R1231" s="4" t="s">
        <v>413</v>
      </c>
      <c r="S1231" s="4" t="s">
        <v>6527</v>
      </c>
      <c r="T1231" s="4"/>
      <c r="U1231" s="4"/>
      <c r="V1231" s="4" t="s">
        <v>6528</v>
      </c>
      <c r="W1231" s="4"/>
      <c r="X1231" s="4"/>
      <c r="Y1231" s="4"/>
      <c r="Z1231" s="4"/>
      <c r="AA1231" s="4"/>
      <c r="AB1231" s="4"/>
      <c r="AC1231" s="4"/>
      <c r="AD1231" s="4"/>
      <c r="AE1231" s="4"/>
      <c r="AF1231" s="4" t="s">
        <v>6529</v>
      </c>
      <c r="AG1231" s="4"/>
      <c r="AH1231" s="4"/>
      <c r="AI1231" s="4"/>
      <c r="AJ1231" s="4" t="s">
        <v>6530</v>
      </c>
      <c r="AK1231" s="4"/>
    </row>
    <row r="1232" spans="1:37" ht="225" x14ac:dyDescent="0.2">
      <c r="A1232" s="7">
        <v>1231</v>
      </c>
      <c r="D1232" s="4"/>
      <c r="E1232" s="4"/>
      <c r="F1232" s="4"/>
      <c r="G1232" s="4" t="s">
        <v>835</v>
      </c>
      <c r="H1232" s="4"/>
      <c r="I1232" s="4">
        <v>2000</v>
      </c>
      <c r="J1232" s="4"/>
      <c r="K1232" s="4"/>
      <c r="L1232" s="4"/>
      <c r="M1232" s="4"/>
      <c r="N1232" s="4"/>
      <c r="O1232" s="4"/>
      <c r="P1232" s="4" t="s">
        <v>6531</v>
      </c>
      <c r="Q1232" s="4"/>
      <c r="R1232" s="4"/>
      <c r="S1232" s="4" t="s">
        <v>6521</v>
      </c>
      <c r="T1232" s="4"/>
      <c r="U1232" s="4" t="s">
        <v>5602</v>
      </c>
      <c r="V1232" s="4" t="s">
        <v>6532</v>
      </c>
      <c r="W1232" s="4"/>
      <c r="X1232" s="4"/>
      <c r="Y1232" s="4"/>
      <c r="Z1232" s="4" t="s">
        <v>6533</v>
      </c>
      <c r="AA1232" s="4"/>
      <c r="AB1232" s="4"/>
      <c r="AC1232" s="4"/>
      <c r="AD1232" s="4"/>
      <c r="AE1232" s="4"/>
      <c r="AF1232" s="4" t="s">
        <v>6524</v>
      </c>
      <c r="AG1232" s="4"/>
      <c r="AH1232" s="4"/>
      <c r="AI1232" s="4"/>
      <c r="AJ1232" s="4" t="s">
        <v>6534</v>
      </c>
      <c r="AK1232" s="4"/>
    </row>
    <row r="1233" spans="1:37" ht="255" x14ac:dyDescent="0.2">
      <c r="A1233" s="7">
        <v>1232</v>
      </c>
      <c r="D1233" s="4"/>
      <c r="E1233" s="4"/>
      <c r="F1233" s="4"/>
      <c r="G1233" s="4" t="s">
        <v>835</v>
      </c>
      <c r="H1233" s="4"/>
      <c r="I1233" s="4">
        <v>2006</v>
      </c>
      <c r="J1233" s="4"/>
      <c r="K1233" s="4"/>
      <c r="L1233" s="4"/>
      <c r="M1233" s="4"/>
      <c r="N1233" s="4"/>
      <c r="O1233" s="4"/>
      <c r="P1233" s="4" t="s">
        <v>6535</v>
      </c>
      <c r="Q1233" s="4"/>
      <c r="R1233" s="4" t="s">
        <v>6536</v>
      </c>
      <c r="S1233" s="4"/>
      <c r="T1233" s="4"/>
      <c r="U1233" s="4"/>
      <c r="V1233" s="4" t="s">
        <v>6537</v>
      </c>
      <c r="W1233" s="4"/>
      <c r="X1233" s="4"/>
      <c r="Y1233" s="4"/>
      <c r="Z1233" s="4" t="s">
        <v>6538</v>
      </c>
      <c r="AA1233" s="4"/>
      <c r="AB1233" s="4"/>
      <c r="AC1233" s="4"/>
      <c r="AD1233" s="4"/>
      <c r="AE1233" s="4"/>
      <c r="AF1233" s="4" t="s">
        <v>6539</v>
      </c>
      <c r="AG1233" s="4"/>
      <c r="AH1233" s="4"/>
      <c r="AI1233" s="4"/>
      <c r="AJ1233" s="4" t="s">
        <v>6540</v>
      </c>
      <c r="AK1233" s="4"/>
    </row>
    <row r="1234" spans="1:37" ht="90" x14ac:dyDescent="0.2">
      <c r="A1234" s="7">
        <v>1233</v>
      </c>
      <c r="D1234" s="4"/>
      <c r="E1234" s="4"/>
      <c r="F1234" s="4"/>
      <c r="G1234" s="4" t="s">
        <v>835</v>
      </c>
      <c r="H1234" s="4"/>
      <c r="I1234" s="4">
        <v>2008</v>
      </c>
      <c r="J1234" s="4"/>
      <c r="K1234" s="4"/>
      <c r="L1234" s="4"/>
      <c r="M1234" s="4"/>
      <c r="N1234" s="4"/>
      <c r="O1234" s="4"/>
      <c r="P1234" s="4" t="s">
        <v>6541</v>
      </c>
      <c r="Q1234" s="4"/>
      <c r="R1234" s="4"/>
      <c r="S1234" s="4" t="s">
        <v>6542</v>
      </c>
      <c r="T1234" s="4" t="s">
        <v>110</v>
      </c>
      <c r="U1234" s="4" t="s">
        <v>205</v>
      </c>
      <c r="V1234" s="4" t="s">
        <v>244</v>
      </c>
      <c r="W1234" s="4"/>
      <c r="X1234" s="4"/>
      <c r="Y1234" s="4"/>
      <c r="Z1234" s="4" t="s">
        <v>6543</v>
      </c>
      <c r="AA1234" s="4"/>
      <c r="AB1234" s="4"/>
      <c r="AC1234" s="4"/>
      <c r="AD1234" s="4"/>
      <c r="AE1234" s="4"/>
      <c r="AF1234" s="4" t="s">
        <v>6544</v>
      </c>
      <c r="AG1234" s="4"/>
      <c r="AH1234" s="4"/>
      <c r="AI1234" s="4"/>
      <c r="AJ1234" s="4" t="s">
        <v>6545</v>
      </c>
      <c r="AK1234" s="4"/>
    </row>
    <row r="1235" spans="1:37" ht="165" x14ac:dyDescent="0.2">
      <c r="A1235" s="7">
        <v>1234</v>
      </c>
      <c r="D1235" s="4" t="s">
        <v>63</v>
      </c>
      <c r="E1235" s="4" t="s">
        <v>3814</v>
      </c>
      <c r="F1235" s="4"/>
      <c r="G1235" s="4" t="s">
        <v>835</v>
      </c>
      <c r="H1235" s="4"/>
      <c r="I1235" s="4">
        <v>2009</v>
      </c>
      <c r="J1235" s="4"/>
      <c r="K1235" s="4"/>
      <c r="L1235" s="4"/>
      <c r="M1235" s="4"/>
      <c r="N1235" s="4"/>
      <c r="O1235" s="4"/>
      <c r="P1235" s="4" t="s">
        <v>6546</v>
      </c>
      <c r="Q1235" s="4"/>
      <c r="R1235" s="4" t="s">
        <v>118</v>
      </c>
      <c r="S1235" s="4"/>
      <c r="T1235" s="4"/>
      <c r="U1235" s="4"/>
      <c r="V1235" s="4" t="s">
        <v>6547</v>
      </c>
      <c r="W1235" s="4"/>
      <c r="X1235" s="4"/>
      <c r="Y1235" s="4"/>
      <c r="Z1235" s="4" t="s">
        <v>6548</v>
      </c>
      <c r="AA1235" s="4"/>
      <c r="AB1235" s="4"/>
      <c r="AC1235" s="4"/>
      <c r="AD1235" s="4"/>
      <c r="AE1235" s="4"/>
      <c r="AF1235" s="4" t="s">
        <v>6549</v>
      </c>
      <c r="AG1235" s="4"/>
      <c r="AH1235" s="4"/>
      <c r="AI1235" s="4"/>
      <c r="AJ1235" s="4" t="s">
        <v>6550</v>
      </c>
      <c r="AK1235" s="4"/>
    </row>
    <row r="1236" spans="1:37" ht="255" x14ac:dyDescent="0.2">
      <c r="A1236" s="7">
        <v>1235</v>
      </c>
      <c r="D1236" s="4"/>
      <c r="E1236" s="4"/>
      <c r="F1236" s="4"/>
      <c r="G1236" s="4" t="s">
        <v>835</v>
      </c>
      <c r="H1236" s="4"/>
      <c r="I1236" s="4">
        <v>2008</v>
      </c>
      <c r="J1236" s="4"/>
      <c r="K1236" s="4"/>
      <c r="L1236" s="4"/>
      <c r="M1236" s="4"/>
      <c r="N1236" s="4"/>
      <c r="O1236" s="4"/>
      <c r="P1236" s="4" t="s">
        <v>6551</v>
      </c>
      <c r="Q1236" s="4"/>
      <c r="R1236" s="4" t="s">
        <v>386</v>
      </c>
      <c r="S1236" s="4"/>
      <c r="T1236" s="4"/>
      <c r="U1236" s="4"/>
      <c r="V1236" s="4"/>
      <c r="W1236" s="4"/>
      <c r="X1236" s="4"/>
      <c r="Y1236" s="4"/>
      <c r="Z1236" s="4" t="s">
        <v>6444</v>
      </c>
      <c r="AA1236" s="4"/>
      <c r="AB1236" s="4"/>
      <c r="AC1236" s="4"/>
      <c r="AD1236" s="4"/>
      <c r="AE1236" s="4"/>
      <c r="AF1236" s="4" t="s">
        <v>6552</v>
      </c>
      <c r="AG1236" s="4"/>
      <c r="AH1236" s="4"/>
      <c r="AI1236" s="4"/>
      <c r="AJ1236" s="4" t="s">
        <v>6553</v>
      </c>
      <c r="AK1236" s="4"/>
    </row>
    <row r="1237" spans="1:37" ht="240" x14ac:dyDescent="0.2">
      <c r="A1237" s="7">
        <v>1236</v>
      </c>
      <c r="D1237" s="4"/>
      <c r="E1237" s="4"/>
      <c r="F1237" s="4"/>
      <c r="G1237" s="4" t="s">
        <v>835</v>
      </c>
      <c r="H1237" s="4"/>
      <c r="I1237" s="4">
        <v>2009</v>
      </c>
      <c r="J1237" s="4"/>
      <c r="K1237" s="4"/>
      <c r="L1237" s="4"/>
      <c r="M1237" s="4"/>
      <c r="N1237" s="4"/>
      <c r="O1237" s="4"/>
      <c r="P1237" s="4" t="s">
        <v>6554</v>
      </c>
      <c r="Q1237" s="4"/>
      <c r="R1237" s="4"/>
      <c r="S1237" s="4" t="s">
        <v>6555</v>
      </c>
      <c r="T1237" s="4" t="s">
        <v>5005</v>
      </c>
      <c r="U1237" s="4" t="s">
        <v>205</v>
      </c>
      <c r="V1237" s="4" t="s">
        <v>6268</v>
      </c>
      <c r="W1237" s="4"/>
      <c r="X1237" s="4"/>
      <c r="Y1237" s="4"/>
      <c r="Z1237" s="4" t="s">
        <v>6556</v>
      </c>
      <c r="AA1237" s="4"/>
      <c r="AB1237" s="4"/>
      <c r="AC1237" s="4"/>
      <c r="AD1237" s="4"/>
      <c r="AE1237" s="4"/>
      <c r="AF1237" s="4" t="s">
        <v>6557</v>
      </c>
      <c r="AG1237" s="4"/>
      <c r="AH1237" s="4"/>
      <c r="AI1237" s="4"/>
      <c r="AJ1237" s="4" t="s">
        <v>6558</v>
      </c>
      <c r="AK1237" s="4"/>
    </row>
    <row r="1238" spans="1:37" ht="210" x14ac:dyDescent="0.2">
      <c r="A1238" s="7">
        <v>1237</v>
      </c>
      <c r="D1238" s="4" t="s">
        <v>6559</v>
      </c>
      <c r="E1238" s="4" t="s">
        <v>6560</v>
      </c>
      <c r="F1238" s="4"/>
      <c r="G1238" s="4" t="s">
        <v>835</v>
      </c>
      <c r="H1238" s="4"/>
      <c r="I1238" s="4">
        <v>2003</v>
      </c>
      <c r="J1238" s="4"/>
      <c r="K1238" s="4"/>
      <c r="L1238" s="4"/>
      <c r="M1238" s="4"/>
      <c r="N1238" s="4"/>
      <c r="O1238" s="4"/>
      <c r="P1238" s="4" t="s">
        <v>6561</v>
      </c>
      <c r="Q1238" s="4"/>
      <c r="R1238" s="4"/>
      <c r="S1238" s="4" t="s">
        <v>6562</v>
      </c>
      <c r="T1238" s="4" t="s">
        <v>974</v>
      </c>
      <c r="U1238" s="4"/>
      <c r="V1238" s="4" t="s">
        <v>6563</v>
      </c>
      <c r="W1238" s="4"/>
      <c r="X1238" s="4"/>
      <c r="Y1238" s="4"/>
      <c r="Z1238" s="4" t="s">
        <v>6564</v>
      </c>
      <c r="AA1238" s="4"/>
      <c r="AB1238" s="4"/>
      <c r="AC1238" s="4"/>
      <c r="AD1238" s="4"/>
      <c r="AE1238" s="4"/>
      <c r="AF1238" s="4" t="s">
        <v>6565</v>
      </c>
      <c r="AG1238" s="4"/>
      <c r="AH1238" s="4"/>
      <c r="AI1238" s="4"/>
      <c r="AJ1238" s="4" t="s">
        <v>6566</v>
      </c>
      <c r="AK1238" s="4"/>
    </row>
    <row r="1239" spans="1:37" ht="135" x14ac:dyDescent="0.2">
      <c r="A1239" s="7">
        <v>1238</v>
      </c>
      <c r="D1239" s="4" t="s">
        <v>6567</v>
      </c>
      <c r="E1239" s="4" t="s">
        <v>6568</v>
      </c>
      <c r="F1239" s="4"/>
      <c r="G1239" s="4" t="s">
        <v>835</v>
      </c>
      <c r="H1239" s="4"/>
      <c r="I1239" s="4">
        <v>2007</v>
      </c>
      <c r="J1239" s="4"/>
      <c r="K1239" s="4"/>
      <c r="L1239" s="4"/>
      <c r="M1239" s="4"/>
      <c r="N1239" s="4"/>
      <c r="O1239" s="4"/>
      <c r="P1239" s="4" t="s">
        <v>6569</v>
      </c>
      <c r="Q1239" s="4"/>
      <c r="R1239" s="4"/>
      <c r="S1239" s="4" t="s">
        <v>6570</v>
      </c>
      <c r="T1239" s="4" t="s">
        <v>352</v>
      </c>
      <c r="U1239" s="4" t="s">
        <v>133</v>
      </c>
      <c r="V1239" s="4" t="s">
        <v>6571</v>
      </c>
      <c r="W1239" s="4"/>
      <c r="X1239" s="4"/>
      <c r="Y1239" s="4"/>
      <c r="Z1239" s="4" t="s">
        <v>6572</v>
      </c>
      <c r="AA1239" s="4"/>
      <c r="AB1239" s="4"/>
      <c r="AC1239" s="4"/>
      <c r="AD1239" s="4"/>
      <c r="AE1239" s="4"/>
      <c r="AF1239" s="4" t="s">
        <v>6573</v>
      </c>
      <c r="AG1239" s="4"/>
      <c r="AH1239" s="4"/>
      <c r="AI1239" s="4"/>
      <c r="AJ1239" s="4" t="s">
        <v>6574</v>
      </c>
      <c r="AK1239" s="4"/>
    </row>
    <row r="1240" spans="1:37" ht="210" x14ac:dyDescent="0.2">
      <c r="A1240" s="7">
        <v>1239</v>
      </c>
      <c r="D1240" s="4" t="s">
        <v>6575</v>
      </c>
      <c r="E1240" s="4" t="s">
        <v>6576</v>
      </c>
      <c r="F1240" s="4"/>
      <c r="G1240" s="4" t="s">
        <v>835</v>
      </c>
      <c r="H1240" s="4"/>
      <c r="I1240" s="4">
        <v>2009</v>
      </c>
      <c r="J1240" s="4"/>
      <c r="K1240" s="4"/>
      <c r="L1240" s="4"/>
      <c r="M1240" s="4"/>
      <c r="N1240" s="4"/>
      <c r="O1240" s="4"/>
      <c r="P1240" s="4" t="s">
        <v>6577</v>
      </c>
      <c r="Q1240" s="4"/>
      <c r="R1240" s="4"/>
      <c r="S1240" s="4" t="s">
        <v>6578</v>
      </c>
      <c r="T1240" s="4" t="s">
        <v>68</v>
      </c>
      <c r="U1240" s="4" t="s">
        <v>624</v>
      </c>
      <c r="V1240" s="4" t="s">
        <v>6579</v>
      </c>
      <c r="W1240" s="4"/>
      <c r="X1240" s="4"/>
      <c r="Y1240" s="4"/>
      <c r="Z1240" s="4" t="s">
        <v>6580</v>
      </c>
      <c r="AA1240" s="4"/>
      <c r="AB1240" s="4"/>
      <c r="AC1240" s="4"/>
      <c r="AD1240" s="4"/>
      <c r="AE1240" s="4"/>
      <c r="AF1240" s="4" t="s">
        <v>6581</v>
      </c>
      <c r="AG1240" s="4"/>
      <c r="AH1240" s="4"/>
      <c r="AI1240" s="4"/>
      <c r="AJ1240" s="4" t="s">
        <v>6582</v>
      </c>
      <c r="AK1240" s="4"/>
    </row>
    <row r="1241" spans="1:37" ht="120" x14ac:dyDescent="0.2">
      <c r="A1241" s="7">
        <v>1240</v>
      </c>
      <c r="D1241" s="4" t="s">
        <v>6583</v>
      </c>
      <c r="E1241" s="4" t="s">
        <v>6584</v>
      </c>
      <c r="F1241" s="4"/>
      <c r="G1241" s="4" t="s">
        <v>835</v>
      </c>
      <c r="H1241" s="4"/>
      <c r="I1241" s="4">
        <v>2009</v>
      </c>
      <c r="J1241" s="4"/>
      <c r="K1241" s="4"/>
      <c r="L1241" s="4"/>
      <c r="M1241" s="4"/>
      <c r="N1241" s="4"/>
      <c r="O1241" s="4"/>
      <c r="P1241" s="4" t="s">
        <v>6585</v>
      </c>
      <c r="Q1241" s="4"/>
      <c r="R1241" s="4"/>
      <c r="S1241" s="4" t="s">
        <v>687</v>
      </c>
      <c r="T1241" s="4" t="s">
        <v>1471</v>
      </c>
      <c r="U1241" s="4" t="s">
        <v>111</v>
      </c>
      <c r="V1241" s="4" t="s">
        <v>6586</v>
      </c>
      <c r="W1241" s="4"/>
      <c r="X1241" s="4"/>
      <c r="Y1241" s="4"/>
      <c r="Z1241" s="4" t="s">
        <v>6587</v>
      </c>
      <c r="AA1241" s="4"/>
      <c r="AB1241" s="4"/>
      <c r="AC1241" s="4"/>
      <c r="AD1241" s="4"/>
      <c r="AE1241" s="4"/>
      <c r="AF1241" s="4" t="s">
        <v>2296</v>
      </c>
      <c r="AG1241" s="4"/>
      <c r="AH1241" s="4"/>
      <c r="AI1241" s="4"/>
      <c r="AJ1241" s="4" t="s">
        <v>6588</v>
      </c>
      <c r="AK1241" s="4"/>
    </row>
    <row r="1242" spans="1:37" ht="60" x14ac:dyDescent="0.2">
      <c r="A1242" s="7">
        <v>1241</v>
      </c>
      <c r="D1242" s="4" t="s">
        <v>6589</v>
      </c>
      <c r="E1242" s="4" t="s">
        <v>6590</v>
      </c>
      <c r="F1242" s="4"/>
      <c r="G1242" s="4" t="s">
        <v>835</v>
      </c>
      <c r="H1242" s="4"/>
      <c r="I1242" s="4">
        <v>2000</v>
      </c>
      <c r="J1242" s="4"/>
      <c r="K1242" s="4"/>
      <c r="L1242" s="4"/>
      <c r="M1242" s="4"/>
      <c r="N1242" s="4"/>
      <c r="O1242" s="4"/>
      <c r="P1242" s="4" t="s">
        <v>6591</v>
      </c>
      <c r="Q1242" s="4"/>
      <c r="R1242" s="4"/>
      <c r="S1242" s="4" t="s">
        <v>6592</v>
      </c>
      <c r="T1242" s="4" t="s">
        <v>966</v>
      </c>
      <c r="U1242" s="4" t="s">
        <v>205</v>
      </c>
      <c r="V1242" s="4" t="s">
        <v>6593</v>
      </c>
      <c r="W1242" s="4"/>
      <c r="X1242" s="4"/>
      <c r="Y1242" s="4"/>
      <c r="Z1242" s="4" t="s">
        <v>6594</v>
      </c>
      <c r="AA1242" s="4"/>
      <c r="AB1242" s="4"/>
      <c r="AC1242" s="4"/>
      <c r="AD1242" s="4"/>
      <c r="AE1242" s="4"/>
      <c r="AF1242" s="4" t="s">
        <v>6595</v>
      </c>
      <c r="AG1242" s="4"/>
      <c r="AH1242" s="4"/>
      <c r="AI1242" s="4"/>
      <c r="AJ1242" s="4" t="s">
        <v>6596</v>
      </c>
      <c r="AK1242" s="4"/>
    </row>
    <row r="1243" spans="1:37" ht="120" x14ac:dyDescent="0.2">
      <c r="A1243" s="7">
        <v>1242</v>
      </c>
      <c r="D1243" s="4" t="s">
        <v>6597</v>
      </c>
      <c r="E1243" s="4" t="s">
        <v>6598</v>
      </c>
      <c r="F1243" s="4"/>
      <c r="G1243" s="4" t="s">
        <v>835</v>
      </c>
      <c r="H1243" s="4"/>
      <c r="I1243" s="4">
        <v>2000</v>
      </c>
      <c r="J1243" s="4"/>
      <c r="K1243" s="4"/>
      <c r="L1243" s="4"/>
      <c r="M1243" s="4"/>
      <c r="N1243" s="4"/>
      <c r="O1243" s="4"/>
      <c r="P1243" s="4" t="s">
        <v>6599</v>
      </c>
      <c r="Q1243" s="4"/>
      <c r="R1243" s="4" t="s">
        <v>6223</v>
      </c>
      <c r="S1243" s="4" t="s">
        <v>6600</v>
      </c>
      <c r="T1243" s="4"/>
      <c r="U1243" s="4"/>
      <c r="V1243" s="4" t="s">
        <v>6601</v>
      </c>
      <c r="W1243" s="4"/>
      <c r="X1243" s="4"/>
      <c r="Y1243" s="4"/>
      <c r="Z1243" s="4" t="s">
        <v>6602</v>
      </c>
      <c r="AA1243" s="4"/>
      <c r="AB1243" s="4"/>
      <c r="AC1243" s="4"/>
      <c r="AD1243" s="4"/>
      <c r="AE1243" s="4"/>
      <c r="AF1243" s="4" t="s">
        <v>6603</v>
      </c>
      <c r="AG1243" s="4"/>
      <c r="AH1243" s="4"/>
      <c r="AI1243" s="4"/>
      <c r="AJ1243" s="4" t="s">
        <v>6604</v>
      </c>
      <c r="AK1243" s="4"/>
    </row>
    <row r="1244" spans="1:37" ht="165" x14ac:dyDescent="0.2">
      <c r="A1244" s="7">
        <v>1243</v>
      </c>
      <c r="D1244" s="4"/>
      <c r="E1244" s="4"/>
      <c r="F1244" s="4"/>
      <c r="G1244" s="4" t="s">
        <v>835</v>
      </c>
      <c r="H1244" s="4"/>
      <c r="I1244" s="4">
        <v>2001</v>
      </c>
      <c r="J1244" s="4"/>
      <c r="K1244" s="4"/>
      <c r="L1244" s="4"/>
      <c r="M1244" s="4"/>
      <c r="N1244" s="4"/>
      <c r="O1244" s="4"/>
      <c r="P1244" s="4" t="s">
        <v>6605</v>
      </c>
      <c r="Q1244" s="4"/>
      <c r="R1244" s="4" t="s">
        <v>386</v>
      </c>
      <c r="S1244" s="4"/>
      <c r="T1244" s="4"/>
      <c r="U1244" s="4"/>
      <c r="V1244" s="4" t="s">
        <v>6606</v>
      </c>
      <c r="W1244" s="4"/>
      <c r="X1244" s="4"/>
      <c r="Y1244" s="4"/>
      <c r="Z1244" s="4" t="s">
        <v>6607</v>
      </c>
      <c r="AA1244" s="4"/>
      <c r="AB1244" s="4"/>
      <c r="AC1244" s="4"/>
      <c r="AD1244" s="4"/>
      <c r="AE1244" s="4"/>
      <c r="AF1244" s="4" t="s">
        <v>6608</v>
      </c>
      <c r="AG1244" s="4"/>
      <c r="AH1244" s="4"/>
      <c r="AI1244" s="4"/>
      <c r="AJ1244" s="4" t="s">
        <v>6609</v>
      </c>
      <c r="AK1244" s="4"/>
    </row>
    <row r="1245" spans="1:37" ht="240" x14ac:dyDescent="0.2">
      <c r="A1245" s="7">
        <v>1244</v>
      </c>
      <c r="D1245" s="4" t="s">
        <v>63</v>
      </c>
      <c r="E1245" s="4" t="s">
        <v>6610</v>
      </c>
      <c r="F1245" s="4"/>
      <c r="G1245" s="4" t="s">
        <v>835</v>
      </c>
      <c r="H1245" s="4"/>
      <c r="I1245" s="4">
        <v>2004</v>
      </c>
      <c r="J1245" s="4"/>
      <c r="K1245" s="4"/>
      <c r="L1245" s="4"/>
      <c r="M1245" s="4"/>
      <c r="N1245" s="4"/>
      <c r="O1245" s="4"/>
      <c r="P1245" s="4" t="s">
        <v>6611</v>
      </c>
      <c r="Q1245" s="4"/>
      <c r="R1245" s="4"/>
      <c r="S1245" s="4" t="s">
        <v>6612</v>
      </c>
      <c r="T1245" s="4" t="s">
        <v>1021</v>
      </c>
      <c r="U1245" s="4" t="s">
        <v>205</v>
      </c>
      <c r="V1245" s="4" t="s">
        <v>6613</v>
      </c>
      <c r="W1245" s="4"/>
      <c r="X1245" s="4"/>
      <c r="Y1245" s="4"/>
      <c r="Z1245" s="4" t="s">
        <v>6614</v>
      </c>
      <c r="AA1245" s="4"/>
      <c r="AB1245" s="4"/>
      <c r="AC1245" s="4"/>
      <c r="AD1245" s="4"/>
      <c r="AE1245" s="4"/>
      <c r="AF1245" s="4" t="s">
        <v>3114</v>
      </c>
      <c r="AG1245" s="4"/>
      <c r="AH1245" s="4"/>
      <c r="AI1245" s="4"/>
      <c r="AJ1245" s="4" t="s">
        <v>6615</v>
      </c>
      <c r="AK1245" s="4"/>
    </row>
    <row r="1246" spans="1:37" ht="240" x14ac:dyDescent="0.2">
      <c r="A1246" s="7">
        <v>1245</v>
      </c>
      <c r="D1246" s="4"/>
      <c r="E1246" s="4"/>
      <c r="F1246" s="4"/>
      <c r="G1246" s="4" t="s">
        <v>835</v>
      </c>
      <c r="H1246" s="4"/>
      <c r="I1246" s="4">
        <v>2004</v>
      </c>
      <c r="J1246" s="4"/>
      <c r="K1246" s="4"/>
      <c r="L1246" s="4"/>
      <c r="M1246" s="4"/>
      <c r="N1246" s="4"/>
      <c r="O1246" s="4"/>
      <c r="P1246" s="4" t="s">
        <v>6616</v>
      </c>
      <c r="Q1246" s="4"/>
      <c r="R1246" s="4" t="s">
        <v>386</v>
      </c>
      <c r="S1246" s="4"/>
      <c r="T1246" s="4"/>
      <c r="U1246" s="4"/>
      <c r="V1246" s="4" t="s">
        <v>6617</v>
      </c>
      <c r="W1246" s="4"/>
      <c r="X1246" s="4"/>
      <c r="Y1246" s="4"/>
      <c r="Z1246" s="4" t="s">
        <v>6618</v>
      </c>
      <c r="AA1246" s="4"/>
      <c r="AB1246" s="4"/>
      <c r="AC1246" s="4"/>
      <c r="AD1246" s="4"/>
      <c r="AE1246" s="4"/>
      <c r="AF1246" s="4" t="s">
        <v>6619</v>
      </c>
      <c r="AG1246" s="4"/>
      <c r="AH1246" s="4"/>
      <c r="AI1246" s="4"/>
      <c r="AJ1246" s="4" t="s">
        <v>6620</v>
      </c>
      <c r="AK1246" s="4"/>
    </row>
    <row r="1247" spans="1:37" ht="90" x14ac:dyDescent="0.2">
      <c r="A1247" s="7">
        <v>1246</v>
      </c>
      <c r="D1247" s="4" t="s">
        <v>6621</v>
      </c>
      <c r="E1247" s="4" t="s">
        <v>6622</v>
      </c>
      <c r="F1247" s="4"/>
      <c r="G1247" s="4" t="s">
        <v>835</v>
      </c>
      <c r="H1247" s="4"/>
      <c r="I1247" s="4">
        <v>2004</v>
      </c>
      <c r="J1247" s="4"/>
      <c r="K1247" s="4"/>
      <c r="L1247" s="4"/>
      <c r="M1247" s="4"/>
      <c r="N1247" s="4"/>
      <c r="O1247" s="4"/>
      <c r="P1247" s="4" t="s">
        <v>6623</v>
      </c>
      <c r="Q1247" s="4"/>
      <c r="R1247" s="4"/>
      <c r="S1247" s="4" t="s">
        <v>6624</v>
      </c>
      <c r="T1247" s="4" t="s">
        <v>173</v>
      </c>
      <c r="U1247" s="4"/>
      <c r="V1247" s="4" t="s">
        <v>6625</v>
      </c>
      <c r="W1247" s="4"/>
      <c r="X1247" s="4"/>
      <c r="Y1247" s="4"/>
      <c r="Z1247" s="4" t="s">
        <v>6626</v>
      </c>
      <c r="AA1247" s="4"/>
      <c r="AB1247" s="4"/>
      <c r="AC1247" s="4"/>
      <c r="AD1247" s="4"/>
      <c r="AE1247" s="4"/>
      <c r="AF1247" s="4" t="s">
        <v>6627</v>
      </c>
      <c r="AG1247" s="4"/>
      <c r="AH1247" s="4"/>
      <c r="AI1247" s="4"/>
      <c r="AJ1247" s="4" t="s">
        <v>6628</v>
      </c>
      <c r="AK1247" s="4"/>
    </row>
    <row r="1248" spans="1:37" ht="165" x14ac:dyDescent="0.2">
      <c r="A1248" s="7">
        <v>1247</v>
      </c>
      <c r="D1248" s="4" t="s">
        <v>6629</v>
      </c>
      <c r="E1248" s="4" t="s">
        <v>6630</v>
      </c>
      <c r="F1248" s="4"/>
      <c r="G1248" s="4" t="s">
        <v>835</v>
      </c>
      <c r="H1248" s="4"/>
      <c r="I1248" s="4">
        <v>2006</v>
      </c>
      <c r="J1248" s="4"/>
      <c r="K1248" s="4"/>
      <c r="L1248" s="4"/>
      <c r="M1248" s="4"/>
      <c r="N1248" s="4"/>
      <c r="O1248" s="4"/>
      <c r="P1248" s="4" t="s">
        <v>6631</v>
      </c>
      <c r="Q1248" s="4"/>
      <c r="R1248" s="4" t="s">
        <v>6632</v>
      </c>
      <c r="S1248" s="4" t="s">
        <v>6633</v>
      </c>
      <c r="T1248" s="4" t="s">
        <v>205</v>
      </c>
      <c r="U1248" s="4"/>
      <c r="V1248" s="4" t="s">
        <v>6634</v>
      </c>
      <c r="W1248" s="4"/>
      <c r="X1248" s="4"/>
      <c r="Y1248" s="4"/>
      <c r="Z1248" s="4" t="s">
        <v>6635</v>
      </c>
      <c r="AA1248" s="4"/>
      <c r="AB1248" s="4"/>
      <c r="AC1248" s="4"/>
      <c r="AD1248" s="4"/>
      <c r="AE1248" s="4"/>
      <c r="AF1248" s="4" t="s">
        <v>6636</v>
      </c>
      <c r="AG1248" s="4"/>
      <c r="AH1248" s="4"/>
      <c r="AI1248" s="4"/>
      <c r="AJ1248" s="4" t="s">
        <v>6637</v>
      </c>
      <c r="AK1248" s="4"/>
    </row>
    <row r="1249" spans="1:37" ht="150" x14ac:dyDescent="0.2">
      <c r="A1249" s="7">
        <v>1248</v>
      </c>
      <c r="D1249" s="4" t="s">
        <v>6638</v>
      </c>
      <c r="E1249" s="4" t="s">
        <v>6639</v>
      </c>
      <c r="F1249" s="4"/>
      <c r="G1249" s="4" t="s">
        <v>835</v>
      </c>
      <c r="H1249" s="4"/>
      <c r="I1249" s="4">
        <v>2010</v>
      </c>
      <c r="J1249" s="4"/>
      <c r="K1249" s="4"/>
      <c r="L1249" s="4"/>
      <c r="M1249" s="4"/>
      <c r="N1249" s="4"/>
      <c r="O1249" s="4"/>
      <c r="P1249" s="4" t="s">
        <v>6640</v>
      </c>
      <c r="Q1249" s="4"/>
      <c r="R1249" s="4"/>
      <c r="S1249" s="4" t="s">
        <v>6641</v>
      </c>
      <c r="T1249" s="4" t="s">
        <v>352</v>
      </c>
      <c r="U1249" s="4" t="s">
        <v>133</v>
      </c>
      <c r="V1249" s="4" t="s">
        <v>6642</v>
      </c>
      <c r="W1249" s="4"/>
      <c r="X1249" s="4"/>
      <c r="Y1249" s="4"/>
      <c r="Z1249" s="4" t="s">
        <v>6643</v>
      </c>
      <c r="AA1249" s="4"/>
      <c r="AB1249" s="4"/>
      <c r="AC1249" s="4"/>
      <c r="AD1249" s="4"/>
      <c r="AE1249" s="4"/>
      <c r="AF1249" s="4" t="s">
        <v>6644</v>
      </c>
      <c r="AG1249" s="4"/>
      <c r="AH1249" s="4"/>
      <c r="AI1249" s="4"/>
      <c r="AJ1249" s="4" t="s">
        <v>6645</v>
      </c>
      <c r="AK1249" s="4"/>
    </row>
    <row r="1250" spans="1:37" ht="30" x14ac:dyDescent="0.2">
      <c r="A1250" s="7">
        <v>1249</v>
      </c>
      <c r="D1250" s="4" t="s">
        <v>6646</v>
      </c>
      <c r="E1250" s="4" t="s">
        <v>6647</v>
      </c>
      <c r="F1250" s="4"/>
      <c r="G1250" s="4" t="s">
        <v>835</v>
      </c>
      <c r="H1250" s="4"/>
      <c r="I1250" s="4">
        <v>2011</v>
      </c>
      <c r="J1250" s="4"/>
      <c r="K1250" s="4"/>
      <c r="L1250" s="4"/>
      <c r="M1250" s="4"/>
      <c r="N1250" s="4"/>
      <c r="O1250" s="4"/>
      <c r="P1250" s="4" t="s">
        <v>6648</v>
      </c>
      <c r="Q1250" s="4"/>
      <c r="R1250" s="4"/>
      <c r="S1250" s="4" t="s">
        <v>6649</v>
      </c>
      <c r="T1250" s="4" t="s">
        <v>974</v>
      </c>
      <c r="U1250" s="4" t="s">
        <v>133</v>
      </c>
      <c r="V1250" s="4" t="s">
        <v>6650</v>
      </c>
      <c r="W1250" s="4"/>
      <c r="X1250" s="4"/>
      <c r="Y1250" s="4"/>
      <c r="Z1250" s="4" t="s">
        <v>6651</v>
      </c>
      <c r="AA1250" s="4"/>
      <c r="AB1250" s="4"/>
      <c r="AC1250" s="4"/>
      <c r="AD1250" s="4"/>
      <c r="AE1250" s="4"/>
      <c r="AF1250" s="4" t="s">
        <v>6652</v>
      </c>
      <c r="AG1250" s="4"/>
      <c r="AH1250" s="4"/>
      <c r="AI1250" s="4"/>
      <c r="AJ1250" s="4"/>
      <c r="AK1250" s="4"/>
    </row>
    <row r="1251" spans="1:37" ht="45" x14ac:dyDescent="0.2">
      <c r="A1251" s="7">
        <v>1250</v>
      </c>
      <c r="D1251" s="4" t="s">
        <v>6653</v>
      </c>
      <c r="E1251" s="4" t="s">
        <v>6654</v>
      </c>
      <c r="F1251" s="4"/>
      <c r="G1251" s="4" t="s">
        <v>835</v>
      </c>
      <c r="H1251" s="4"/>
      <c r="I1251" s="4">
        <v>2011</v>
      </c>
      <c r="J1251" s="4"/>
      <c r="K1251" s="4"/>
      <c r="L1251" s="4"/>
      <c r="M1251" s="4"/>
      <c r="N1251" s="4"/>
      <c r="O1251" s="4"/>
      <c r="P1251" s="4" t="s">
        <v>6655</v>
      </c>
      <c r="Q1251" s="4"/>
      <c r="R1251" s="4"/>
      <c r="S1251" s="4" t="s">
        <v>6649</v>
      </c>
      <c r="T1251" s="4" t="s">
        <v>974</v>
      </c>
      <c r="U1251" s="4" t="s">
        <v>133</v>
      </c>
      <c r="V1251" s="4" t="s">
        <v>6656</v>
      </c>
      <c r="W1251" s="4"/>
      <c r="X1251" s="4"/>
      <c r="Y1251" s="4"/>
      <c r="Z1251" s="4" t="s">
        <v>6657</v>
      </c>
      <c r="AA1251" s="4"/>
      <c r="AB1251" s="4"/>
      <c r="AC1251" s="4"/>
      <c r="AD1251" s="4"/>
      <c r="AE1251" s="4"/>
      <c r="AF1251" s="4" t="s">
        <v>6652</v>
      </c>
      <c r="AG1251" s="4"/>
      <c r="AH1251" s="4"/>
      <c r="AI1251" s="4"/>
      <c r="AJ1251" s="4" t="s">
        <v>6658</v>
      </c>
      <c r="AK1251" s="4"/>
    </row>
    <row r="1252" spans="1:37" ht="120" x14ac:dyDescent="0.2">
      <c r="A1252" s="7">
        <v>1251</v>
      </c>
      <c r="D1252" s="4" t="s">
        <v>6659</v>
      </c>
      <c r="E1252" s="4" t="s">
        <v>6660</v>
      </c>
      <c r="F1252" s="4"/>
      <c r="G1252" s="4" t="s">
        <v>835</v>
      </c>
      <c r="H1252" s="4"/>
      <c r="I1252" s="4">
        <v>2012</v>
      </c>
      <c r="J1252" s="4"/>
      <c r="K1252" s="4"/>
      <c r="L1252" s="4"/>
      <c r="M1252" s="4"/>
      <c r="N1252" s="4"/>
      <c r="O1252" s="4"/>
      <c r="P1252" s="4" t="s">
        <v>6661</v>
      </c>
      <c r="Q1252" s="4"/>
      <c r="R1252" s="4"/>
      <c r="S1252" s="4" t="s">
        <v>6662</v>
      </c>
      <c r="T1252" s="4" t="s">
        <v>966</v>
      </c>
      <c r="U1252" s="4" t="s">
        <v>205</v>
      </c>
      <c r="V1252" s="4" t="s">
        <v>6663</v>
      </c>
      <c r="W1252" s="4"/>
      <c r="X1252" s="4"/>
      <c r="Y1252" s="4"/>
      <c r="Z1252" s="4" t="s">
        <v>6664</v>
      </c>
      <c r="AA1252" s="4"/>
      <c r="AB1252" s="4"/>
      <c r="AC1252" s="4"/>
      <c r="AD1252" s="4"/>
      <c r="AE1252" s="4"/>
      <c r="AF1252" s="4" t="s">
        <v>6665</v>
      </c>
      <c r="AG1252" s="4"/>
      <c r="AH1252" s="4"/>
      <c r="AI1252" s="4"/>
      <c r="AJ1252" s="4" t="s">
        <v>6666</v>
      </c>
      <c r="AK1252" s="4"/>
    </row>
    <row r="1253" spans="1:37" ht="150" x14ac:dyDescent="0.2">
      <c r="A1253" s="7">
        <v>1252</v>
      </c>
      <c r="D1253" s="4" t="s">
        <v>6667</v>
      </c>
      <c r="E1253" s="4" t="s">
        <v>6668</v>
      </c>
      <c r="F1253" s="4"/>
      <c r="G1253" s="4" t="s">
        <v>835</v>
      </c>
      <c r="H1253" s="4"/>
      <c r="I1253" s="4">
        <v>2010</v>
      </c>
      <c r="J1253" s="4"/>
      <c r="K1253" s="4"/>
      <c r="L1253" s="4"/>
      <c r="M1253" s="4"/>
      <c r="N1253" s="4"/>
      <c r="O1253" s="4"/>
      <c r="P1253" s="4" t="s">
        <v>6669</v>
      </c>
      <c r="Q1253" s="4"/>
      <c r="R1253" s="4"/>
      <c r="S1253" s="4" t="s">
        <v>6670</v>
      </c>
      <c r="T1253" s="4" t="s">
        <v>111</v>
      </c>
      <c r="U1253" s="4" t="s">
        <v>111</v>
      </c>
      <c r="V1253" s="4" t="s">
        <v>2339</v>
      </c>
      <c r="W1253" s="4"/>
      <c r="X1253" s="4"/>
      <c r="Y1253" s="4"/>
      <c r="Z1253" s="4" t="s">
        <v>6671</v>
      </c>
      <c r="AA1253" s="4"/>
      <c r="AB1253" s="4"/>
      <c r="AC1253" s="4"/>
      <c r="AD1253" s="4"/>
      <c r="AE1253" s="4"/>
      <c r="AF1253" s="4" t="s">
        <v>6672</v>
      </c>
      <c r="AG1253" s="4"/>
      <c r="AH1253" s="4"/>
      <c r="AI1253" s="4"/>
      <c r="AJ1253" s="4" t="s">
        <v>6673</v>
      </c>
      <c r="AK1253" s="4"/>
    </row>
    <row r="1254" spans="1:37" ht="150" x14ac:dyDescent="0.2">
      <c r="A1254" s="7">
        <v>1253</v>
      </c>
      <c r="D1254" s="4" t="s">
        <v>6674</v>
      </c>
      <c r="E1254" s="4" t="s">
        <v>6675</v>
      </c>
      <c r="F1254" s="4"/>
      <c r="G1254" s="4" t="s">
        <v>835</v>
      </c>
      <c r="H1254" s="4"/>
      <c r="I1254" s="4">
        <v>1999</v>
      </c>
      <c r="J1254" s="4"/>
      <c r="K1254" s="4"/>
      <c r="L1254" s="4"/>
      <c r="M1254" s="4"/>
      <c r="N1254" s="4"/>
      <c r="O1254" s="4"/>
      <c r="P1254" s="4" t="s">
        <v>6676</v>
      </c>
      <c r="Q1254" s="4"/>
      <c r="R1254" s="4"/>
      <c r="S1254" s="4"/>
      <c r="T1254" s="4"/>
      <c r="U1254" s="4"/>
      <c r="V1254" s="4" t="s">
        <v>6677</v>
      </c>
      <c r="W1254" s="4"/>
      <c r="X1254" s="4"/>
      <c r="Y1254" s="4"/>
      <c r="Z1254" s="4" t="s">
        <v>6678</v>
      </c>
      <c r="AA1254" s="4"/>
      <c r="AB1254" s="4"/>
      <c r="AC1254" s="4"/>
      <c r="AD1254" s="4"/>
      <c r="AE1254" s="4"/>
      <c r="AF1254" s="4"/>
      <c r="AG1254" s="4"/>
      <c r="AH1254" s="4"/>
      <c r="AI1254" s="4"/>
      <c r="AJ1254" s="4" t="s">
        <v>6679</v>
      </c>
      <c r="AK1254" s="4"/>
    </row>
    <row r="1255" spans="1:37" ht="150" x14ac:dyDescent="0.2">
      <c r="A1255" s="7">
        <v>1254</v>
      </c>
      <c r="D1255" s="4" t="s">
        <v>6680</v>
      </c>
      <c r="E1255" s="4" t="s">
        <v>6681</v>
      </c>
      <c r="F1255" s="4"/>
      <c r="G1255" s="4" t="s">
        <v>835</v>
      </c>
      <c r="H1255" s="4"/>
      <c r="I1255" s="4">
        <v>2005</v>
      </c>
      <c r="J1255" s="4"/>
      <c r="K1255" s="4"/>
      <c r="L1255" s="4"/>
      <c r="M1255" s="4"/>
      <c r="N1255" s="4"/>
      <c r="O1255" s="4"/>
      <c r="P1255" s="4" t="s">
        <v>6682</v>
      </c>
      <c r="Q1255" s="4"/>
      <c r="R1255" s="4"/>
      <c r="S1255" s="4" t="s">
        <v>188</v>
      </c>
      <c r="T1255" s="4" t="s">
        <v>1597</v>
      </c>
      <c r="U1255" s="4" t="s">
        <v>133</v>
      </c>
      <c r="V1255" s="4" t="s">
        <v>6683</v>
      </c>
      <c r="W1255" s="4"/>
      <c r="X1255" s="4"/>
      <c r="Y1255" s="4"/>
      <c r="Z1255" s="4" t="s">
        <v>6684</v>
      </c>
      <c r="AA1255" s="4"/>
      <c r="AB1255" s="4"/>
      <c r="AC1255" s="4"/>
      <c r="AD1255" s="4"/>
      <c r="AE1255" s="4"/>
      <c r="AF1255" s="4" t="s">
        <v>6452</v>
      </c>
      <c r="AG1255" s="4"/>
      <c r="AH1255" s="4"/>
      <c r="AI1255" s="4"/>
      <c r="AJ1255" s="4" t="s">
        <v>6685</v>
      </c>
      <c r="AK1255" s="4"/>
    </row>
    <row r="1256" spans="1:37" ht="225" x14ac:dyDescent="0.2">
      <c r="A1256" s="7">
        <v>1255</v>
      </c>
      <c r="D1256" s="4" t="s">
        <v>6686</v>
      </c>
      <c r="E1256" s="4" t="s">
        <v>6687</v>
      </c>
      <c r="F1256" s="4"/>
      <c r="G1256" s="4" t="s">
        <v>835</v>
      </c>
      <c r="H1256" s="4"/>
      <c r="I1256" s="4">
        <v>2006</v>
      </c>
      <c r="J1256" s="4"/>
      <c r="K1256" s="4"/>
      <c r="L1256" s="4"/>
      <c r="M1256" s="4"/>
      <c r="N1256" s="4"/>
      <c r="O1256" s="4"/>
      <c r="P1256" s="4" t="s">
        <v>6688</v>
      </c>
      <c r="Q1256" s="4"/>
      <c r="R1256" s="4"/>
      <c r="S1256" s="4" t="s">
        <v>584</v>
      </c>
      <c r="T1256" s="4" t="s">
        <v>974</v>
      </c>
      <c r="U1256" s="4" t="s">
        <v>205</v>
      </c>
      <c r="V1256" s="4" t="s">
        <v>6689</v>
      </c>
      <c r="W1256" s="4"/>
      <c r="X1256" s="4"/>
      <c r="Y1256" s="4"/>
      <c r="Z1256" s="4" t="s">
        <v>6489</v>
      </c>
      <c r="AA1256" s="4"/>
      <c r="AB1256" s="4"/>
      <c r="AC1256" s="4"/>
      <c r="AD1256" s="4"/>
      <c r="AE1256" s="4"/>
      <c r="AF1256" s="4" t="s">
        <v>6690</v>
      </c>
      <c r="AG1256" s="4"/>
      <c r="AH1256" s="4"/>
      <c r="AI1256" s="4"/>
      <c r="AJ1256" s="4" t="s">
        <v>6691</v>
      </c>
      <c r="AK1256" s="4"/>
    </row>
    <row r="1257" spans="1:37" ht="405" x14ac:dyDescent="0.2">
      <c r="A1257" s="7">
        <v>1256</v>
      </c>
      <c r="D1257" s="4" t="s">
        <v>6692</v>
      </c>
      <c r="E1257" s="4" t="s">
        <v>6693</v>
      </c>
      <c r="F1257" s="4"/>
      <c r="G1257" s="4" t="s">
        <v>835</v>
      </c>
      <c r="H1257" s="4"/>
      <c r="I1257" s="4">
        <v>2006</v>
      </c>
      <c r="J1257" s="4"/>
      <c r="K1257" s="4"/>
      <c r="L1257" s="4"/>
      <c r="M1257" s="4"/>
      <c r="N1257" s="4"/>
      <c r="O1257" s="4"/>
      <c r="P1257" s="4" t="s">
        <v>6694</v>
      </c>
      <c r="Q1257" s="4"/>
      <c r="R1257" s="4"/>
      <c r="S1257" s="4" t="s">
        <v>259</v>
      </c>
      <c r="T1257" s="4" t="s">
        <v>966</v>
      </c>
      <c r="U1257" s="4" t="s">
        <v>79</v>
      </c>
      <c r="V1257" s="4" t="s">
        <v>6695</v>
      </c>
      <c r="W1257" s="4"/>
      <c r="X1257" s="4"/>
      <c r="Y1257" s="4"/>
      <c r="Z1257" s="4" t="s">
        <v>6696</v>
      </c>
      <c r="AA1257" s="4"/>
      <c r="AB1257" s="4"/>
      <c r="AC1257" s="4"/>
      <c r="AD1257" s="4"/>
      <c r="AE1257" s="4"/>
      <c r="AF1257" s="4" t="s">
        <v>6697</v>
      </c>
      <c r="AG1257" s="4"/>
      <c r="AH1257" s="4"/>
      <c r="AI1257" s="4"/>
      <c r="AJ1257" s="4" t="s">
        <v>6698</v>
      </c>
      <c r="AK1257" s="4"/>
    </row>
    <row r="1258" spans="1:37" ht="165" x14ac:dyDescent="0.2">
      <c r="A1258" s="7">
        <v>1257</v>
      </c>
      <c r="D1258" s="4" t="s">
        <v>6699</v>
      </c>
      <c r="E1258" s="4" t="s">
        <v>6700</v>
      </c>
      <c r="F1258" s="4"/>
      <c r="G1258" s="4" t="s">
        <v>835</v>
      </c>
      <c r="H1258" s="4"/>
      <c r="I1258" s="4">
        <v>2009</v>
      </c>
      <c r="J1258" s="4"/>
      <c r="K1258" s="4"/>
      <c r="L1258" s="4"/>
      <c r="M1258" s="4"/>
      <c r="N1258" s="4"/>
      <c r="O1258" s="4"/>
      <c r="P1258" s="4" t="s">
        <v>6701</v>
      </c>
      <c r="Q1258" s="4"/>
      <c r="R1258" s="4"/>
      <c r="S1258" s="4" t="s">
        <v>6702</v>
      </c>
      <c r="T1258" s="4" t="s">
        <v>352</v>
      </c>
      <c r="U1258" s="4" t="s">
        <v>624</v>
      </c>
      <c r="V1258" s="4" t="s">
        <v>6703</v>
      </c>
      <c r="W1258" s="4"/>
      <c r="X1258" s="4"/>
      <c r="Y1258" s="4"/>
      <c r="Z1258" s="4" t="s">
        <v>6704</v>
      </c>
      <c r="AA1258" s="4"/>
      <c r="AB1258" s="4"/>
      <c r="AC1258" s="4"/>
      <c r="AD1258" s="4"/>
      <c r="AE1258" s="4"/>
      <c r="AF1258" s="4" t="s">
        <v>6705</v>
      </c>
      <c r="AG1258" s="4"/>
      <c r="AH1258" s="4"/>
      <c r="AI1258" s="4"/>
      <c r="AJ1258" s="4" t="s">
        <v>6706</v>
      </c>
      <c r="AK1258" s="4"/>
    </row>
    <row r="1259" spans="1:37" ht="30" x14ac:dyDescent="0.2">
      <c r="A1259" s="7">
        <v>1258</v>
      </c>
      <c r="D1259" s="4" t="s">
        <v>6707</v>
      </c>
      <c r="E1259" s="4" t="s">
        <v>6708</v>
      </c>
      <c r="F1259" s="4"/>
      <c r="G1259" s="4" t="s">
        <v>835</v>
      </c>
      <c r="H1259" s="4"/>
      <c r="I1259" s="4">
        <v>2007</v>
      </c>
      <c r="J1259" s="4"/>
      <c r="K1259" s="4"/>
      <c r="L1259" s="4"/>
      <c r="M1259" s="4"/>
      <c r="N1259" s="4"/>
      <c r="O1259" s="4"/>
      <c r="P1259" s="4" t="s">
        <v>6709</v>
      </c>
      <c r="Q1259" s="4"/>
      <c r="R1259" s="4" t="s">
        <v>1315</v>
      </c>
      <c r="S1259" s="4" t="s">
        <v>1567</v>
      </c>
      <c r="T1259" s="4" t="s">
        <v>275</v>
      </c>
      <c r="U1259" s="4" t="s">
        <v>111</v>
      </c>
      <c r="V1259" s="4" t="s">
        <v>6710</v>
      </c>
      <c r="W1259" s="4"/>
      <c r="X1259" s="4"/>
      <c r="Y1259" s="4"/>
      <c r="Z1259" s="4" t="s">
        <v>6711</v>
      </c>
      <c r="AA1259" s="4"/>
      <c r="AB1259" s="4"/>
      <c r="AC1259" s="4"/>
      <c r="AD1259" s="4"/>
      <c r="AE1259" s="4"/>
      <c r="AF1259" s="4" t="s">
        <v>6712</v>
      </c>
      <c r="AG1259" s="4"/>
      <c r="AH1259" s="4"/>
      <c r="AI1259" s="4"/>
      <c r="AJ1259" s="4"/>
      <c r="AK1259" s="4"/>
    </row>
    <row r="1260" spans="1:37" ht="150" x14ac:dyDescent="0.2">
      <c r="A1260" s="7">
        <v>1259</v>
      </c>
      <c r="D1260" s="4" t="s">
        <v>2991</v>
      </c>
      <c r="E1260" s="4" t="s">
        <v>6713</v>
      </c>
      <c r="F1260" s="4"/>
      <c r="G1260" s="4" t="s">
        <v>835</v>
      </c>
      <c r="H1260" s="4"/>
      <c r="I1260" s="4">
        <v>2008</v>
      </c>
      <c r="J1260" s="4"/>
      <c r="K1260" s="4"/>
      <c r="L1260" s="4"/>
      <c r="M1260" s="4"/>
      <c r="N1260" s="4"/>
      <c r="O1260" s="4"/>
      <c r="P1260" s="4" t="s">
        <v>6714</v>
      </c>
      <c r="Q1260" s="4"/>
      <c r="R1260" s="4"/>
      <c r="S1260" s="4" t="s">
        <v>6715</v>
      </c>
      <c r="T1260" s="4" t="s">
        <v>79</v>
      </c>
      <c r="U1260" s="4" t="s">
        <v>111</v>
      </c>
      <c r="V1260" s="4" t="s">
        <v>6716</v>
      </c>
      <c r="W1260" s="4"/>
      <c r="X1260" s="4"/>
      <c r="Y1260" s="4"/>
      <c r="Z1260" s="4" t="s">
        <v>6717</v>
      </c>
      <c r="AA1260" s="4"/>
      <c r="AB1260" s="4"/>
      <c r="AC1260" s="4"/>
      <c r="AD1260" s="4"/>
      <c r="AE1260" s="4"/>
      <c r="AF1260" s="4" t="s">
        <v>6718</v>
      </c>
      <c r="AG1260" s="4"/>
      <c r="AH1260" s="4"/>
      <c r="AI1260" s="4"/>
      <c r="AJ1260" s="4" t="s">
        <v>6719</v>
      </c>
      <c r="AK1260" s="4"/>
    </row>
    <row r="1261" spans="1:37" ht="195" x14ac:dyDescent="0.2">
      <c r="A1261" s="7">
        <v>1260</v>
      </c>
      <c r="D1261" s="4" t="s">
        <v>6720</v>
      </c>
      <c r="E1261" s="4" t="s">
        <v>6721</v>
      </c>
      <c r="F1261" s="4"/>
      <c r="G1261" s="4" t="s">
        <v>835</v>
      </c>
      <c r="H1261" s="4"/>
      <c r="I1261" s="4">
        <v>2008</v>
      </c>
      <c r="J1261" s="4"/>
      <c r="K1261" s="4"/>
      <c r="L1261" s="4"/>
      <c r="M1261" s="4"/>
      <c r="N1261" s="4"/>
      <c r="O1261" s="4"/>
      <c r="P1261" s="4" t="s">
        <v>6722</v>
      </c>
      <c r="Q1261" s="4"/>
      <c r="R1261" s="4"/>
      <c r="S1261" s="4" t="s">
        <v>6487</v>
      </c>
      <c r="T1261" s="4" t="s">
        <v>1138</v>
      </c>
      <c r="U1261" s="4" t="s">
        <v>133</v>
      </c>
      <c r="V1261" s="4" t="s">
        <v>6723</v>
      </c>
      <c r="W1261" s="4"/>
      <c r="X1261" s="4"/>
      <c r="Y1261" s="4"/>
      <c r="Z1261" s="4" t="s">
        <v>6724</v>
      </c>
      <c r="AA1261" s="4"/>
      <c r="AB1261" s="4"/>
      <c r="AC1261" s="4"/>
      <c r="AD1261" s="4"/>
      <c r="AE1261" s="4"/>
      <c r="AF1261" s="4" t="s">
        <v>6490</v>
      </c>
      <c r="AG1261" s="4"/>
      <c r="AH1261" s="4"/>
      <c r="AI1261" s="4"/>
      <c r="AJ1261" s="4" t="s">
        <v>6725</v>
      </c>
      <c r="AK1261" s="4"/>
    </row>
    <row r="1262" spans="1:37" ht="240" x14ac:dyDescent="0.2">
      <c r="A1262" s="7">
        <v>1261</v>
      </c>
      <c r="D1262" s="4" t="s">
        <v>6726</v>
      </c>
      <c r="E1262" s="4" t="s">
        <v>6727</v>
      </c>
      <c r="F1262" s="4"/>
      <c r="G1262" s="4" t="s">
        <v>835</v>
      </c>
      <c r="H1262" s="4"/>
      <c r="I1262" s="4">
        <v>2008</v>
      </c>
      <c r="J1262" s="4"/>
      <c r="K1262" s="4"/>
      <c r="L1262" s="4"/>
      <c r="M1262" s="4"/>
      <c r="N1262" s="4"/>
      <c r="O1262" s="4"/>
      <c r="P1262" s="4" t="s">
        <v>6728</v>
      </c>
      <c r="Q1262" s="4"/>
      <c r="R1262" s="4"/>
      <c r="S1262" s="4" t="s">
        <v>6729</v>
      </c>
      <c r="T1262" s="4" t="s">
        <v>229</v>
      </c>
      <c r="U1262" s="4" t="s">
        <v>205</v>
      </c>
      <c r="V1262" s="4" t="s">
        <v>6730</v>
      </c>
      <c r="W1262" s="4"/>
      <c r="X1262" s="4"/>
      <c r="Y1262" s="4"/>
      <c r="Z1262" s="4" t="s">
        <v>6731</v>
      </c>
      <c r="AA1262" s="4"/>
      <c r="AB1262" s="4"/>
      <c r="AC1262" s="4"/>
      <c r="AD1262" s="4"/>
      <c r="AE1262" s="4"/>
      <c r="AF1262" s="4" t="s">
        <v>6732</v>
      </c>
      <c r="AG1262" s="4"/>
      <c r="AH1262" s="4"/>
      <c r="AI1262" s="4"/>
      <c r="AJ1262" s="4" t="s">
        <v>6733</v>
      </c>
      <c r="AK1262" s="4"/>
    </row>
    <row r="1263" spans="1:37" ht="165" x14ac:dyDescent="0.2">
      <c r="A1263" s="7">
        <v>1262</v>
      </c>
      <c r="D1263" s="4" t="s">
        <v>63</v>
      </c>
      <c r="E1263" s="4" t="s">
        <v>6734</v>
      </c>
      <c r="F1263" s="4"/>
      <c r="G1263" s="4" t="s">
        <v>835</v>
      </c>
      <c r="H1263" s="4"/>
      <c r="I1263" s="4">
        <v>2006</v>
      </c>
      <c r="J1263" s="4"/>
      <c r="K1263" s="4"/>
      <c r="L1263" s="4"/>
      <c r="M1263" s="4"/>
      <c r="N1263" s="4"/>
      <c r="O1263" s="4"/>
      <c r="P1263" s="4" t="s">
        <v>6735</v>
      </c>
      <c r="Q1263" s="4"/>
      <c r="R1263" s="4"/>
      <c r="S1263" s="4" t="s">
        <v>5083</v>
      </c>
      <c r="T1263" s="4" t="s">
        <v>173</v>
      </c>
      <c r="U1263" s="4" t="s">
        <v>79</v>
      </c>
      <c r="V1263" s="4" t="s">
        <v>6736</v>
      </c>
      <c r="W1263" s="4"/>
      <c r="X1263" s="4"/>
      <c r="Y1263" s="4"/>
      <c r="Z1263" s="4" t="s">
        <v>6737</v>
      </c>
      <c r="AA1263" s="4"/>
      <c r="AB1263" s="4"/>
      <c r="AC1263" s="4"/>
      <c r="AD1263" s="4"/>
      <c r="AE1263" s="4"/>
      <c r="AF1263" s="4" t="s">
        <v>6738</v>
      </c>
      <c r="AG1263" s="4"/>
      <c r="AH1263" s="4"/>
      <c r="AI1263" s="4"/>
      <c r="AJ1263" s="4" t="s">
        <v>6739</v>
      </c>
      <c r="AK1263" s="4"/>
    </row>
    <row r="1264" spans="1:37" ht="75" x14ac:dyDescent="0.2">
      <c r="A1264" s="7">
        <v>1263</v>
      </c>
      <c r="D1264" s="4" t="s">
        <v>6740</v>
      </c>
      <c r="E1264" s="4" t="s">
        <v>6741</v>
      </c>
      <c r="F1264" s="4"/>
      <c r="G1264" s="4" t="s">
        <v>835</v>
      </c>
      <c r="H1264" s="4"/>
      <c r="I1264" s="4">
        <v>1999</v>
      </c>
      <c r="J1264" s="4"/>
      <c r="K1264" s="4"/>
      <c r="L1264" s="4"/>
      <c r="M1264" s="4"/>
      <c r="N1264" s="4"/>
      <c r="O1264" s="4"/>
      <c r="P1264" s="4" t="s">
        <v>6742</v>
      </c>
      <c r="Q1264" s="4"/>
      <c r="R1264" s="4"/>
      <c r="S1264" s="4" t="s">
        <v>1406</v>
      </c>
      <c r="T1264" s="4" t="s">
        <v>173</v>
      </c>
      <c r="U1264" s="4" t="s">
        <v>111</v>
      </c>
      <c r="V1264" s="4" t="s">
        <v>6743</v>
      </c>
      <c r="W1264" s="4"/>
      <c r="X1264" s="4"/>
      <c r="Y1264" s="4"/>
      <c r="Z1264" s="4" t="s">
        <v>6744</v>
      </c>
      <c r="AA1264" s="4"/>
      <c r="AB1264" s="4"/>
      <c r="AC1264" s="4"/>
      <c r="AD1264" s="4"/>
      <c r="AE1264" s="4"/>
      <c r="AF1264" s="4" t="s">
        <v>6018</v>
      </c>
      <c r="AG1264" s="4"/>
      <c r="AH1264" s="4"/>
      <c r="AI1264" s="4"/>
      <c r="AJ1264" s="4" t="s">
        <v>6745</v>
      </c>
      <c r="AK1264" s="4"/>
    </row>
    <row r="1265" spans="1:37" ht="210" x14ac:dyDescent="0.2">
      <c r="A1265" s="7">
        <v>1264</v>
      </c>
      <c r="D1265" s="4" t="s">
        <v>6746</v>
      </c>
      <c r="E1265" s="4" t="s">
        <v>6747</v>
      </c>
      <c r="F1265" s="4"/>
      <c r="G1265" s="4" t="s">
        <v>835</v>
      </c>
      <c r="H1265" s="4"/>
      <c r="I1265" s="4">
        <v>2008</v>
      </c>
      <c r="J1265" s="4"/>
      <c r="K1265" s="4"/>
      <c r="L1265" s="4"/>
      <c r="M1265" s="4"/>
      <c r="N1265" s="4"/>
      <c r="O1265" s="4"/>
      <c r="P1265" s="4" t="s">
        <v>6748</v>
      </c>
      <c r="Q1265" s="4"/>
      <c r="R1265" s="4" t="s">
        <v>6749</v>
      </c>
      <c r="S1265" s="4" t="s">
        <v>6750</v>
      </c>
      <c r="T1265" s="4"/>
      <c r="U1265" s="4"/>
      <c r="V1265" s="4" t="s">
        <v>6751</v>
      </c>
      <c r="W1265" s="4"/>
      <c r="X1265" s="4"/>
      <c r="Y1265" s="4"/>
      <c r="Z1265" s="4" t="s">
        <v>6085</v>
      </c>
      <c r="AA1265" s="4"/>
      <c r="AB1265" s="4"/>
      <c r="AC1265" s="4"/>
      <c r="AD1265" s="4"/>
      <c r="AE1265" s="4"/>
      <c r="AF1265" s="4"/>
      <c r="AG1265" s="4"/>
      <c r="AH1265" s="4"/>
      <c r="AI1265" s="4"/>
      <c r="AJ1265" s="4" t="s">
        <v>6752</v>
      </c>
      <c r="AK1265" s="4"/>
    </row>
    <row r="1266" spans="1:37" ht="30" x14ac:dyDescent="0.2">
      <c r="A1266" s="7">
        <v>1265</v>
      </c>
      <c r="D1266" s="4" t="s">
        <v>6753</v>
      </c>
      <c r="E1266" s="4" t="s">
        <v>6754</v>
      </c>
      <c r="F1266" s="4"/>
      <c r="G1266" s="4" t="s">
        <v>835</v>
      </c>
      <c r="H1266" s="4"/>
      <c r="I1266" s="4">
        <v>2011</v>
      </c>
      <c r="J1266" s="4"/>
      <c r="K1266" s="4"/>
      <c r="L1266" s="4"/>
      <c r="M1266" s="4"/>
      <c r="N1266" s="4"/>
      <c r="O1266" s="4"/>
      <c r="P1266" s="4"/>
      <c r="Q1266" s="4"/>
      <c r="R1266" s="4" t="s">
        <v>6755</v>
      </c>
      <c r="S1266" s="4" t="s">
        <v>6756</v>
      </c>
      <c r="T1266" s="4"/>
      <c r="U1266" s="4"/>
      <c r="V1266" s="4" t="s">
        <v>6757</v>
      </c>
      <c r="W1266" s="4"/>
      <c r="X1266" s="4"/>
      <c r="Y1266" s="4"/>
      <c r="Z1266" s="4" t="s">
        <v>6758</v>
      </c>
      <c r="AA1266" s="4"/>
      <c r="AB1266" s="4"/>
      <c r="AC1266" s="4"/>
      <c r="AD1266" s="4"/>
      <c r="AE1266" s="4"/>
      <c r="AF1266" s="4" t="s">
        <v>6759</v>
      </c>
      <c r="AG1266" s="4"/>
      <c r="AH1266" s="4"/>
      <c r="AI1266" s="4"/>
      <c r="AJ1266" s="4"/>
      <c r="AK1266" s="4"/>
    </row>
    <row r="1267" spans="1:37" ht="75" x14ac:dyDescent="0.2">
      <c r="A1267" s="7">
        <v>1266</v>
      </c>
      <c r="D1267" s="4" t="s">
        <v>6760</v>
      </c>
      <c r="E1267" s="4" t="s">
        <v>6761</v>
      </c>
      <c r="F1267" s="4"/>
      <c r="G1267" s="4" t="s">
        <v>835</v>
      </c>
      <c r="H1267" s="4"/>
      <c r="I1267" s="4">
        <v>1996</v>
      </c>
      <c r="J1267" s="4"/>
      <c r="K1267" s="4"/>
      <c r="L1267" s="4"/>
      <c r="M1267" s="4"/>
      <c r="N1267" s="4"/>
      <c r="O1267" s="4"/>
      <c r="P1267" s="4"/>
      <c r="Q1267" s="4"/>
      <c r="R1267" s="4" t="s">
        <v>6762</v>
      </c>
      <c r="S1267" s="4" t="s">
        <v>6763</v>
      </c>
      <c r="T1267" s="4"/>
      <c r="U1267" s="4"/>
      <c r="V1267" s="4" t="s">
        <v>6751</v>
      </c>
      <c r="W1267" s="4"/>
      <c r="X1267" s="4"/>
      <c r="Y1267" s="4"/>
      <c r="Z1267" s="4" t="s">
        <v>6764</v>
      </c>
      <c r="AA1267" s="4"/>
      <c r="AB1267" s="4"/>
      <c r="AC1267" s="4"/>
      <c r="AD1267" s="4"/>
      <c r="AE1267" s="4"/>
      <c r="AF1267" s="4"/>
      <c r="AG1267" s="4"/>
      <c r="AH1267" s="4"/>
      <c r="AI1267" s="4"/>
      <c r="AJ1267" s="4"/>
      <c r="AK1267" s="4"/>
    </row>
    <row r="1268" spans="1:37" ht="165" x14ac:dyDescent="0.2">
      <c r="A1268" s="7">
        <v>1267</v>
      </c>
      <c r="D1268" s="4" t="s">
        <v>6765</v>
      </c>
      <c r="E1268" s="4" t="s">
        <v>6766</v>
      </c>
      <c r="F1268" s="4"/>
      <c r="G1268" s="4" t="s">
        <v>835</v>
      </c>
      <c r="H1268" s="4"/>
      <c r="I1268" s="4">
        <v>2004</v>
      </c>
      <c r="J1268" s="4"/>
      <c r="K1268" s="4"/>
      <c r="L1268" s="4"/>
      <c r="M1268" s="4"/>
      <c r="N1268" s="4"/>
      <c r="O1268" s="4"/>
      <c r="P1268" s="4" t="s">
        <v>6767</v>
      </c>
      <c r="Q1268" s="4"/>
      <c r="R1268" s="4"/>
      <c r="S1268" s="4" t="s">
        <v>6768</v>
      </c>
      <c r="T1268" s="4" t="s">
        <v>966</v>
      </c>
      <c r="U1268" s="4" t="s">
        <v>79</v>
      </c>
      <c r="V1268" s="4" t="s">
        <v>6769</v>
      </c>
      <c r="W1268" s="4"/>
      <c r="X1268" s="4"/>
      <c r="Y1268" s="4"/>
      <c r="Z1268" s="4" t="s">
        <v>6770</v>
      </c>
      <c r="AA1268" s="4"/>
      <c r="AB1268" s="4"/>
      <c r="AC1268" s="4"/>
      <c r="AD1268" s="4"/>
      <c r="AE1268" s="4"/>
      <c r="AF1268" s="4" t="s">
        <v>6771</v>
      </c>
      <c r="AG1268" s="4"/>
      <c r="AH1268" s="4"/>
      <c r="AI1268" s="4"/>
      <c r="AJ1268" s="4" t="s">
        <v>6772</v>
      </c>
      <c r="AK1268" s="4"/>
    </row>
    <row r="1269" spans="1:37" ht="225" x14ac:dyDescent="0.2">
      <c r="A1269" s="7">
        <v>1268</v>
      </c>
      <c r="D1269" s="4" t="s">
        <v>6773</v>
      </c>
      <c r="E1269" s="4" t="s">
        <v>6774</v>
      </c>
      <c r="F1269" s="4"/>
      <c r="G1269" s="4" t="s">
        <v>835</v>
      </c>
      <c r="H1269" s="4"/>
      <c r="I1269" s="4">
        <v>2006</v>
      </c>
      <c r="J1269" s="4"/>
      <c r="K1269" s="4"/>
      <c r="L1269" s="4"/>
      <c r="M1269" s="4"/>
      <c r="N1269" s="4"/>
      <c r="O1269" s="4"/>
      <c r="P1269" s="4" t="s">
        <v>6775</v>
      </c>
      <c r="Q1269" s="4"/>
      <c r="R1269" s="4" t="s">
        <v>6776</v>
      </c>
      <c r="S1269" s="4"/>
      <c r="T1269" s="4"/>
      <c r="U1269" s="4"/>
      <c r="V1269" s="4" t="s">
        <v>6777</v>
      </c>
      <c r="W1269" s="4"/>
      <c r="X1269" s="4"/>
      <c r="Y1269" s="4"/>
      <c r="Z1269" s="4" t="s">
        <v>6778</v>
      </c>
      <c r="AA1269" s="4"/>
      <c r="AB1269" s="4"/>
      <c r="AC1269" s="4"/>
      <c r="AD1269" s="4"/>
      <c r="AE1269" s="4"/>
      <c r="AF1269" s="4"/>
      <c r="AG1269" s="4"/>
      <c r="AH1269" s="4"/>
      <c r="AI1269" s="4"/>
      <c r="AJ1269" s="4" t="s">
        <v>6779</v>
      </c>
      <c r="AK1269" s="4"/>
    </row>
    <row r="1270" spans="1:37" ht="45" x14ac:dyDescent="0.2">
      <c r="A1270" s="7">
        <v>1269</v>
      </c>
      <c r="D1270" s="4" t="s">
        <v>6780</v>
      </c>
      <c r="E1270" s="4" t="s">
        <v>6781</v>
      </c>
      <c r="F1270" s="4"/>
      <c r="G1270" s="4" t="s">
        <v>835</v>
      </c>
      <c r="H1270" s="4"/>
      <c r="I1270" s="4">
        <v>2006</v>
      </c>
      <c r="J1270" s="4"/>
      <c r="K1270" s="4"/>
      <c r="L1270" s="4"/>
      <c r="M1270" s="4"/>
      <c r="N1270" s="4"/>
      <c r="O1270" s="4"/>
      <c r="P1270" s="4" t="s">
        <v>6782</v>
      </c>
      <c r="Q1270" s="4"/>
      <c r="R1270" s="4" t="s">
        <v>6783</v>
      </c>
      <c r="S1270" s="4" t="s">
        <v>6784</v>
      </c>
      <c r="T1270" s="4" t="s">
        <v>558</v>
      </c>
      <c r="U1270" s="4" t="s">
        <v>111</v>
      </c>
      <c r="V1270" s="4" t="s">
        <v>6785</v>
      </c>
      <c r="W1270" s="4"/>
      <c r="X1270" s="4"/>
      <c r="Y1270" s="4"/>
      <c r="Z1270" s="4" t="s">
        <v>5202</v>
      </c>
      <c r="AA1270" s="4"/>
      <c r="AB1270" s="4"/>
      <c r="AC1270" s="4"/>
      <c r="AD1270" s="4"/>
      <c r="AE1270" s="4"/>
      <c r="AF1270" s="4" t="s">
        <v>6786</v>
      </c>
      <c r="AG1270" s="4"/>
      <c r="AH1270" s="4"/>
      <c r="AI1270" s="4"/>
      <c r="AJ1270" s="4"/>
      <c r="AK1270" s="4"/>
    </row>
    <row r="1271" spans="1:37" ht="60" x14ac:dyDescent="0.2">
      <c r="A1271" s="7">
        <v>1270</v>
      </c>
      <c r="D1271" s="4" t="s">
        <v>6787</v>
      </c>
      <c r="E1271" s="4" t="s">
        <v>6788</v>
      </c>
      <c r="F1271" s="4"/>
      <c r="G1271" s="4" t="s">
        <v>835</v>
      </c>
      <c r="H1271" s="4"/>
      <c r="I1271" s="4">
        <v>2010</v>
      </c>
      <c r="J1271" s="4"/>
      <c r="K1271" s="4"/>
      <c r="L1271" s="4"/>
      <c r="M1271" s="4"/>
      <c r="N1271" s="4"/>
      <c r="O1271" s="4"/>
      <c r="P1271" s="4" t="s">
        <v>6789</v>
      </c>
      <c r="Q1271" s="4"/>
      <c r="R1271" s="4" t="s">
        <v>6790</v>
      </c>
      <c r="S1271" s="4"/>
      <c r="T1271" s="4"/>
      <c r="U1271" s="4"/>
      <c r="V1271" s="4" t="s">
        <v>5580</v>
      </c>
      <c r="W1271" s="4"/>
      <c r="X1271" s="4"/>
      <c r="Y1271" s="4"/>
      <c r="Z1271" s="4" t="s">
        <v>1157</v>
      </c>
      <c r="AA1271" s="4"/>
      <c r="AB1271" s="4"/>
      <c r="AC1271" s="4"/>
      <c r="AD1271" s="4"/>
      <c r="AE1271" s="4"/>
      <c r="AF1271" s="4"/>
      <c r="AG1271" s="4"/>
      <c r="AH1271" s="4"/>
      <c r="AI1271" s="4"/>
      <c r="AJ1271" s="4"/>
      <c r="AK1271" s="4"/>
    </row>
    <row r="1272" spans="1:37" ht="30" x14ac:dyDescent="0.2">
      <c r="A1272" s="7">
        <v>1271</v>
      </c>
      <c r="D1272" s="4" t="s">
        <v>6791</v>
      </c>
      <c r="E1272" s="4" t="s">
        <v>6792</v>
      </c>
      <c r="F1272" s="4"/>
      <c r="G1272" s="4" t="s">
        <v>835</v>
      </c>
      <c r="H1272" s="4"/>
      <c r="I1272" s="4">
        <v>2000</v>
      </c>
      <c r="J1272" s="4"/>
      <c r="K1272" s="4"/>
      <c r="L1272" s="4"/>
      <c r="M1272" s="4"/>
      <c r="N1272" s="4"/>
      <c r="O1272" s="4"/>
      <c r="P1272" s="4" t="s">
        <v>6793</v>
      </c>
      <c r="Q1272" s="4"/>
      <c r="R1272" s="4"/>
      <c r="S1272" s="4"/>
      <c r="T1272" s="4"/>
      <c r="U1272" s="4"/>
      <c r="V1272" s="4" t="s">
        <v>5126</v>
      </c>
      <c r="W1272" s="4"/>
      <c r="X1272" s="4"/>
      <c r="Y1272" s="4"/>
      <c r="Z1272" s="4" t="s">
        <v>6794</v>
      </c>
      <c r="AA1272" s="4"/>
      <c r="AB1272" s="4"/>
      <c r="AC1272" s="4"/>
      <c r="AD1272" s="4"/>
      <c r="AE1272" s="4"/>
      <c r="AF1272" s="4"/>
      <c r="AG1272" s="4"/>
      <c r="AH1272" s="4"/>
      <c r="AI1272" s="4"/>
      <c r="AJ1272" s="4"/>
      <c r="AK1272" s="4"/>
    </row>
    <row r="1273" spans="1:37" ht="315" x14ac:dyDescent="0.2">
      <c r="A1273" s="7">
        <v>1272</v>
      </c>
      <c r="D1273" s="4" t="s">
        <v>6795</v>
      </c>
      <c r="E1273" s="4" t="s">
        <v>6796</v>
      </c>
      <c r="F1273" s="4"/>
      <c r="G1273" s="4" t="s">
        <v>835</v>
      </c>
      <c r="H1273" s="4"/>
      <c r="I1273" s="4">
        <v>2004</v>
      </c>
      <c r="J1273" s="4"/>
      <c r="K1273" s="4"/>
      <c r="L1273" s="4"/>
      <c r="M1273" s="4"/>
      <c r="N1273" s="4"/>
      <c r="O1273" s="4"/>
      <c r="P1273" s="4" t="s">
        <v>6797</v>
      </c>
      <c r="Q1273" s="4"/>
      <c r="R1273" s="4"/>
      <c r="S1273" s="4"/>
      <c r="T1273" s="4"/>
      <c r="U1273" s="4"/>
      <c r="V1273" s="4" t="s">
        <v>6798</v>
      </c>
      <c r="W1273" s="4"/>
      <c r="X1273" s="4"/>
      <c r="Y1273" s="4"/>
      <c r="Z1273" s="4" t="s">
        <v>6799</v>
      </c>
      <c r="AA1273" s="4"/>
      <c r="AB1273" s="4"/>
      <c r="AC1273" s="4"/>
      <c r="AD1273" s="4"/>
      <c r="AE1273" s="4"/>
      <c r="AF1273" s="4" t="s">
        <v>6800</v>
      </c>
      <c r="AG1273" s="4"/>
      <c r="AH1273" s="4"/>
      <c r="AI1273" s="4"/>
      <c r="AJ1273" s="4" t="s">
        <v>6801</v>
      </c>
      <c r="AK1273" s="4"/>
    </row>
    <row r="1274" spans="1:37" ht="75" x14ac:dyDescent="0.2">
      <c r="A1274" s="7">
        <v>1273</v>
      </c>
      <c r="D1274" s="4" t="s">
        <v>6802</v>
      </c>
      <c r="E1274" s="4" t="s">
        <v>6803</v>
      </c>
      <c r="F1274" s="4"/>
      <c r="G1274" s="4" t="s">
        <v>6804</v>
      </c>
      <c r="H1274" s="4"/>
      <c r="I1274" s="4">
        <v>2003</v>
      </c>
      <c r="J1274" s="4"/>
      <c r="K1274" s="4"/>
      <c r="L1274" s="4"/>
      <c r="M1274" s="4"/>
      <c r="N1274" s="4"/>
      <c r="O1274" s="4"/>
      <c r="P1274" s="4" t="s">
        <v>6805</v>
      </c>
      <c r="Q1274" s="4"/>
      <c r="R1274" s="4"/>
      <c r="S1274" s="4" t="s">
        <v>6806</v>
      </c>
      <c r="T1274" s="4" t="s">
        <v>326</v>
      </c>
      <c r="U1274" s="4" t="s">
        <v>205</v>
      </c>
      <c r="V1274" s="4" t="s">
        <v>6807</v>
      </c>
      <c r="W1274" s="4"/>
      <c r="X1274" s="4"/>
      <c r="Y1274" s="4"/>
      <c r="Z1274" s="4" t="s">
        <v>6808</v>
      </c>
      <c r="AA1274" s="4"/>
      <c r="AB1274" s="4"/>
      <c r="AC1274" s="4"/>
      <c r="AD1274" s="4"/>
      <c r="AE1274" s="4"/>
      <c r="AF1274" s="4" t="s">
        <v>6809</v>
      </c>
      <c r="AG1274" s="4"/>
      <c r="AH1274" s="4"/>
      <c r="AI1274" s="4"/>
      <c r="AJ1274" s="4" t="s">
        <v>6810</v>
      </c>
      <c r="AK1274" s="4"/>
    </row>
    <row r="1275" spans="1:37" ht="30" x14ac:dyDescent="0.2">
      <c r="A1275" s="7">
        <v>1274</v>
      </c>
      <c r="D1275" s="4"/>
      <c r="E1275" s="4"/>
      <c r="F1275" s="4"/>
      <c r="G1275" s="4" t="s">
        <v>6811</v>
      </c>
      <c r="H1275" s="4"/>
      <c r="I1275" s="4">
        <v>2003</v>
      </c>
      <c r="J1275" s="4"/>
      <c r="K1275" s="4"/>
      <c r="L1275" s="4"/>
      <c r="M1275" s="4"/>
      <c r="N1275" s="4"/>
      <c r="O1275" s="4"/>
      <c r="P1275" s="4" t="s">
        <v>6812</v>
      </c>
      <c r="Q1275" s="4"/>
      <c r="R1275" s="4" t="s">
        <v>4935</v>
      </c>
      <c r="S1275" s="4" t="s">
        <v>701</v>
      </c>
      <c r="T1275" s="4" t="s">
        <v>3496</v>
      </c>
      <c r="U1275" s="4" t="s">
        <v>111</v>
      </c>
      <c r="V1275" s="4" t="s">
        <v>6813</v>
      </c>
      <c r="W1275" s="4"/>
      <c r="X1275" s="4"/>
      <c r="Y1275" s="4"/>
      <c r="Z1275" s="4" t="s">
        <v>6814</v>
      </c>
      <c r="AA1275" s="4"/>
      <c r="AB1275" s="4"/>
      <c r="AC1275" s="4"/>
      <c r="AD1275" s="4"/>
      <c r="AE1275" s="4"/>
      <c r="AF1275" s="4" t="s">
        <v>6815</v>
      </c>
      <c r="AG1275" s="4"/>
      <c r="AH1275" s="4"/>
      <c r="AI1275" s="4"/>
      <c r="AJ1275" s="4" t="s">
        <v>6816</v>
      </c>
      <c r="AK1275" s="4"/>
    </row>
    <row r="1276" spans="1:37" ht="210" x14ac:dyDescent="0.2">
      <c r="A1276" s="7">
        <v>1275</v>
      </c>
      <c r="D1276" s="4" t="s">
        <v>6817</v>
      </c>
      <c r="E1276" s="4" t="s">
        <v>6818</v>
      </c>
      <c r="F1276" s="4"/>
      <c r="G1276" s="4" t="s">
        <v>6811</v>
      </c>
      <c r="H1276" s="4"/>
      <c r="I1276" s="4">
        <v>2004</v>
      </c>
      <c r="J1276" s="4"/>
      <c r="K1276" s="4"/>
      <c r="L1276" s="4"/>
      <c r="M1276" s="4"/>
      <c r="N1276" s="4"/>
      <c r="O1276" s="4"/>
      <c r="P1276" s="4" t="s">
        <v>6819</v>
      </c>
      <c r="Q1276" s="4"/>
      <c r="R1276" s="4" t="s">
        <v>4935</v>
      </c>
      <c r="S1276" s="4" t="s">
        <v>701</v>
      </c>
      <c r="T1276" s="4" t="s">
        <v>2483</v>
      </c>
      <c r="U1276" s="4" t="s">
        <v>111</v>
      </c>
      <c r="V1276" s="4" t="s">
        <v>5434</v>
      </c>
      <c r="W1276" s="4"/>
      <c r="X1276" s="4"/>
      <c r="Y1276" s="4"/>
      <c r="Z1276" s="4" t="s">
        <v>6820</v>
      </c>
      <c r="AA1276" s="4"/>
      <c r="AB1276" s="4"/>
      <c r="AC1276" s="4"/>
      <c r="AD1276" s="4"/>
      <c r="AE1276" s="4"/>
      <c r="AF1276" s="4" t="s">
        <v>6815</v>
      </c>
      <c r="AG1276" s="4"/>
      <c r="AH1276" s="4"/>
      <c r="AI1276" s="4"/>
      <c r="AJ1276" s="4" t="s">
        <v>6821</v>
      </c>
      <c r="AK1276" s="4"/>
    </row>
    <row r="1277" spans="1:37" ht="120" x14ac:dyDescent="0.2">
      <c r="A1277" s="7">
        <v>1276</v>
      </c>
      <c r="D1277" s="4" t="s">
        <v>6822</v>
      </c>
      <c r="E1277" s="4" t="s">
        <v>6823</v>
      </c>
      <c r="F1277" s="4"/>
      <c r="G1277" s="4" t="s">
        <v>6811</v>
      </c>
      <c r="H1277" s="4"/>
      <c r="I1277" s="4">
        <v>2004</v>
      </c>
      <c r="J1277" s="4"/>
      <c r="K1277" s="4"/>
      <c r="L1277" s="4"/>
      <c r="M1277" s="4"/>
      <c r="N1277" s="4"/>
      <c r="O1277" s="4"/>
      <c r="P1277" s="4" t="s">
        <v>6824</v>
      </c>
      <c r="Q1277" s="4"/>
      <c r="R1277" s="4"/>
      <c r="S1277" s="4" t="s">
        <v>6825</v>
      </c>
      <c r="T1277" s="4" t="s">
        <v>237</v>
      </c>
      <c r="U1277" s="4" t="s">
        <v>111</v>
      </c>
      <c r="V1277" s="4" t="s">
        <v>6826</v>
      </c>
      <c r="W1277" s="4"/>
      <c r="X1277" s="4"/>
      <c r="Y1277" s="4"/>
      <c r="Z1277" s="4" t="s">
        <v>6827</v>
      </c>
      <c r="AA1277" s="4"/>
      <c r="AB1277" s="4"/>
      <c r="AC1277" s="4"/>
      <c r="AD1277" s="4"/>
      <c r="AE1277" s="4"/>
      <c r="AF1277" s="4" t="s">
        <v>6828</v>
      </c>
      <c r="AG1277" s="4"/>
      <c r="AH1277" s="4"/>
      <c r="AI1277" s="4"/>
      <c r="AJ1277" s="4" t="s">
        <v>6829</v>
      </c>
      <c r="AK1277" s="4"/>
    </row>
    <row r="1278" spans="1:37" ht="165" x14ac:dyDescent="0.2">
      <c r="A1278" s="7">
        <v>1277</v>
      </c>
      <c r="D1278" s="4" t="s">
        <v>6830</v>
      </c>
      <c r="E1278" s="4" t="s">
        <v>6831</v>
      </c>
      <c r="F1278" s="4"/>
      <c r="G1278" s="4" t="s">
        <v>6811</v>
      </c>
      <c r="H1278" s="4"/>
      <c r="I1278" s="4">
        <v>2004</v>
      </c>
      <c r="J1278" s="4"/>
      <c r="K1278" s="4"/>
      <c r="L1278" s="4"/>
      <c r="M1278" s="4"/>
      <c r="N1278" s="4"/>
      <c r="O1278" s="4"/>
      <c r="P1278" s="4" t="s">
        <v>6832</v>
      </c>
      <c r="Q1278" s="4"/>
      <c r="R1278" s="4"/>
      <c r="S1278" s="4" t="s">
        <v>6612</v>
      </c>
      <c r="T1278" s="4" t="s">
        <v>1021</v>
      </c>
      <c r="U1278" s="4" t="s">
        <v>205</v>
      </c>
      <c r="V1278" s="4" t="s">
        <v>6833</v>
      </c>
      <c r="W1278" s="4"/>
      <c r="X1278" s="4"/>
      <c r="Y1278" s="4"/>
      <c r="Z1278" s="4" t="s">
        <v>6834</v>
      </c>
      <c r="AA1278" s="4"/>
      <c r="AB1278" s="4"/>
      <c r="AC1278" s="4"/>
      <c r="AD1278" s="4"/>
      <c r="AE1278" s="4"/>
      <c r="AF1278" s="4" t="s">
        <v>3114</v>
      </c>
      <c r="AG1278" s="4"/>
      <c r="AH1278" s="4"/>
      <c r="AI1278" s="4"/>
      <c r="AJ1278" s="4" t="s">
        <v>6835</v>
      </c>
      <c r="AK1278" s="4"/>
    </row>
    <row r="1279" spans="1:37" ht="255" x14ac:dyDescent="0.2">
      <c r="A1279" s="7">
        <v>1278</v>
      </c>
      <c r="D1279" s="4" t="s">
        <v>6836</v>
      </c>
      <c r="E1279" s="4" t="s">
        <v>6837</v>
      </c>
      <c r="F1279" s="4"/>
      <c r="G1279" s="4" t="s">
        <v>6811</v>
      </c>
      <c r="H1279" s="4"/>
      <c r="I1279" s="4">
        <v>2004</v>
      </c>
      <c r="J1279" s="4"/>
      <c r="K1279" s="4"/>
      <c r="L1279" s="4"/>
      <c r="M1279" s="4"/>
      <c r="N1279" s="4"/>
      <c r="O1279" s="4"/>
      <c r="P1279" s="4" t="s">
        <v>6838</v>
      </c>
      <c r="Q1279" s="4"/>
      <c r="R1279" s="4" t="s">
        <v>6839</v>
      </c>
      <c r="S1279" s="4" t="s">
        <v>6840</v>
      </c>
      <c r="T1279" s="4"/>
      <c r="U1279" s="4"/>
      <c r="V1279" s="4" t="s">
        <v>6841</v>
      </c>
      <c r="W1279" s="4"/>
      <c r="X1279" s="4"/>
      <c r="Y1279" s="4"/>
      <c r="Z1279" s="4" t="s">
        <v>645</v>
      </c>
      <c r="AA1279" s="4"/>
      <c r="AB1279" s="4"/>
      <c r="AC1279" s="4"/>
      <c r="AD1279" s="4"/>
      <c r="AE1279" s="4"/>
      <c r="AF1279" s="4" t="s">
        <v>6842</v>
      </c>
      <c r="AG1279" s="4"/>
      <c r="AH1279" s="4"/>
      <c r="AI1279" s="4"/>
      <c r="AJ1279" s="4" t="s">
        <v>6843</v>
      </c>
      <c r="AK1279" s="4"/>
    </row>
    <row r="1280" spans="1:37" ht="75" x14ac:dyDescent="0.2">
      <c r="A1280" s="7">
        <v>1279</v>
      </c>
      <c r="D1280" s="4" t="s">
        <v>6844</v>
      </c>
      <c r="E1280" s="4" t="s">
        <v>6845</v>
      </c>
      <c r="F1280" s="4"/>
      <c r="G1280" s="4" t="s">
        <v>6811</v>
      </c>
      <c r="H1280" s="4"/>
      <c r="I1280" s="4">
        <v>2005</v>
      </c>
      <c r="J1280" s="4"/>
      <c r="K1280" s="4"/>
      <c r="L1280" s="4"/>
      <c r="M1280" s="4"/>
      <c r="N1280" s="4"/>
      <c r="O1280" s="4"/>
      <c r="P1280" s="4" t="s">
        <v>6846</v>
      </c>
      <c r="Q1280" s="4"/>
      <c r="R1280" s="4"/>
      <c r="S1280" s="4" t="s">
        <v>6847</v>
      </c>
      <c r="T1280" s="4" t="s">
        <v>68</v>
      </c>
      <c r="U1280" s="4" t="s">
        <v>111</v>
      </c>
      <c r="V1280" s="4" t="s">
        <v>6848</v>
      </c>
      <c r="W1280" s="4"/>
      <c r="X1280" s="4"/>
      <c r="Y1280" s="4"/>
      <c r="Z1280" s="4" t="s">
        <v>6849</v>
      </c>
      <c r="AA1280" s="4"/>
      <c r="AB1280" s="4"/>
      <c r="AC1280" s="4"/>
      <c r="AD1280" s="4"/>
      <c r="AE1280" s="4"/>
      <c r="AF1280" s="4" t="s">
        <v>6636</v>
      </c>
      <c r="AG1280" s="4"/>
      <c r="AH1280" s="4"/>
      <c r="AI1280" s="4"/>
      <c r="AJ1280" s="4" t="s">
        <v>6850</v>
      </c>
      <c r="AK1280" s="4"/>
    </row>
    <row r="1281" spans="1:37" ht="30" x14ac:dyDescent="0.2">
      <c r="A1281" s="7">
        <v>1280</v>
      </c>
      <c r="D1281" s="4" t="s">
        <v>6851</v>
      </c>
      <c r="E1281" s="4" t="s">
        <v>6852</v>
      </c>
      <c r="F1281" s="4"/>
      <c r="G1281" s="4" t="s">
        <v>6811</v>
      </c>
      <c r="H1281" s="4"/>
      <c r="I1281" s="4">
        <v>2005</v>
      </c>
      <c r="J1281" s="4"/>
      <c r="K1281" s="4"/>
      <c r="L1281" s="4"/>
      <c r="M1281" s="4"/>
      <c r="N1281" s="4"/>
      <c r="O1281" s="4"/>
      <c r="P1281" s="4" t="s">
        <v>6853</v>
      </c>
      <c r="Q1281" s="4"/>
      <c r="R1281" s="4" t="s">
        <v>4935</v>
      </c>
      <c r="S1281" s="4" t="s">
        <v>6854</v>
      </c>
      <c r="T1281" s="4" t="s">
        <v>360</v>
      </c>
      <c r="U1281" s="4" t="s">
        <v>133</v>
      </c>
      <c r="V1281" s="4" t="s">
        <v>6855</v>
      </c>
      <c r="W1281" s="4"/>
      <c r="X1281" s="4"/>
      <c r="Y1281" s="4"/>
      <c r="Z1281" s="4" t="s">
        <v>6856</v>
      </c>
      <c r="AA1281" s="4"/>
      <c r="AB1281" s="4"/>
      <c r="AC1281" s="4"/>
      <c r="AD1281" s="4"/>
      <c r="AE1281" s="4"/>
      <c r="AF1281" s="4" t="s">
        <v>6857</v>
      </c>
      <c r="AG1281" s="4"/>
      <c r="AH1281" s="4"/>
      <c r="AI1281" s="4"/>
      <c r="AJ1281" s="4"/>
      <c r="AK1281" s="4"/>
    </row>
    <row r="1282" spans="1:37" ht="105" x14ac:dyDescent="0.2">
      <c r="A1282" s="7">
        <v>1281</v>
      </c>
      <c r="D1282" s="4" t="s">
        <v>6858</v>
      </c>
      <c r="E1282" s="4" t="s">
        <v>6859</v>
      </c>
      <c r="F1282" s="4"/>
      <c r="G1282" s="4" t="s">
        <v>6811</v>
      </c>
      <c r="H1282" s="4"/>
      <c r="I1282" s="4">
        <v>2006</v>
      </c>
      <c r="J1282" s="4"/>
      <c r="K1282" s="4"/>
      <c r="L1282" s="4"/>
      <c r="M1282" s="4"/>
      <c r="N1282" s="4"/>
      <c r="O1282" s="4"/>
      <c r="P1282" s="4" t="s">
        <v>6860</v>
      </c>
      <c r="Q1282" s="4"/>
      <c r="R1282" s="4"/>
      <c r="S1282" s="4" t="s">
        <v>2842</v>
      </c>
      <c r="T1282" s="4" t="s">
        <v>229</v>
      </c>
      <c r="U1282" s="4" t="s">
        <v>133</v>
      </c>
      <c r="V1282" s="4" t="s">
        <v>6861</v>
      </c>
      <c r="W1282" s="4"/>
      <c r="X1282" s="4"/>
      <c r="Y1282" s="4"/>
      <c r="Z1282" s="4" t="s">
        <v>6862</v>
      </c>
      <c r="AA1282" s="4"/>
      <c r="AB1282" s="4"/>
      <c r="AC1282" s="4"/>
      <c r="AD1282" s="4"/>
      <c r="AE1282" s="4"/>
      <c r="AF1282" s="4" t="s">
        <v>2845</v>
      </c>
      <c r="AG1282" s="4"/>
      <c r="AH1282" s="4"/>
      <c r="AI1282" s="4"/>
      <c r="AJ1282" s="4" t="s">
        <v>6863</v>
      </c>
      <c r="AK1282" s="4"/>
    </row>
    <row r="1283" spans="1:37" ht="45" x14ac:dyDescent="0.2">
      <c r="A1283" s="7">
        <v>1282</v>
      </c>
      <c r="D1283" s="4" t="s">
        <v>6864</v>
      </c>
      <c r="E1283" s="4" t="s">
        <v>6865</v>
      </c>
      <c r="F1283" s="4"/>
      <c r="G1283" s="4" t="s">
        <v>6811</v>
      </c>
      <c r="H1283" s="4"/>
      <c r="I1283" s="4">
        <v>2006</v>
      </c>
      <c r="J1283" s="4"/>
      <c r="K1283" s="4"/>
      <c r="L1283" s="4"/>
      <c r="M1283" s="4"/>
      <c r="N1283" s="4"/>
      <c r="O1283" s="4"/>
      <c r="P1283" s="4" t="s">
        <v>6866</v>
      </c>
      <c r="Q1283" s="4"/>
      <c r="R1283" s="4" t="s">
        <v>413</v>
      </c>
      <c r="S1283" s="4" t="s">
        <v>6867</v>
      </c>
      <c r="T1283" s="4"/>
      <c r="U1283" s="4"/>
      <c r="V1283" s="4" t="s">
        <v>6868</v>
      </c>
      <c r="W1283" s="4"/>
      <c r="X1283" s="4"/>
      <c r="Y1283" s="4"/>
      <c r="Z1283" s="4" t="s">
        <v>6869</v>
      </c>
      <c r="AA1283" s="4"/>
      <c r="AB1283" s="4"/>
      <c r="AC1283" s="4"/>
      <c r="AD1283" s="4"/>
      <c r="AE1283" s="4"/>
      <c r="AF1283" s="4" t="s">
        <v>6870</v>
      </c>
      <c r="AG1283" s="4"/>
      <c r="AH1283" s="4"/>
      <c r="AI1283" s="4"/>
      <c r="AJ1283" s="4"/>
      <c r="AK1283" s="4"/>
    </row>
    <row r="1284" spans="1:37" ht="45" x14ac:dyDescent="0.2">
      <c r="A1284" s="7">
        <v>1283</v>
      </c>
      <c r="D1284" s="4"/>
      <c r="E1284" s="21" t="s">
        <v>6871</v>
      </c>
      <c r="F1284" s="4"/>
      <c r="G1284" s="4" t="s">
        <v>6811</v>
      </c>
      <c r="H1284" s="4"/>
      <c r="I1284" s="4">
        <v>2006</v>
      </c>
      <c r="J1284" s="4"/>
      <c r="K1284" s="4"/>
      <c r="L1284" s="4"/>
      <c r="M1284" s="4"/>
      <c r="N1284" s="4"/>
      <c r="O1284" s="4"/>
      <c r="P1284" s="4" t="s">
        <v>6872</v>
      </c>
      <c r="Q1284" s="4"/>
      <c r="R1284" s="4" t="s">
        <v>6873</v>
      </c>
      <c r="S1284" s="4" t="s">
        <v>6200</v>
      </c>
      <c r="T1284" s="4"/>
      <c r="U1284" s="4"/>
      <c r="V1284" s="4"/>
      <c r="W1284" s="4"/>
      <c r="X1284" s="4"/>
      <c r="Y1284" s="4"/>
      <c r="Z1284" s="4" t="s">
        <v>6874</v>
      </c>
      <c r="AA1284" s="4"/>
      <c r="AB1284" s="4"/>
      <c r="AC1284" s="4"/>
      <c r="AD1284" s="4"/>
      <c r="AE1284" s="4"/>
      <c r="AF1284" s="4" t="s">
        <v>6202</v>
      </c>
      <c r="AG1284" s="4"/>
      <c r="AH1284" s="4"/>
      <c r="AI1284" s="4"/>
      <c r="AJ1284" s="4"/>
      <c r="AK1284" s="4"/>
    </row>
    <row r="1285" spans="1:37" ht="195" x14ac:dyDescent="0.2">
      <c r="A1285" s="7">
        <v>1284</v>
      </c>
      <c r="D1285" s="4"/>
      <c r="E1285" s="4"/>
      <c r="F1285" s="4"/>
      <c r="G1285" s="4" t="s">
        <v>6811</v>
      </c>
      <c r="H1285" s="4"/>
      <c r="I1285" s="4">
        <v>2007</v>
      </c>
      <c r="J1285" s="4"/>
      <c r="K1285" s="4"/>
      <c r="L1285" s="4"/>
      <c r="M1285" s="4"/>
      <c r="N1285" s="4"/>
      <c r="O1285" s="4"/>
      <c r="P1285" s="4" t="s">
        <v>6875</v>
      </c>
      <c r="Q1285" s="4"/>
      <c r="R1285" s="4" t="s">
        <v>386</v>
      </c>
      <c r="S1285" s="4"/>
      <c r="T1285" s="4"/>
      <c r="U1285" s="4"/>
      <c r="V1285" s="4"/>
      <c r="W1285" s="4"/>
      <c r="X1285" s="4"/>
      <c r="Y1285" s="4"/>
      <c r="Z1285" s="4" t="s">
        <v>6876</v>
      </c>
      <c r="AA1285" s="4"/>
      <c r="AB1285" s="4"/>
      <c r="AC1285" s="4"/>
      <c r="AD1285" s="4"/>
      <c r="AE1285" s="4"/>
      <c r="AF1285" s="4" t="s">
        <v>6877</v>
      </c>
      <c r="AG1285" s="4"/>
      <c r="AH1285" s="4"/>
      <c r="AI1285" s="4"/>
      <c r="AJ1285" s="4" t="s">
        <v>6878</v>
      </c>
      <c r="AK1285" s="4"/>
    </row>
    <row r="1286" spans="1:37" ht="45" x14ac:dyDescent="0.2">
      <c r="A1286" s="7">
        <v>1285</v>
      </c>
      <c r="D1286" s="4"/>
      <c r="E1286" s="21" t="s">
        <v>6879</v>
      </c>
      <c r="F1286" s="4"/>
      <c r="G1286" s="4" t="s">
        <v>6811</v>
      </c>
      <c r="H1286" s="4"/>
      <c r="I1286" s="4">
        <v>2007</v>
      </c>
      <c r="J1286" s="4"/>
      <c r="K1286" s="4"/>
      <c r="L1286" s="4"/>
      <c r="M1286" s="4"/>
      <c r="N1286" s="4"/>
      <c r="O1286" s="4"/>
      <c r="P1286" s="4" t="s">
        <v>6880</v>
      </c>
      <c r="Q1286" s="4"/>
      <c r="R1286" s="4" t="s">
        <v>6881</v>
      </c>
      <c r="S1286" s="4" t="s">
        <v>6200</v>
      </c>
      <c r="T1286" s="4"/>
      <c r="U1286" s="4"/>
      <c r="V1286" s="4"/>
      <c r="W1286" s="4"/>
      <c r="X1286" s="4"/>
      <c r="Y1286" s="4"/>
      <c r="Z1286" s="4" t="s">
        <v>6882</v>
      </c>
      <c r="AA1286" s="4"/>
      <c r="AB1286" s="4"/>
      <c r="AC1286" s="4"/>
      <c r="AD1286" s="4"/>
      <c r="AE1286" s="4"/>
      <c r="AF1286" s="4" t="s">
        <v>6202</v>
      </c>
      <c r="AG1286" s="4"/>
      <c r="AH1286" s="4"/>
      <c r="AI1286" s="4"/>
      <c r="AJ1286" s="4"/>
      <c r="AK1286" s="4"/>
    </row>
    <row r="1287" spans="1:37" ht="105" x14ac:dyDescent="0.2">
      <c r="A1287" s="7">
        <v>1286</v>
      </c>
      <c r="D1287" s="4" t="s">
        <v>6883</v>
      </c>
      <c r="E1287" s="4" t="s">
        <v>6884</v>
      </c>
      <c r="F1287" s="4"/>
      <c r="G1287" s="4" t="s">
        <v>6811</v>
      </c>
      <c r="H1287" s="4"/>
      <c r="I1287" s="4">
        <v>2007</v>
      </c>
      <c r="J1287" s="4"/>
      <c r="K1287" s="4"/>
      <c r="L1287" s="4"/>
      <c r="M1287" s="4"/>
      <c r="N1287" s="4"/>
      <c r="O1287" s="4"/>
      <c r="P1287" s="4" t="s">
        <v>6885</v>
      </c>
      <c r="Q1287" s="4"/>
      <c r="R1287" s="4"/>
      <c r="S1287" s="4" t="s">
        <v>1406</v>
      </c>
      <c r="T1287" s="4" t="s">
        <v>260</v>
      </c>
      <c r="U1287" s="4" t="s">
        <v>79</v>
      </c>
      <c r="V1287" s="4" t="s">
        <v>6886</v>
      </c>
      <c r="W1287" s="4"/>
      <c r="X1287" s="4"/>
      <c r="Y1287" s="4"/>
      <c r="Z1287" s="4" t="s">
        <v>6887</v>
      </c>
      <c r="AA1287" s="4"/>
      <c r="AB1287" s="4"/>
      <c r="AC1287" s="4"/>
      <c r="AD1287" s="4"/>
      <c r="AE1287" s="4"/>
      <c r="AF1287" s="4" t="s">
        <v>6888</v>
      </c>
      <c r="AG1287" s="4"/>
      <c r="AH1287" s="4"/>
      <c r="AI1287" s="4"/>
      <c r="AJ1287" s="4" t="s">
        <v>6889</v>
      </c>
      <c r="AK1287" s="4"/>
    </row>
    <row r="1288" spans="1:37" ht="240" x14ac:dyDescent="0.2">
      <c r="A1288" s="7">
        <v>1287</v>
      </c>
      <c r="D1288" s="4" t="s">
        <v>6890</v>
      </c>
      <c r="E1288" s="4" t="s">
        <v>6891</v>
      </c>
      <c r="F1288" s="4"/>
      <c r="G1288" s="4" t="s">
        <v>6811</v>
      </c>
      <c r="H1288" s="4"/>
      <c r="I1288" s="4">
        <v>2008</v>
      </c>
      <c r="J1288" s="4"/>
      <c r="K1288" s="4"/>
      <c r="L1288" s="4"/>
      <c r="M1288" s="4"/>
      <c r="N1288" s="4"/>
      <c r="O1288" s="4"/>
      <c r="P1288" s="4" t="s">
        <v>6892</v>
      </c>
      <c r="Q1288" s="4"/>
      <c r="R1288" s="4"/>
      <c r="S1288" s="4" t="s">
        <v>6893</v>
      </c>
      <c r="T1288" s="4" t="s">
        <v>5528</v>
      </c>
      <c r="U1288" s="4" t="s">
        <v>133</v>
      </c>
      <c r="V1288" s="4" t="s">
        <v>6894</v>
      </c>
      <c r="W1288" s="4"/>
      <c r="X1288" s="4"/>
      <c r="Y1288" s="4"/>
      <c r="Z1288" s="4" t="s">
        <v>6895</v>
      </c>
      <c r="AA1288" s="4"/>
      <c r="AB1288" s="4"/>
      <c r="AC1288" s="4"/>
      <c r="AD1288" s="4"/>
      <c r="AE1288" s="4"/>
      <c r="AF1288" s="4" t="s">
        <v>6896</v>
      </c>
      <c r="AG1288" s="4"/>
      <c r="AH1288" s="4"/>
      <c r="AI1288" s="4"/>
      <c r="AJ1288" s="4" t="s">
        <v>6897</v>
      </c>
      <c r="AK1288" s="4"/>
    </row>
    <row r="1289" spans="1:37" ht="240" x14ac:dyDescent="0.2">
      <c r="A1289" s="7">
        <v>1288</v>
      </c>
      <c r="D1289" s="4" t="s">
        <v>6898</v>
      </c>
      <c r="E1289" s="4" t="s">
        <v>6899</v>
      </c>
      <c r="F1289" s="4"/>
      <c r="G1289" s="4" t="s">
        <v>6900</v>
      </c>
      <c r="H1289" s="4"/>
      <c r="I1289" s="4">
        <v>2009</v>
      </c>
      <c r="J1289" s="4"/>
      <c r="K1289" s="4"/>
      <c r="L1289" s="4"/>
      <c r="M1289" s="4"/>
      <c r="N1289" s="4"/>
      <c r="O1289" s="4"/>
      <c r="P1289" s="4" t="s">
        <v>6901</v>
      </c>
      <c r="Q1289" s="4"/>
      <c r="R1289" s="4"/>
      <c r="S1289" s="4" t="s">
        <v>6578</v>
      </c>
      <c r="T1289" s="4" t="s">
        <v>850</v>
      </c>
      <c r="U1289" s="4" t="s">
        <v>624</v>
      </c>
      <c r="V1289" s="4" t="s">
        <v>6902</v>
      </c>
      <c r="W1289" s="4"/>
      <c r="X1289" s="4"/>
      <c r="Y1289" s="4"/>
      <c r="Z1289" s="4" t="s">
        <v>6903</v>
      </c>
      <c r="AA1289" s="4"/>
      <c r="AB1289" s="4"/>
      <c r="AC1289" s="4"/>
      <c r="AD1289" s="4"/>
      <c r="AE1289" s="4"/>
      <c r="AF1289" s="4" t="s">
        <v>6904</v>
      </c>
      <c r="AG1289" s="4"/>
      <c r="AH1289" s="4"/>
      <c r="AI1289" s="4"/>
      <c r="AJ1289" s="4" t="s">
        <v>6905</v>
      </c>
      <c r="AK1289" s="4"/>
    </row>
    <row r="1290" spans="1:37" ht="30" x14ac:dyDescent="0.2">
      <c r="A1290" s="7">
        <v>1289</v>
      </c>
      <c r="D1290" s="4" t="s">
        <v>6906</v>
      </c>
      <c r="E1290" s="4" t="s">
        <v>6907</v>
      </c>
      <c r="F1290" s="4"/>
      <c r="G1290" s="4" t="s">
        <v>6811</v>
      </c>
      <c r="H1290" s="4"/>
      <c r="I1290" s="4">
        <v>2009</v>
      </c>
      <c r="J1290" s="4"/>
      <c r="K1290" s="4"/>
      <c r="L1290" s="4"/>
      <c r="M1290" s="4"/>
      <c r="N1290" s="4"/>
      <c r="O1290" s="4"/>
      <c r="P1290" s="4" t="s">
        <v>6908</v>
      </c>
      <c r="Q1290" s="4"/>
      <c r="R1290" s="4"/>
      <c r="S1290" s="4" t="s">
        <v>6909</v>
      </c>
      <c r="T1290" s="4" t="s">
        <v>6910</v>
      </c>
      <c r="U1290" s="4" t="s">
        <v>79</v>
      </c>
      <c r="V1290" s="4" t="s">
        <v>6911</v>
      </c>
      <c r="W1290" s="4"/>
      <c r="X1290" s="4"/>
      <c r="Y1290" s="4"/>
      <c r="Z1290" s="4" t="s">
        <v>6912</v>
      </c>
      <c r="AA1290" s="4"/>
      <c r="AB1290" s="4"/>
      <c r="AC1290" s="4"/>
      <c r="AD1290" s="4"/>
      <c r="AE1290" s="4"/>
      <c r="AF1290" s="4" t="s">
        <v>6913</v>
      </c>
      <c r="AG1290" s="4"/>
      <c r="AH1290" s="4"/>
      <c r="AI1290" s="4"/>
      <c r="AJ1290" s="4"/>
      <c r="AK1290" s="4"/>
    </row>
    <row r="1291" spans="1:37" ht="75" x14ac:dyDescent="0.2">
      <c r="A1291" s="7">
        <v>1290</v>
      </c>
      <c r="D1291" s="4"/>
      <c r="E1291" s="4"/>
      <c r="F1291" s="4"/>
      <c r="G1291" s="4" t="s">
        <v>6811</v>
      </c>
      <c r="H1291" s="4"/>
      <c r="I1291" s="4">
        <v>2009</v>
      </c>
      <c r="J1291" s="4"/>
      <c r="K1291" s="4"/>
      <c r="L1291" s="4"/>
      <c r="M1291" s="4"/>
      <c r="N1291" s="4"/>
      <c r="O1291" s="4"/>
      <c r="P1291" s="4" t="s">
        <v>6914</v>
      </c>
      <c r="Q1291" s="4"/>
      <c r="R1291" s="4" t="s">
        <v>386</v>
      </c>
      <c r="S1291" s="4"/>
      <c r="T1291" s="4"/>
      <c r="U1291" s="4"/>
      <c r="V1291" s="4" t="s">
        <v>6915</v>
      </c>
      <c r="W1291" s="4"/>
      <c r="X1291" s="4"/>
      <c r="Y1291" s="4"/>
      <c r="Z1291" s="4" t="s">
        <v>6916</v>
      </c>
      <c r="AA1291" s="4"/>
      <c r="AB1291" s="4"/>
      <c r="AC1291" s="4"/>
      <c r="AD1291" s="4"/>
      <c r="AE1291" s="4"/>
      <c r="AF1291" s="4" t="s">
        <v>6917</v>
      </c>
      <c r="AG1291" s="4"/>
      <c r="AH1291" s="4"/>
      <c r="AI1291" s="4"/>
      <c r="AJ1291" s="4" t="s">
        <v>6918</v>
      </c>
      <c r="AK1291" s="4"/>
    </row>
    <row r="1292" spans="1:37" ht="120" x14ac:dyDescent="0.2">
      <c r="A1292" s="7">
        <v>1291</v>
      </c>
      <c r="D1292" s="4" t="s">
        <v>6919</v>
      </c>
      <c r="E1292" s="4" t="s">
        <v>6920</v>
      </c>
      <c r="F1292" s="4"/>
      <c r="G1292" s="4" t="s">
        <v>6811</v>
      </c>
      <c r="H1292" s="4"/>
      <c r="I1292" s="4">
        <v>2009</v>
      </c>
      <c r="J1292" s="4"/>
      <c r="K1292" s="4"/>
      <c r="L1292" s="4"/>
      <c r="M1292" s="4"/>
      <c r="N1292" s="4"/>
      <c r="O1292" s="4"/>
      <c r="P1292" s="4" t="s">
        <v>642</v>
      </c>
      <c r="Q1292" s="4"/>
      <c r="R1292" s="4"/>
      <c r="S1292" s="4" t="s">
        <v>584</v>
      </c>
      <c r="T1292" s="4" t="s">
        <v>643</v>
      </c>
      <c r="U1292" s="4" t="s">
        <v>111</v>
      </c>
      <c r="V1292" s="4" t="s">
        <v>644</v>
      </c>
      <c r="W1292" s="4"/>
      <c r="X1292" s="4"/>
      <c r="Y1292" s="4"/>
      <c r="Z1292" s="4" t="s">
        <v>6921</v>
      </c>
      <c r="AA1292" s="4"/>
      <c r="AB1292" s="4"/>
      <c r="AC1292" s="4"/>
      <c r="AD1292" s="4"/>
      <c r="AE1292" s="4"/>
      <c r="AF1292" s="4" t="s">
        <v>588</v>
      </c>
      <c r="AG1292" s="4"/>
      <c r="AH1292" s="4"/>
      <c r="AI1292" s="4"/>
      <c r="AJ1292" s="4" t="s">
        <v>6922</v>
      </c>
      <c r="AK1292" s="4"/>
    </row>
    <row r="1293" spans="1:37" ht="180" x14ac:dyDescent="0.2">
      <c r="A1293" s="7">
        <v>1292</v>
      </c>
      <c r="D1293" s="4" t="s">
        <v>6923</v>
      </c>
      <c r="E1293" s="4" t="s">
        <v>6924</v>
      </c>
      <c r="F1293" s="4"/>
      <c r="G1293" s="4" t="s">
        <v>6811</v>
      </c>
      <c r="H1293" s="4"/>
      <c r="I1293" s="4">
        <v>2010</v>
      </c>
      <c r="J1293" s="4"/>
      <c r="K1293" s="4"/>
      <c r="L1293" s="4"/>
      <c r="M1293" s="4"/>
      <c r="N1293" s="4"/>
      <c r="O1293" s="4"/>
      <c r="P1293" s="4" t="s">
        <v>6925</v>
      </c>
      <c r="Q1293" s="4"/>
      <c r="R1293" s="4"/>
      <c r="S1293" s="4" t="s">
        <v>6926</v>
      </c>
      <c r="T1293" s="4" t="s">
        <v>501</v>
      </c>
      <c r="U1293" s="4" t="s">
        <v>352</v>
      </c>
      <c r="V1293" s="4" t="s">
        <v>6927</v>
      </c>
      <c r="W1293" s="4"/>
      <c r="X1293" s="4"/>
      <c r="Y1293" s="4"/>
      <c r="Z1293" s="4" t="s">
        <v>6928</v>
      </c>
      <c r="AA1293" s="4"/>
      <c r="AB1293" s="4"/>
      <c r="AC1293" s="4"/>
      <c r="AD1293" s="4"/>
      <c r="AE1293" s="4"/>
      <c r="AF1293" s="4" t="s">
        <v>6929</v>
      </c>
      <c r="AG1293" s="4"/>
      <c r="AH1293" s="4"/>
      <c r="AI1293" s="4"/>
      <c r="AJ1293" s="4" t="s">
        <v>6930</v>
      </c>
      <c r="AK1293" s="4"/>
    </row>
    <row r="1294" spans="1:37" ht="30" x14ac:dyDescent="0.2">
      <c r="A1294" s="7">
        <v>1293</v>
      </c>
      <c r="D1294" s="4"/>
      <c r="E1294" s="21" t="s">
        <v>6931</v>
      </c>
      <c r="F1294" s="4"/>
      <c r="G1294" s="4" t="s">
        <v>6811</v>
      </c>
      <c r="H1294" s="4"/>
      <c r="I1294" s="4">
        <v>2010</v>
      </c>
      <c r="J1294" s="4"/>
      <c r="K1294" s="4"/>
      <c r="L1294" s="4"/>
      <c r="M1294" s="4"/>
      <c r="N1294" s="4"/>
      <c r="O1294" s="4"/>
      <c r="P1294" s="4" t="s">
        <v>6932</v>
      </c>
      <c r="Q1294" s="4"/>
      <c r="R1294" s="4" t="s">
        <v>6223</v>
      </c>
      <c r="S1294" s="4" t="s">
        <v>6933</v>
      </c>
      <c r="T1294" s="4"/>
      <c r="U1294" s="4" t="s">
        <v>310</v>
      </c>
      <c r="V1294" s="4" t="s">
        <v>6934</v>
      </c>
      <c r="W1294" s="4"/>
      <c r="X1294" s="4"/>
      <c r="Y1294" s="4"/>
      <c r="Z1294" s="4" t="s">
        <v>6935</v>
      </c>
      <c r="AA1294" s="4"/>
      <c r="AB1294" s="4"/>
      <c r="AC1294" s="4"/>
      <c r="AD1294" s="4"/>
      <c r="AE1294" s="4"/>
      <c r="AF1294" s="4" t="s">
        <v>6936</v>
      </c>
      <c r="AG1294" s="4"/>
      <c r="AH1294" s="4"/>
      <c r="AI1294" s="4"/>
      <c r="AJ1294" s="4" t="s">
        <v>6937</v>
      </c>
      <c r="AK1294" s="4"/>
    </row>
    <row r="1295" spans="1:37" ht="60" x14ac:dyDescent="0.2">
      <c r="A1295" s="7">
        <v>1294</v>
      </c>
      <c r="D1295" s="4" t="s">
        <v>6938</v>
      </c>
      <c r="E1295" s="4" t="s">
        <v>6939</v>
      </c>
      <c r="F1295" s="4"/>
      <c r="G1295" s="4" t="s">
        <v>6811</v>
      </c>
      <c r="H1295" s="4"/>
      <c r="I1295" s="4">
        <v>2010</v>
      </c>
      <c r="J1295" s="4"/>
      <c r="K1295" s="4"/>
      <c r="L1295" s="4"/>
      <c r="M1295" s="4"/>
      <c r="N1295" s="4"/>
      <c r="O1295" s="4"/>
      <c r="P1295" s="4" t="s">
        <v>6940</v>
      </c>
      <c r="Q1295" s="4"/>
      <c r="R1295" s="4" t="s">
        <v>1315</v>
      </c>
      <c r="S1295" s="4" t="s">
        <v>6941</v>
      </c>
      <c r="T1295" s="4" t="s">
        <v>585</v>
      </c>
      <c r="U1295" s="4" t="s">
        <v>79</v>
      </c>
      <c r="V1295" s="4" t="s">
        <v>6942</v>
      </c>
      <c r="W1295" s="4"/>
      <c r="X1295" s="4"/>
      <c r="Y1295" s="4"/>
      <c r="Z1295" s="4" t="s">
        <v>6943</v>
      </c>
      <c r="AA1295" s="4"/>
      <c r="AB1295" s="4"/>
      <c r="AC1295" s="4"/>
      <c r="AD1295" s="4"/>
      <c r="AE1295" s="4"/>
      <c r="AF1295" s="4" t="s">
        <v>6690</v>
      </c>
      <c r="AG1295" s="4"/>
      <c r="AH1295" s="4"/>
      <c r="AI1295" s="4"/>
      <c r="AJ1295" s="4"/>
      <c r="AK1295" s="4"/>
    </row>
    <row r="1296" spans="1:37" ht="165" x14ac:dyDescent="0.2">
      <c r="A1296" s="7">
        <v>1295</v>
      </c>
      <c r="D1296" s="4" t="s">
        <v>6944</v>
      </c>
      <c r="E1296" s="4" t="s">
        <v>6945</v>
      </c>
      <c r="F1296" s="4"/>
      <c r="G1296" s="4" t="s">
        <v>6811</v>
      </c>
      <c r="H1296" s="4"/>
      <c r="I1296" s="4">
        <v>2011</v>
      </c>
      <c r="J1296" s="4"/>
      <c r="K1296" s="4"/>
      <c r="L1296" s="4"/>
      <c r="M1296" s="4"/>
      <c r="N1296" s="4"/>
      <c r="O1296" s="4"/>
      <c r="P1296" s="4" t="s">
        <v>6946</v>
      </c>
      <c r="Q1296" s="4"/>
      <c r="R1296" s="4"/>
      <c r="S1296" s="4" t="s">
        <v>6947</v>
      </c>
      <c r="T1296" s="4" t="s">
        <v>400</v>
      </c>
      <c r="U1296" s="4" t="s">
        <v>173</v>
      </c>
      <c r="V1296" s="4" t="s">
        <v>6948</v>
      </c>
      <c r="W1296" s="4"/>
      <c r="X1296" s="4"/>
      <c r="Y1296" s="4"/>
      <c r="Z1296" s="4" t="s">
        <v>6949</v>
      </c>
      <c r="AA1296" s="4"/>
      <c r="AB1296" s="4"/>
      <c r="AC1296" s="4"/>
      <c r="AD1296" s="4"/>
      <c r="AE1296" s="4"/>
      <c r="AF1296" s="4" t="s">
        <v>6950</v>
      </c>
      <c r="AG1296" s="4"/>
      <c r="AH1296" s="4"/>
      <c r="AI1296" s="4"/>
      <c r="AJ1296" s="4" t="s">
        <v>6951</v>
      </c>
      <c r="AK1296" s="4"/>
    </row>
    <row r="1297" spans="1:37" ht="165" x14ac:dyDescent="0.2">
      <c r="A1297" s="7">
        <v>1296</v>
      </c>
      <c r="D1297" s="4" t="s">
        <v>6952</v>
      </c>
      <c r="E1297" s="4" t="s">
        <v>6953</v>
      </c>
      <c r="F1297" s="4"/>
      <c r="G1297" s="4" t="s">
        <v>6811</v>
      </c>
      <c r="H1297" s="4"/>
      <c r="I1297" s="4">
        <v>2011</v>
      </c>
      <c r="J1297" s="4"/>
      <c r="K1297" s="4"/>
      <c r="L1297" s="4"/>
      <c r="M1297" s="4"/>
      <c r="N1297" s="4"/>
      <c r="O1297" s="4"/>
      <c r="P1297" s="4" t="s">
        <v>6954</v>
      </c>
      <c r="Q1297" s="4"/>
      <c r="R1297" s="4"/>
      <c r="S1297" s="4" t="s">
        <v>6955</v>
      </c>
      <c r="T1297" s="4" t="s">
        <v>400</v>
      </c>
      <c r="U1297" s="4" t="s">
        <v>205</v>
      </c>
      <c r="V1297" s="4" t="s">
        <v>6956</v>
      </c>
      <c r="W1297" s="4"/>
      <c r="X1297" s="4"/>
      <c r="Y1297" s="4"/>
      <c r="Z1297" s="4" t="s">
        <v>6957</v>
      </c>
      <c r="AA1297" s="4"/>
      <c r="AB1297" s="4"/>
      <c r="AC1297" s="4"/>
      <c r="AD1297" s="4"/>
      <c r="AE1297" s="4"/>
      <c r="AF1297" s="4" t="s">
        <v>6958</v>
      </c>
      <c r="AG1297" s="4"/>
      <c r="AH1297" s="4"/>
      <c r="AI1297" s="4"/>
      <c r="AJ1297" s="4" t="s">
        <v>6959</v>
      </c>
      <c r="AK1297" s="4"/>
    </row>
    <row r="1298" spans="1:37" ht="390" x14ac:dyDescent="0.2">
      <c r="A1298" s="7">
        <v>1297</v>
      </c>
      <c r="D1298" s="4" t="s">
        <v>6960</v>
      </c>
      <c r="E1298" s="4" t="s">
        <v>6961</v>
      </c>
      <c r="F1298" s="4"/>
      <c r="G1298" s="4" t="s">
        <v>6962</v>
      </c>
      <c r="H1298" s="4"/>
      <c r="I1298" s="4">
        <v>2012</v>
      </c>
      <c r="J1298" s="4"/>
      <c r="K1298" s="4"/>
      <c r="L1298" s="4"/>
      <c r="M1298" s="4"/>
      <c r="N1298" s="4"/>
      <c r="O1298" s="4"/>
      <c r="P1298" s="4" t="s">
        <v>6963</v>
      </c>
      <c r="Q1298" s="4"/>
      <c r="R1298" s="4"/>
      <c r="S1298" s="4" t="s">
        <v>6964</v>
      </c>
      <c r="T1298" s="4" t="s">
        <v>607</v>
      </c>
      <c r="U1298" s="4" t="s">
        <v>111</v>
      </c>
      <c r="V1298" s="4" t="s">
        <v>6965</v>
      </c>
      <c r="W1298" s="4"/>
      <c r="X1298" s="4"/>
      <c r="Y1298" s="4"/>
      <c r="Z1298" s="4" t="s">
        <v>6966</v>
      </c>
      <c r="AA1298" s="4"/>
      <c r="AB1298" s="4"/>
      <c r="AC1298" s="4"/>
      <c r="AD1298" s="4"/>
      <c r="AE1298" s="4"/>
      <c r="AF1298" s="4" t="s">
        <v>6967</v>
      </c>
      <c r="AG1298" s="4"/>
      <c r="AH1298" s="4"/>
      <c r="AI1298" s="4"/>
      <c r="AJ1298" s="4" t="s">
        <v>6968</v>
      </c>
      <c r="AK1298" s="4"/>
    </row>
    <row r="1299" spans="1:37" x14ac:dyDescent="0.2">
      <c r="A1299" s="7">
        <v>1298</v>
      </c>
      <c r="D1299" s="4" t="s">
        <v>6969</v>
      </c>
      <c r="E1299" s="4" t="s">
        <v>6970</v>
      </c>
      <c r="F1299" s="4"/>
      <c r="G1299" s="4" t="s">
        <v>6811</v>
      </c>
      <c r="H1299" s="4"/>
      <c r="I1299" s="4">
        <v>2012</v>
      </c>
      <c r="J1299" s="4"/>
      <c r="K1299" s="4"/>
      <c r="L1299" s="4"/>
      <c r="M1299" s="4"/>
      <c r="N1299" s="4"/>
      <c r="O1299" s="4"/>
      <c r="P1299" s="4" t="s">
        <v>6971</v>
      </c>
      <c r="Q1299" s="4"/>
      <c r="R1299" s="4" t="s">
        <v>6223</v>
      </c>
      <c r="S1299" s="4" t="s">
        <v>6933</v>
      </c>
      <c r="T1299" s="4" t="s">
        <v>651</v>
      </c>
      <c r="U1299" s="4" t="s">
        <v>326</v>
      </c>
      <c r="V1299" s="4" t="s">
        <v>6972</v>
      </c>
      <c r="W1299" s="4"/>
      <c r="X1299" s="4"/>
      <c r="Y1299" s="4"/>
      <c r="Z1299" s="4" t="s">
        <v>6973</v>
      </c>
      <c r="AA1299" s="4"/>
      <c r="AB1299" s="4"/>
      <c r="AC1299" s="4"/>
      <c r="AD1299" s="4"/>
      <c r="AE1299" s="4"/>
      <c r="AF1299" s="4" t="s">
        <v>6974</v>
      </c>
      <c r="AG1299" s="4"/>
      <c r="AH1299" s="4"/>
      <c r="AI1299" s="4"/>
      <c r="AJ1299" s="4"/>
      <c r="AK1299" s="4"/>
    </row>
    <row r="1300" spans="1:37" ht="135" x14ac:dyDescent="0.2">
      <c r="A1300" s="7">
        <v>1299</v>
      </c>
      <c r="D1300" s="4" t="s">
        <v>6975</v>
      </c>
      <c r="E1300" s="4" t="s">
        <v>6976</v>
      </c>
      <c r="F1300" s="4"/>
      <c r="G1300" s="4" t="s">
        <v>6811</v>
      </c>
      <c r="H1300" s="4"/>
      <c r="I1300" s="4">
        <v>2012</v>
      </c>
      <c r="J1300" s="4"/>
      <c r="K1300" s="4"/>
      <c r="L1300" s="4"/>
      <c r="M1300" s="4"/>
      <c r="N1300" s="4"/>
      <c r="O1300" s="4"/>
      <c r="P1300" s="4" t="s">
        <v>6977</v>
      </c>
      <c r="Q1300" s="4"/>
      <c r="R1300" s="4"/>
      <c r="S1300" s="4" t="s">
        <v>1693</v>
      </c>
      <c r="T1300" s="4" t="s">
        <v>125</v>
      </c>
      <c r="U1300" s="4" t="s">
        <v>205</v>
      </c>
      <c r="V1300" s="4" t="s">
        <v>6978</v>
      </c>
      <c r="W1300" s="4"/>
      <c r="X1300" s="4"/>
      <c r="Y1300" s="4"/>
      <c r="Z1300" s="4" t="s">
        <v>6979</v>
      </c>
      <c r="AA1300" s="4"/>
      <c r="AB1300" s="4"/>
      <c r="AC1300" s="4"/>
      <c r="AD1300" s="4"/>
      <c r="AE1300" s="4"/>
      <c r="AF1300" s="4" t="s">
        <v>6980</v>
      </c>
      <c r="AG1300" s="4"/>
      <c r="AH1300" s="4"/>
      <c r="AI1300" s="4"/>
      <c r="AJ1300" s="4" t="s">
        <v>6981</v>
      </c>
      <c r="AK1300" s="4"/>
    </row>
    <row r="1301" spans="1:37" ht="30" x14ac:dyDescent="0.2">
      <c r="A1301" s="7">
        <v>1300</v>
      </c>
      <c r="D1301" s="4" t="s">
        <v>6982</v>
      </c>
      <c r="E1301" s="4" t="s">
        <v>6983</v>
      </c>
      <c r="F1301" s="4"/>
      <c r="G1301" s="4" t="s">
        <v>6811</v>
      </c>
      <c r="H1301" s="4"/>
      <c r="I1301" s="4">
        <v>2012</v>
      </c>
      <c r="J1301" s="4"/>
      <c r="K1301" s="4"/>
      <c r="L1301" s="4"/>
      <c r="M1301" s="4"/>
      <c r="N1301" s="4"/>
      <c r="O1301" s="4"/>
      <c r="P1301" s="4" t="s">
        <v>6984</v>
      </c>
      <c r="Q1301" s="4"/>
      <c r="R1301" s="4" t="s">
        <v>1315</v>
      </c>
      <c r="S1301" s="4" t="s">
        <v>584</v>
      </c>
      <c r="T1301" s="4" t="s">
        <v>2324</v>
      </c>
      <c r="U1301" s="4" t="s">
        <v>6985</v>
      </c>
      <c r="V1301" s="4" t="s">
        <v>624</v>
      </c>
      <c r="W1301" s="4"/>
      <c r="X1301" s="4"/>
      <c r="Y1301" s="4"/>
      <c r="Z1301" s="4" t="s">
        <v>6986</v>
      </c>
      <c r="AA1301" s="4"/>
      <c r="AB1301" s="4"/>
      <c r="AC1301" s="4"/>
      <c r="AD1301" s="4"/>
      <c r="AE1301" s="4"/>
      <c r="AF1301" s="4" t="s">
        <v>6690</v>
      </c>
      <c r="AG1301" s="4"/>
      <c r="AH1301" s="4"/>
      <c r="AI1301" s="4"/>
      <c r="AJ1301" s="4"/>
      <c r="AK1301" s="4"/>
    </row>
    <row r="1302" spans="1:37" ht="225" x14ac:dyDescent="0.2">
      <c r="A1302" s="7">
        <v>1301</v>
      </c>
      <c r="D1302" s="4" t="s">
        <v>6987</v>
      </c>
      <c r="E1302" s="4" t="s">
        <v>6988</v>
      </c>
      <c r="F1302" s="4"/>
      <c r="G1302" s="4" t="s">
        <v>6811</v>
      </c>
      <c r="H1302" s="4"/>
      <c r="I1302" s="4">
        <v>2012</v>
      </c>
      <c r="J1302" s="4"/>
      <c r="K1302" s="4"/>
      <c r="L1302" s="4"/>
      <c r="M1302" s="4"/>
      <c r="N1302" s="4"/>
      <c r="O1302" s="4"/>
      <c r="P1302" s="4" t="s">
        <v>6989</v>
      </c>
      <c r="Q1302" s="4"/>
      <c r="R1302" s="4"/>
      <c r="S1302" s="4" t="s">
        <v>6990</v>
      </c>
      <c r="T1302" s="4" t="s">
        <v>125</v>
      </c>
      <c r="U1302" s="4" t="s">
        <v>352</v>
      </c>
      <c r="V1302" s="4" t="s">
        <v>6991</v>
      </c>
      <c r="W1302" s="4"/>
      <c r="X1302" s="4"/>
      <c r="Y1302" s="4"/>
      <c r="Z1302" s="4" t="s">
        <v>6992</v>
      </c>
      <c r="AA1302" s="4"/>
      <c r="AB1302" s="4"/>
      <c r="AC1302" s="4"/>
      <c r="AD1302" s="4"/>
      <c r="AE1302" s="4"/>
      <c r="AF1302" s="4" t="s">
        <v>6993</v>
      </c>
      <c r="AG1302" s="4"/>
      <c r="AH1302" s="4"/>
      <c r="AI1302" s="4"/>
      <c r="AJ1302" s="4" t="s">
        <v>6994</v>
      </c>
      <c r="AK1302" s="4"/>
    </row>
    <row r="1303" spans="1:37" x14ac:dyDescent="0.2">
      <c r="A1303" s="7">
        <v>1302</v>
      </c>
      <c r="D1303" s="4"/>
      <c r="E1303" s="4"/>
      <c r="F1303" s="4"/>
      <c r="G1303" s="4" t="s">
        <v>6811</v>
      </c>
      <c r="H1303" s="4"/>
      <c r="I1303" s="4">
        <v>1976</v>
      </c>
      <c r="J1303" s="4"/>
      <c r="K1303" s="4"/>
      <c r="L1303" s="4"/>
      <c r="M1303" s="4"/>
      <c r="N1303" s="4"/>
      <c r="O1303" s="4"/>
      <c r="P1303" s="4" t="s">
        <v>6995</v>
      </c>
      <c r="Q1303" s="4"/>
      <c r="R1303" s="4" t="s">
        <v>386</v>
      </c>
      <c r="S1303" s="4"/>
      <c r="T1303" s="4"/>
      <c r="U1303" s="4"/>
      <c r="V1303" s="4" t="s">
        <v>6996</v>
      </c>
      <c r="W1303" s="4"/>
      <c r="X1303" s="4"/>
      <c r="Y1303" s="4"/>
      <c r="Z1303" s="4" t="s">
        <v>6997</v>
      </c>
      <c r="AA1303" s="4"/>
      <c r="AB1303" s="4"/>
      <c r="AC1303" s="4"/>
      <c r="AD1303" s="4"/>
      <c r="AE1303" s="4"/>
      <c r="AF1303" s="4" t="s">
        <v>6998</v>
      </c>
      <c r="AG1303" s="4"/>
      <c r="AH1303" s="4"/>
      <c r="AI1303" s="4"/>
      <c r="AJ1303" s="4"/>
      <c r="AK1303" s="4"/>
    </row>
    <row r="1304" spans="1:37" ht="45" x14ac:dyDescent="0.2">
      <c r="A1304" s="7">
        <v>1303</v>
      </c>
      <c r="D1304" s="4"/>
      <c r="E1304" s="4"/>
      <c r="F1304" s="4"/>
      <c r="G1304" s="4" t="s">
        <v>6811</v>
      </c>
      <c r="H1304" s="4"/>
      <c r="I1304" s="4">
        <v>1993</v>
      </c>
      <c r="J1304" s="4"/>
      <c r="K1304" s="4"/>
      <c r="L1304" s="4"/>
      <c r="M1304" s="4"/>
      <c r="N1304" s="4"/>
      <c r="O1304" s="4"/>
      <c r="P1304" s="4" t="s">
        <v>6999</v>
      </c>
      <c r="Q1304" s="4"/>
      <c r="R1304" s="4" t="s">
        <v>386</v>
      </c>
      <c r="S1304" s="4" t="s">
        <v>7000</v>
      </c>
      <c r="T1304" s="4" t="s">
        <v>334</v>
      </c>
      <c r="U1304" s="4"/>
      <c r="V1304" s="4" t="s">
        <v>7001</v>
      </c>
      <c r="W1304" s="4"/>
      <c r="X1304" s="4"/>
      <c r="Y1304" s="4"/>
      <c r="Z1304" s="4" t="s">
        <v>7002</v>
      </c>
      <c r="AA1304" s="4"/>
      <c r="AB1304" s="4"/>
      <c r="AC1304" s="4"/>
      <c r="AD1304" s="4"/>
      <c r="AE1304" s="4"/>
      <c r="AF1304" s="4"/>
      <c r="AG1304" s="4"/>
      <c r="AH1304" s="4"/>
      <c r="AI1304" s="4"/>
      <c r="AJ1304" s="4"/>
      <c r="AK1304" s="4"/>
    </row>
    <row r="1305" spans="1:37" ht="30" x14ac:dyDescent="0.2">
      <c r="A1305" s="7">
        <v>1304</v>
      </c>
      <c r="D1305" s="4" t="s">
        <v>63</v>
      </c>
      <c r="E1305" s="21" t="s">
        <v>7003</v>
      </c>
      <c r="F1305" s="4"/>
      <c r="G1305" s="4" t="s">
        <v>6811</v>
      </c>
      <c r="H1305" s="4"/>
      <c r="I1305" s="4">
        <v>1994</v>
      </c>
      <c r="J1305" s="4"/>
      <c r="K1305" s="4"/>
      <c r="L1305" s="4"/>
      <c r="M1305" s="4"/>
      <c r="N1305" s="4"/>
      <c r="O1305" s="4"/>
      <c r="P1305" s="4" t="s">
        <v>7004</v>
      </c>
      <c r="Q1305" s="4"/>
      <c r="R1305" s="4"/>
      <c r="S1305" s="4" t="s">
        <v>7005</v>
      </c>
      <c r="T1305" s="4" t="s">
        <v>1394</v>
      </c>
      <c r="U1305" s="4"/>
      <c r="V1305" s="4" t="s">
        <v>5392</v>
      </c>
      <c r="W1305" s="4"/>
      <c r="X1305" s="4"/>
      <c r="Y1305" s="4"/>
      <c r="Z1305" s="4" t="s">
        <v>7006</v>
      </c>
      <c r="AA1305" s="4"/>
      <c r="AB1305" s="4"/>
      <c r="AC1305" s="4"/>
      <c r="AD1305" s="4"/>
      <c r="AE1305" s="4"/>
      <c r="AF1305" s="4" t="s">
        <v>7007</v>
      </c>
      <c r="AG1305" s="4"/>
      <c r="AH1305" s="4"/>
      <c r="AI1305" s="4"/>
      <c r="AJ1305" s="4"/>
      <c r="AK1305" s="4"/>
    </row>
    <row r="1306" spans="1:37" ht="30" x14ac:dyDescent="0.2">
      <c r="A1306" s="7">
        <v>1305</v>
      </c>
      <c r="D1306" s="4"/>
      <c r="E1306" s="4"/>
      <c r="F1306" s="4"/>
      <c r="G1306" s="4" t="s">
        <v>6811</v>
      </c>
      <c r="H1306" s="4"/>
      <c r="I1306" s="4">
        <v>1998</v>
      </c>
      <c r="J1306" s="4"/>
      <c r="K1306" s="4"/>
      <c r="L1306" s="4"/>
      <c r="M1306" s="4"/>
      <c r="N1306" s="4"/>
      <c r="O1306" s="4"/>
      <c r="P1306" s="4" t="s">
        <v>7008</v>
      </c>
      <c r="Q1306" s="4"/>
      <c r="R1306" s="4" t="s">
        <v>386</v>
      </c>
      <c r="S1306" s="4"/>
      <c r="T1306" s="4"/>
      <c r="U1306" s="4"/>
      <c r="V1306" s="4" t="s">
        <v>7009</v>
      </c>
      <c r="W1306" s="4"/>
      <c r="X1306" s="4"/>
      <c r="Y1306" s="4"/>
      <c r="Z1306" s="4" t="s">
        <v>7010</v>
      </c>
      <c r="AA1306" s="4"/>
      <c r="AB1306" s="4"/>
      <c r="AC1306" s="4"/>
      <c r="AD1306" s="4"/>
      <c r="AE1306" s="4"/>
      <c r="AF1306" s="4"/>
      <c r="AG1306" s="4"/>
      <c r="AH1306" s="4"/>
      <c r="AI1306" s="4"/>
      <c r="AJ1306" s="4"/>
      <c r="AK1306" s="4"/>
    </row>
    <row r="1307" spans="1:37" x14ac:dyDescent="0.2">
      <c r="A1307" s="7">
        <v>1306</v>
      </c>
      <c r="D1307" s="4"/>
      <c r="E1307" s="4"/>
      <c r="F1307" s="4"/>
      <c r="G1307" s="4" t="s">
        <v>6811</v>
      </c>
      <c r="H1307" s="4"/>
      <c r="I1307" s="4">
        <v>2007</v>
      </c>
      <c r="J1307" s="4"/>
      <c r="K1307" s="4"/>
      <c r="L1307" s="4"/>
      <c r="M1307" s="4"/>
      <c r="N1307" s="4"/>
      <c r="O1307" s="4"/>
      <c r="P1307" s="4" t="s">
        <v>7011</v>
      </c>
      <c r="Q1307" s="4"/>
      <c r="R1307" s="4" t="s">
        <v>7012</v>
      </c>
      <c r="S1307" s="4" t="s">
        <v>4420</v>
      </c>
      <c r="T1307" s="4"/>
      <c r="U1307" s="4"/>
      <c r="V1307" s="4" t="s">
        <v>7013</v>
      </c>
      <c r="W1307" s="4"/>
      <c r="X1307" s="4"/>
      <c r="Y1307" s="4"/>
      <c r="Z1307" s="4" t="s">
        <v>7014</v>
      </c>
      <c r="AA1307" s="4"/>
      <c r="AB1307" s="4"/>
      <c r="AC1307" s="4"/>
      <c r="AD1307" s="4"/>
      <c r="AE1307" s="4"/>
      <c r="AF1307" s="4"/>
      <c r="AG1307" s="4"/>
      <c r="AH1307" s="4"/>
      <c r="AI1307" s="4"/>
      <c r="AJ1307" s="4"/>
      <c r="AK1307" s="4"/>
    </row>
    <row r="1308" spans="1:37" ht="30" x14ac:dyDescent="0.2">
      <c r="A1308" s="7">
        <v>1307</v>
      </c>
      <c r="D1308" s="4"/>
      <c r="E1308" s="4"/>
      <c r="F1308" s="4"/>
      <c r="G1308" s="4" t="s">
        <v>6811</v>
      </c>
      <c r="H1308" s="4"/>
      <c r="I1308" s="4">
        <v>2008</v>
      </c>
      <c r="J1308" s="4"/>
      <c r="K1308" s="4"/>
      <c r="L1308" s="4"/>
      <c r="M1308" s="4"/>
      <c r="N1308" s="4"/>
      <c r="O1308" s="4"/>
      <c r="P1308" s="4" t="s">
        <v>7015</v>
      </c>
      <c r="Q1308" s="4"/>
      <c r="R1308" s="4" t="s">
        <v>386</v>
      </c>
      <c r="S1308" s="4" t="s">
        <v>7016</v>
      </c>
      <c r="T1308" s="4"/>
      <c r="U1308" s="4"/>
      <c r="V1308" s="4" t="s">
        <v>7017</v>
      </c>
      <c r="W1308" s="4"/>
      <c r="X1308" s="4"/>
      <c r="Y1308" s="4"/>
      <c r="Z1308" s="4" t="s">
        <v>7018</v>
      </c>
      <c r="AA1308" s="4"/>
      <c r="AB1308" s="4"/>
      <c r="AC1308" s="4"/>
      <c r="AD1308" s="4"/>
      <c r="AE1308" s="4"/>
      <c r="AF1308" s="4"/>
      <c r="AG1308" s="4"/>
      <c r="AH1308" s="4"/>
      <c r="AI1308" s="4"/>
      <c r="AJ1308" s="4"/>
      <c r="AK1308" s="4"/>
    </row>
    <row r="1309" spans="1:37" ht="30" x14ac:dyDescent="0.2">
      <c r="A1309" s="7">
        <v>1308</v>
      </c>
      <c r="D1309" s="4"/>
      <c r="E1309" s="4"/>
      <c r="F1309" s="4"/>
      <c r="G1309" s="4" t="s">
        <v>6811</v>
      </c>
      <c r="H1309" s="4"/>
      <c r="I1309" s="4">
        <v>2008</v>
      </c>
      <c r="J1309" s="4"/>
      <c r="K1309" s="4"/>
      <c r="L1309" s="4"/>
      <c r="M1309" s="4"/>
      <c r="N1309" s="4"/>
      <c r="O1309" s="4"/>
      <c r="P1309" s="4" t="s">
        <v>7019</v>
      </c>
      <c r="Q1309" s="4"/>
      <c r="R1309" s="4" t="s">
        <v>7020</v>
      </c>
      <c r="S1309" s="4" t="s">
        <v>7021</v>
      </c>
      <c r="T1309" s="4"/>
      <c r="U1309" s="4"/>
      <c r="V1309" s="4" t="s">
        <v>7022</v>
      </c>
      <c r="W1309" s="4"/>
      <c r="X1309" s="4"/>
      <c r="Y1309" s="4"/>
      <c r="Z1309" s="4"/>
      <c r="AA1309" s="4"/>
      <c r="AB1309" s="4"/>
      <c r="AC1309" s="4"/>
      <c r="AD1309" s="4"/>
      <c r="AE1309" s="4"/>
      <c r="AF1309" s="4" t="s">
        <v>7023</v>
      </c>
      <c r="AG1309" s="4"/>
      <c r="AH1309" s="4"/>
      <c r="AI1309" s="4"/>
      <c r="AJ1309" s="4"/>
      <c r="AK1309" s="4"/>
    </row>
    <row r="1310" spans="1:37" ht="105" x14ac:dyDescent="0.2">
      <c r="A1310" s="7">
        <v>1309</v>
      </c>
      <c r="D1310" s="4" t="s">
        <v>7024</v>
      </c>
      <c r="E1310" s="4" t="s">
        <v>7025</v>
      </c>
      <c r="F1310" s="4"/>
      <c r="G1310" s="4" t="s">
        <v>6811</v>
      </c>
      <c r="H1310" s="4"/>
      <c r="I1310" s="4">
        <v>2010</v>
      </c>
      <c r="J1310" s="4"/>
      <c r="K1310" s="4"/>
      <c r="L1310" s="4"/>
      <c r="M1310" s="4"/>
      <c r="N1310" s="4"/>
      <c r="O1310" s="4"/>
      <c r="P1310" s="4" t="s">
        <v>7026</v>
      </c>
      <c r="Q1310" s="4"/>
      <c r="R1310" s="4"/>
      <c r="S1310" s="4" t="s">
        <v>6386</v>
      </c>
      <c r="T1310" s="4" t="s">
        <v>1597</v>
      </c>
      <c r="U1310" s="4" t="s">
        <v>133</v>
      </c>
      <c r="V1310" s="4" t="s">
        <v>5156</v>
      </c>
      <c r="W1310" s="4"/>
      <c r="X1310" s="4"/>
      <c r="Y1310" s="4"/>
      <c r="Z1310" s="4" t="s">
        <v>7027</v>
      </c>
      <c r="AA1310" s="4"/>
      <c r="AB1310" s="4"/>
      <c r="AC1310" s="4"/>
      <c r="AD1310" s="4"/>
      <c r="AE1310" s="4"/>
      <c r="AF1310" s="4" t="s">
        <v>7028</v>
      </c>
      <c r="AG1310" s="4"/>
      <c r="AH1310" s="4"/>
      <c r="AI1310" s="4"/>
      <c r="AJ1310" s="4" t="s">
        <v>7029</v>
      </c>
      <c r="AK1310" s="4"/>
    </row>
    <row r="1311" spans="1:37" ht="120" x14ac:dyDescent="0.2">
      <c r="A1311" s="7">
        <v>1310</v>
      </c>
      <c r="D1311" s="4"/>
      <c r="E1311" s="4"/>
      <c r="F1311" s="4"/>
      <c r="G1311" s="4" t="s">
        <v>6811</v>
      </c>
      <c r="H1311" s="4"/>
      <c r="I1311" s="4">
        <v>2010</v>
      </c>
      <c r="J1311" s="4"/>
      <c r="K1311" s="4"/>
      <c r="L1311" s="4"/>
      <c r="M1311" s="4"/>
      <c r="N1311" s="4"/>
      <c r="O1311" s="4"/>
      <c r="P1311" s="4" t="s">
        <v>7030</v>
      </c>
      <c r="Q1311" s="4"/>
      <c r="R1311" s="4"/>
      <c r="S1311" s="4" t="s">
        <v>7031</v>
      </c>
      <c r="T1311" s="4" t="s">
        <v>607</v>
      </c>
      <c r="U1311" s="4" t="s">
        <v>111</v>
      </c>
      <c r="V1311" s="4" t="s">
        <v>7032</v>
      </c>
      <c r="W1311" s="4"/>
      <c r="X1311" s="4"/>
      <c r="Y1311" s="4"/>
      <c r="Z1311" s="4" t="s">
        <v>7033</v>
      </c>
      <c r="AA1311" s="4"/>
      <c r="AB1311" s="4"/>
      <c r="AC1311" s="4"/>
      <c r="AD1311" s="4"/>
      <c r="AE1311" s="4"/>
      <c r="AF1311" s="4" t="s">
        <v>676</v>
      </c>
      <c r="AG1311" s="4"/>
      <c r="AH1311" s="4"/>
      <c r="AI1311" s="4"/>
      <c r="AJ1311" s="4" t="s">
        <v>7034</v>
      </c>
      <c r="AK1311" s="4"/>
    </row>
    <row r="1312" spans="1:37" ht="120" x14ac:dyDescent="0.2">
      <c r="A1312" s="7">
        <v>1311</v>
      </c>
      <c r="D1312" s="4" t="s">
        <v>7035</v>
      </c>
      <c r="E1312" s="4" t="s">
        <v>7036</v>
      </c>
      <c r="F1312" s="4"/>
      <c r="G1312" s="4" t="s">
        <v>6811</v>
      </c>
      <c r="H1312" s="4"/>
      <c r="I1312" s="4">
        <v>2011</v>
      </c>
      <c r="J1312" s="4"/>
      <c r="K1312" s="4"/>
      <c r="L1312" s="4"/>
      <c r="M1312" s="4"/>
      <c r="N1312" s="4"/>
      <c r="O1312" s="4"/>
      <c r="P1312" s="4" t="s">
        <v>7037</v>
      </c>
      <c r="Q1312" s="4"/>
      <c r="R1312" s="4"/>
      <c r="S1312" s="4" t="s">
        <v>725</v>
      </c>
      <c r="T1312" s="4" t="s">
        <v>822</v>
      </c>
      <c r="U1312" s="4" t="s">
        <v>111</v>
      </c>
      <c r="V1312" s="4" t="s">
        <v>7038</v>
      </c>
      <c r="W1312" s="4"/>
      <c r="X1312" s="4"/>
      <c r="Y1312" s="4"/>
      <c r="Z1312" s="4" t="s">
        <v>7039</v>
      </c>
      <c r="AA1312" s="4"/>
      <c r="AB1312" s="4"/>
      <c r="AC1312" s="4"/>
      <c r="AD1312" s="4"/>
      <c r="AE1312" s="4"/>
      <c r="AF1312" s="4" t="s">
        <v>7040</v>
      </c>
      <c r="AG1312" s="4"/>
      <c r="AH1312" s="4"/>
      <c r="AI1312" s="4"/>
      <c r="AJ1312" s="4" t="s">
        <v>7041</v>
      </c>
      <c r="AK1312" s="4"/>
    </row>
    <row r="1313" spans="1:37" ht="165" x14ac:dyDescent="0.2">
      <c r="A1313" s="7">
        <v>1312</v>
      </c>
      <c r="D1313" s="4"/>
      <c r="E1313" s="4"/>
      <c r="F1313" s="4"/>
      <c r="G1313" s="4" t="s">
        <v>6811</v>
      </c>
      <c r="H1313" s="4"/>
      <c r="I1313" s="4">
        <v>2012</v>
      </c>
      <c r="J1313" s="4"/>
      <c r="K1313" s="4"/>
      <c r="L1313" s="4"/>
      <c r="M1313" s="4"/>
      <c r="N1313" s="4"/>
      <c r="O1313" s="4"/>
      <c r="P1313" s="4" t="s">
        <v>7042</v>
      </c>
      <c r="Q1313" s="4"/>
      <c r="R1313" s="4"/>
      <c r="S1313" s="4" t="s">
        <v>7043</v>
      </c>
      <c r="T1313" s="4" t="s">
        <v>6098</v>
      </c>
      <c r="U1313" s="4" t="s">
        <v>79</v>
      </c>
      <c r="V1313" s="4" t="s">
        <v>7044</v>
      </c>
      <c r="W1313" s="4"/>
      <c r="X1313" s="4"/>
      <c r="Y1313" s="4"/>
      <c r="Z1313" s="4" t="s">
        <v>7045</v>
      </c>
      <c r="AA1313" s="4"/>
      <c r="AB1313" s="4"/>
      <c r="AC1313" s="4"/>
      <c r="AD1313" s="4"/>
      <c r="AE1313" s="4"/>
      <c r="AF1313" s="4" t="s">
        <v>7046</v>
      </c>
      <c r="AG1313" s="4"/>
      <c r="AH1313" s="4"/>
      <c r="AI1313" s="4"/>
      <c r="AJ1313" s="4" t="s">
        <v>7047</v>
      </c>
      <c r="AK1313" s="4"/>
    </row>
    <row r="1314" spans="1:37" ht="210" x14ac:dyDescent="0.2">
      <c r="A1314" s="7">
        <v>1313</v>
      </c>
      <c r="D1314" s="4" t="s">
        <v>7048</v>
      </c>
      <c r="E1314" s="4" t="s">
        <v>7049</v>
      </c>
      <c r="F1314" s="4"/>
      <c r="G1314" s="4" t="s">
        <v>6811</v>
      </c>
      <c r="H1314" s="4"/>
      <c r="I1314" s="4">
        <v>2010</v>
      </c>
      <c r="J1314" s="4"/>
      <c r="K1314" s="4"/>
      <c r="L1314" s="4"/>
      <c r="M1314" s="4"/>
      <c r="N1314" s="4"/>
      <c r="O1314" s="4"/>
      <c r="P1314" s="4" t="s">
        <v>7050</v>
      </c>
      <c r="Q1314" s="4"/>
      <c r="R1314" s="4"/>
      <c r="S1314" s="4" t="s">
        <v>7051</v>
      </c>
      <c r="T1314" s="4" t="s">
        <v>822</v>
      </c>
      <c r="U1314" s="4" t="s">
        <v>205</v>
      </c>
      <c r="V1314" s="4" t="s">
        <v>7052</v>
      </c>
      <c r="W1314" s="4"/>
      <c r="X1314" s="4"/>
      <c r="Y1314" s="4"/>
      <c r="Z1314" s="4" t="s">
        <v>7053</v>
      </c>
      <c r="AA1314" s="4"/>
      <c r="AB1314" s="4"/>
      <c r="AC1314" s="4"/>
      <c r="AD1314" s="4"/>
      <c r="AE1314" s="4"/>
      <c r="AF1314" s="4" t="s">
        <v>7054</v>
      </c>
      <c r="AG1314" s="4"/>
      <c r="AH1314" s="4"/>
      <c r="AI1314" s="4"/>
      <c r="AJ1314" s="4" t="s">
        <v>7055</v>
      </c>
      <c r="AK1314" s="4"/>
    </row>
    <row r="1315" spans="1:37" ht="90" x14ac:dyDescent="0.2">
      <c r="A1315" s="7">
        <v>1314</v>
      </c>
      <c r="D1315" s="4" t="s">
        <v>7056</v>
      </c>
      <c r="E1315" s="4" t="s">
        <v>7057</v>
      </c>
      <c r="F1315" s="4"/>
      <c r="G1315" s="4" t="s">
        <v>6811</v>
      </c>
      <c r="H1315" s="4"/>
      <c r="I1315" s="4">
        <v>2001</v>
      </c>
      <c r="J1315" s="4"/>
      <c r="K1315" s="4"/>
      <c r="L1315" s="4"/>
      <c r="M1315" s="4"/>
      <c r="N1315" s="4"/>
      <c r="O1315" s="4"/>
      <c r="P1315" s="4" t="s">
        <v>7058</v>
      </c>
      <c r="Q1315" s="4"/>
      <c r="R1315" s="4"/>
      <c r="S1315" s="4" t="s">
        <v>7059</v>
      </c>
      <c r="T1315" s="4" t="s">
        <v>111</v>
      </c>
      <c r="U1315" s="4"/>
      <c r="V1315" s="4" t="s">
        <v>1701</v>
      </c>
      <c r="W1315" s="4"/>
      <c r="X1315" s="4"/>
      <c r="Y1315" s="4"/>
      <c r="Z1315" s="4" t="s">
        <v>7060</v>
      </c>
      <c r="AA1315" s="4"/>
      <c r="AB1315" s="4"/>
      <c r="AC1315" s="4"/>
      <c r="AD1315" s="4"/>
      <c r="AE1315" s="4"/>
      <c r="AF1315" s="4" t="s">
        <v>7061</v>
      </c>
      <c r="AG1315" s="4"/>
      <c r="AH1315" s="4"/>
      <c r="AI1315" s="4"/>
      <c r="AJ1315" s="4" t="s">
        <v>7062</v>
      </c>
      <c r="AK1315" s="4"/>
    </row>
    <row r="1316" spans="1:37" ht="180" x14ac:dyDescent="0.2">
      <c r="A1316" s="7">
        <v>1315</v>
      </c>
      <c r="D1316" s="4" t="s">
        <v>1320</v>
      </c>
      <c r="E1316" s="4" t="s">
        <v>7063</v>
      </c>
      <c r="F1316" s="4"/>
      <c r="G1316" s="4" t="s">
        <v>6811</v>
      </c>
      <c r="H1316" s="4"/>
      <c r="I1316" s="4">
        <v>2002</v>
      </c>
      <c r="J1316" s="4"/>
      <c r="K1316" s="4"/>
      <c r="L1316" s="4"/>
      <c r="M1316" s="4"/>
      <c r="N1316" s="4"/>
      <c r="O1316" s="4"/>
      <c r="P1316" s="4" t="s">
        <v>7064</v>
      </c>
      <c r="Q1316" s="4"/>
      <c r="R1316" s="4"/>
      <c r="S1316" s="4" t="s">
        <v>6303</v>
      </c>
      <c r="T1316" s="4" t="s">
        <v>5528</v>
      </c>
      <c r="U1316" s="4" t="s">
        <v>631</v>
      </c>
      <c r="V1316" s="4" t="s">
        <v>7065</v>
      </c>
      <c r="W1316" s="4"/>
      <c r="X1316" s="4"/>
      <c r="Y1316" s="4"/>
      <c r="Z1316" s="4" t="s">
        <v>7066</v>
      </c>
      <c r="AA1316" s="4"/>
      <c r="AB1316" s="4"/>
      <c r="AC1316" s="4"/>
      <c r="AD1316" s="4"/>
      <c r="AE1316" s="4"/>
      <c r="AF1316" s="4" t="s">
        <v>7067</v>
      </c>
      <c r="AG1316" s="4"/>
      <c r="AH1316" s="4"/>
      <c r="AI1316" s="4"/>
      <c r="AJ1316" s="4" t="s">
        <v>7068</v>
      </c>
      <c r="AK1316" s="4"/>
    </row>
    <row r="1317" spans="1:37" ht="120" x14ac:dyDescent="0.2">
      <c r="A1317" s="7">
        <v>1316</v>
      </c>
      <c r="D1317" s="4" t="s">
        <v>7069</v>
      </c>
      <c r="E1317" s="4" t="s">
        <v>7070</v>
      </c>
      <c r="F1317" s="4"/>
      <c r="G1317" s="4" t="s">
        <v>1416</v>
      </c>
      <c r="H1317" s="4"/>
      <c r="I1317" s="4">
        <v>2012</v>
      </c>
      <c r="J1317" s="4"/>
      <c r="K1317" s="4"/>
      <c r="L1317" s="4"/>
      <c r="M1317" s="4"/>
      <c r="N1317" s="4"/>
      <c r="O1317" s="4"/>
      <c r="P1317" s="4" t="s">
        <v>7071</v>
      </c>
      <c r="Q1317" s="4"/>
      <c r="R1317" s="4"/>
      <c r="S1317" s="4" t="s">
        <v>7072</v>
      </c>
      <c r="T1317" s="4" t="s">
        <v>858</v>
      </c>
      <c r="U1317" s="4" t="s">
        <v>133</v>
      </c>
      <c r="V1317" s="4" t="s">
        <v>7073</v>
      </c>
      <c r="W1317" s="4"/>
      <c r="X1317" s="4"/>
      <c r="Y1317" s="4"/>
      <c r="Z1317" s="4" t="s">
        <v>7074</v>
      </c>
      <c r="AA1317" s="4"/>
      <c r="AB1317" s="4"/>
      <c r="AC1317" s="4"/>
      <c r="AD1317" s="4"/>
      <c r="AE1317" s="4"/>
      <c r="AF1317" s="4" t="s">
        <v>7075</v>
      </c>
      <c r="AG1317" s="4"/>
      <c r="AH1317" s="4"/>
      <c r="AI1317" s="4"/>
      <c r="AJ1317" s="4" t="s">
        <v>7076</v>
      </c>
      <c r="AK1317" s="4"/>
    </row>
    <row r="1318" spans="1:37" ht="255" x14ac:dyDescent="0.2">
      <c r="A1318" s="7">
        <v>1317</v>
      </c>
      <c r="D1318" s="4" t="s">
        <v>7077</v>
      </c>
      <c r="E1318" s="4" t="s">
        <v>7078</v>
      </c>
      <c r="F1318" s="4"/>
      <c r="G1318" s="4" t="s">
        <v>1416</v>
      </c>
      <c r="H1318" s="4"/>
      <c r="I1318" s="4">
        <v>2011</v>
      </c>
      <c r="J1318" s="4"/>
      <c r="K1318" s="4"/>
      <c r="L1318" s="4"/>
      <c r="M1318" s="4"/>
      <c r="N1318" s="4"/>
      <c r="O1318" s="4"/>
      <c r="P1318" s="4" t="s">
        <v>7079</v>
      </c>
      <c r="Q1318" s="4"/>
      <c r="R1318" s="4"/>
      <c r="S1318" s="4" t="s">
        <v>7080</v>
      </c>
      <c r="T1318" s="4" t="s">
        <v>125</v>
      </c>
      <c r="U1318" s="4" t="s">
        <v>133</v>
      </c>
      <c r="V1318" s="4" t="s">
        <v>7081</v>
      </c>
      <c r="W1318" s="4"/>
      <c r="X1318" s="4"/>
      <c r="Y1318" s="4"/>
      <c r="Z1318" s="4" t="s">
        <v>7082</v>
      </c>
      <c r="AA1318" s="4"/>
      <c r="AB1318" s="4"/>
      <c r="AC1318" s="4"/>
      <c r="AD1318" s="4"/>
      <c r="AE1318" s="4"/>
      <c r="AF1318" s="4" t="s">
        <v>7083</v>
      </c>
      <c r="AG1318" s="4"/>
      <c r="AH1318" s="4"/>
      <c r="AI1318" s="4"/>
      <c r="AJ1318" s="4" t="s">
        <v>7084</v>
      </c>
      <c r="AK1318" s="4"/>
    </row>
    <row r="1319" spans="1:37" ht="90" x14ac:dyDescent="0.2">
      <c r="A1319" s="7">
        <v>1318</v>
      </c>
      <c r="D1319" s="4" t="s">
        <v>7085</v>
      </c>
      <c r="E1319" s="4" t="s">
        <v>7086</v>
      </c>
      <c r="F1319" s="4"/>
      <c r="G1319" s="4" t="s">
        <v>1416</v>
      </c>
      <c r="H1319" s="4"/>
      <c r="I1319" s="4">
        <v>2012</v>
      </c>
      <c r="J1319" s="4"/>
      <c r="K1319" s="4"/>
      <c r="L1319" s="4"/>
      <c r="M1319" s="4"/>
      <c r="N1319" s="4"/>
      <c r="O1319" s="4"/>
      <c r="P1319" s="4" t="s">
        <v>7087</v>
      </c>
      <c r="Q1319" s="4"/>
      <c r="R1319" s="4"/>
      <c r="S1319" s="4" t="s">
        <v>7088</v>
      </c>
      <c r="T1319" s="4" t="s">
        <v>165</v>
      </c>
      <c r="U1319" s="4" t="s">
        <v>352</v>
      </c>
      <c r="V1319" s="4" t="s">
        <v>7089</v>
      </c>
      <c r="W1319" s="4"/>
      <c r="X1319" s="4"/>
      <c r="Y1319" s="4"/>
      <c r="Z1319" s="4" t="s">
        <v>7090</v>
      </c>
      <c r="AA1319" s="4"/>
      <c r="AB1319" s="4"/>
      <c r="AC1319" s="4"/>
      <c r="AD1319" s="4"/>
      <c r="AE1319" s="4"/>
      <c r="AF1319" s="4" t="s">
        <v>7091</v>
      </c>
      <c r="AG1319" s="4"/>
      <c r="AH1319" s="4"/>
      <c r="AI1319" s="4"/>
      <c r="AJ1319" s="4" t="s">
        <v>7092</v>
      </c>
      <c r="AK1319" s="4"/>
    </row>
    <row r="1320" spans="1:37" ht="105" x14ac:dyDescent="0.2">
      <c r="A1320" s="7">
        <v>1319</v>
      </c>
      <c r="D1320" s="4"/>
      <c r="E1320" s="21" t="s">
        <v>7093</v>
      </c>
      <c r="F1320" s="4"/>
      <c r="G1320" s="4" t="s">
        <v>1416</v>
      </c>
      <c r="H1320" s="4"/>
      <c r="I1320" s="4">
        <v>2010</v>
      </c>
      <c r="J1320" s="4"/>
      <c r="K1320" s="4"/>
      <c r="L1320" s="4"/>
      <c r="M1320" s="4"/>
      <c r="N1320" s="4"/>
      <c r="O1320" s="4"/>
      <c r="P1320" s="4" t="s">
        <v>7094</v>
      </c>
      <c r="Q1320" s="4"/>
      <c r="R1320" s="4" t="s">
        <v>834</v>
      </c>
      <c r="S1320" s="4" t="s">
        <v>1543</v>
      </c>
      <c r="T1320" s="4"/>
      <c r="U1320" s="4" t="s">
        <v>7095</v>
      </c>
      <c r="V1320" s="4" t="s">
        <v>7096</v>
      </c>
      <c r="W1320" s="4"/>
      <c r="X1320" s="4"/>
      <c r="Y1320" s="4"/>
      <c r="Z1320" s="4" t="s">
        <v>7097</v>
      </c>
      <c r="AA1320" s="4"/>
      <c r="AB1320" s="4"/>
      <c r="AC1320" s="4"/>
      <c r="AD1320" s="4"/>
      <c r="AE1320" s="4"/>
      <c r="AF1320" s="4" t="s">
        <v>7098</v>
      </c>
      <c r="AG1320" s="4"/>
      <c r="AH1320" s="4"/>
      <c r="AI1320" s="4"/>
      <c r="AJ1320" s="4" t="s">
        <v>7099</v>
      </c>
      <c r="AK1320" s="4"/>
    </row>
    <row r="1321" spans="1:37" ht="255" x14ac:dyDescent="0.2">
      <c r="A1321" s="7">
        <v>1320</v>
      </c>
      <c r="D1321" s="4"/>
      <c r="E1321" s="21" t="s">
        <v>7100</v>
      </c>
      <c r="F1321" s="4"/>
      <c r="G1321" s="4" t="s">
        <v>1416</v>
      </c>
      <c r="H1321" s="4"/>
      <c r="I1321" s="4">
        <v>2010</v>
      </c>
      <c r="J1321" s="4"/>
      <c r="K1321" s="4"/>
      <c r="L1321" s="4"/>
      <c r="M1321" s="4"/>
      <c r="N1321" s="4"/>
      <c r="O1321" s="4"/>
      <c r="P1321" s="4" t="s">
        <v>7101</v>
      </c>
      <c r="Q1321" s="4"/>
      <c r="R1321" s="4"/>
      <c r="S1321" s="4" t="s">
        <v>7102</v>
      </c>
      <c r="T1321" s="4" t="s">
        <v>7103</v>
      </c>
      <c r="U1321" s="4" t="s">
        <v>111</v>
      </c>
      <c r="V1321" s="4" t="s">
        <v>7104</v>
      </c>
      <c r="W1321" s="4"/>
      <c r="X1321" s="4"/>
      <c r="Y1321" s="4"/>
      <c r="Z1321" s="4" t="s">
        <v>7105</v>
      </c>
      <c r="AA1321" s="4"/>
      <c r="AB1321" s="4"/>
      <c r="AC1321" s="4"/>
      <c r="AD1321" s="4"/>
      <c r="AE1321" s="4"/>
      <c r="AF1321" s="4" t="s">
        <v>2319</v>
      </c>
      <c r="AG1321" s="4"/>
      <c r="AH1321" s="4"/>
      <c r="AI1321" s="4"/>
      <c r="AJ1321" s="4" t="s">
        <v>7106</v>
      </c>
      <c r="AK1321" s="4"/>
    </row>
    <row r="1322" spans="1:37" ht="150" x14ac:dyDescent="0.2">
      <c r="A1322" s="7">
        <v>1321</v>
      </c>
      <c r="D1322" s="4"/>
      <c r="E1322" s="21" t="s">
        <v>7107</v>
      </c>
      <c r="F1322" s="4"/>
      <c r="G1322" s="4" t="s">
        <v>1416</v>
      </c>
      <c r="H1322" s="4"/>
      <c r="I1322" s="4">
        <v>2011</v>
      </c>
      <c r="J1322" s="4"/>
      <c r="K1322" s="4"/>
      <c r="L1322" s="4"/>
      <c r="M1322" s="4"/>
      <c r="N1322" s="4"/>
      <c r="O1322" s="4"/>
      <c r="P1322" s="4" t="s">
        <v>7108</v>
      </c>
      <c r="Q1322" s="4"/>
      <c r="R1322" s="4"/>
      <c r="S1322" s="4" t="s">
        <v>7109</v>
      </c>
      <c r="T1322" s="4" t="s">
        <v>741</v>
      </c>
      <c r="U1322" s="4"/>
      <c r="V1322" s="4" t="s">
        <v>7110</v>
      </c>
      <c r="W1322" s="4"/>
      <c r="X1322" s="4"/>
      <c r="Y1322" s="4"/>
      <c r="Z1322" s="4" t="s">
        <v>7082</v>
      </c>
      <c r="AA1322" s="4"/>
      <c r="AB1322" s="4"/>
      <c r="AC1322" s="4"/>
      <c r="AD1322" s="4"/>
      <c r="AE1322" s="4"/>
      <c r="AF1322" s="4" t="s">
        <v>7111</v>
      </c>
      <c r="AG1322" s="4"/>
      <c r="AH1322" s="4"/>
      <c r="AI1322" s="4"/>
      <c r="AJ1322" s="4" t="s">
        <v>7112</v>
      </c>
      <c r="AK1322" s="4"/>
    </row>
    <row r="1323" spans="1:37" ht="180" x14ac:dyDescent="0.2">
      <c r="A1323" s="7">
        <v>1322</v>
      </c>
      <c r="D1323" s="4"/>
      <c r="E1323" s="21" t="s">
        <v>7113</v>
      </c>
      <c r="F1323" s="4"/>
      <c r="G1323" s="4" t="s">
        <v>1416</v>
      </c>
      <c r="H1323" s="4"/>
      <c r="I1323" s="4">
        <v>2009</v>
      </c>
      <c r="J1323" s="4"/>
      <c r="K1323" s="4"/>
      <c r="L1323" s="4"/>
      <c r="M1323" s="4"/>
      <c r="N1323" s="4"/>
      <c r="O1323" s="4"/>
      <c r="P1323" s="4" t="s">
        <v>7114</v>
      </c>
      <c r="Q1323" s="4"/>
      <c r="R1323" s="4"/>
      <c r="S1323" s="4" t="s">
        <v>7115</v>
      </c>
      <c r="T1323" s="4" t="s">
        <v>310</v>
      </c>
      <c r="U1323" s="4" t="s">
        <v>79</v>
      </c>
      <c r="V1323" s="4" t="s">
        <v>7116</v>
      </c>
      <c r="W1323" s="4"/>
      <c r="X1323" s="4"/>
      <c r="Y1323" s="4"/>
      <c r="Z1323" s="4" t="s">
        <v>7117</v>
      </c>
      <c r="AA1323" s="4"/>
      <c r="AB1323" s="4"/>
      <c r="AC1323" s="4"/>
      <c r="AD1323" s="4"/>
      <c r="AE1323" s="4"/>
      <c r="AF1323" s="4" t="s">
        <v>7118</v>
      </c>
      <c r="AG1323" s="4"/>
      <c r="AH1323" s="4"/>
      <c r="AI1323" s="4"/>
      <c r="AJ1323" s="4" t="s">
        <v>7119</v>
      </c>
      <c r="AK1323" s="4"/>
    </row>
    <row r="1324" spans="1:37" ht="120" x14ac:dyDescent="0.2">
      <c r="A1324" s="7">
        <v>1323</v>
      </c>
      <c r="D1324" s="4"/>
      <c r="E1324" s="21" t="s">
        <v>7120</v>
      </c>
      <c r="F1324" s="4"/>
      <c r="G1324" s="4" t="s">
        <v>1416</v>
      </c>
      <c r="H1324" s="4"/>
      <c r="I1324" s="4">
        <v>2009</v>
      </c>
      <c r="J1324" s="4"/>
      <c r="K1324" s="4"/>
      <c r="L1324" s="4"/>
      <c r="M1324" s="4"/>
      <c r="N1324" s="4"/>
      <c r="O1324" s="4"/>
      <c r="P1324" s="4" t="s">
        <v>7121</v>
      </c>
      <c r="Q1324" s="4"/>
      <c r="R1324" s="4"/>
      <c r="S1324" s="4" t="s">
        <v>1484</v>
      </c>
      <c r="T1324" s="4" t="s">
        <v>558</v>
      </c>
      <c r="U1324" s="4" t="s">
        <v>68</v>
      </c>
      <c r="V1324" s="4" t="s">
        <v>7122</v>
      </c>
      <c r="W1324" s="4"/>
      <c r="X1324" s="4"/>
      <c r="Y1324" s="4"/>
      <c r="Z1324" s="4" t="s">
        <v>7123</v>
      </c>
      <c r="AA1324" s="4"/>
      <c r="AB1324" s="4"/>
      <c r="AC1324" s="4"/>
      <c r="AD1324" s="4"/>
      <c r="AE1324" s="4"/>
      <c r="AF1324" s="4" t="s">
        <v>5882</v>
      </c>
      <c r="AG1324" s="4"/>
      <c r="AH1324" s="4"/>
      <c r="AI1324" s="4"/>
      <c r="AJ1324" s="4" t="s">
        <v>7124</v>
      </c>
      <c r="AK1324" s="4"/>
    </row>
    <row r="1325" spans="1:37" ht="75" x14ac:dyDescent="0.2">
      <c r="A1325" s="7">
        <v>1324</v>
      </c>
      <c r="D1325" s="4"/>
      <c r="E1325" s="21" t="s">
        <v>7125</v>
      </c>
      <c r="F1325" s="4"/>
      <c r="G1325" s="4" t="s">
        <v>1416</v>
      </c>
      <c r="H1325" s="4"/>
      <c r="I1325" s="4">
        <v>2011</v>
      </c>
      <c r="J1325" s="4"/>
      <c r="K1325" s="4"/>
      <c r="L1325" s="4"/>
      <c r="M1325" s="4"/>
      <c r="N1325" s="4"/>
      <c r="O1325" s="4"/>
      <c r="P1325" s="4" t="s">
        <v>7126</v>
      </c>
      <c r="Q1325" s="4"/>
      <c r="R1325" s="4"/>
      <c r="S1325" s="4" t="s">
        <v>3574</v>
      </c>
      <c r="T1325" s="4" t="s">
        <v>643</v>
      </c>
      <c r="U1325" s="4" t="s">
        <v>111</v>
      </c>
      <c r="V1325" s="4" t="s">
        <v>7127</v>
      </c>
      <c r="W1325" s="4"/>
      <c r="X1325" s="4"/>
      <c r="Y1325" s="4"/>
      <c r="Z1325" s="4" t="s">
        <v>7128</v>
      </c>
      <c r="AA1325" s="4"/>
      <c r="AB1325" s="4"/>
      <c r="AC1325" s="4"/>
      <c r="AD1325" s="4"/>
      <c r="AE1325" s="4"/>
      <c r="AF1325" s="4" t="s">
        <v>7129</v>
      </c>
      <c r="AG1325" s="4"/>
      <c r="AH1325" s="4"/>
      <c r="AI1325" s="4"/>
      <c r="AJ1325" s="4" t="s">
        <v>7130</v>
      </c>
      <c r="AK1325" s="4"/>
    </row>
    <row r="1326" spans="1:37" ht="180" x14ac:dyDescent="0.2">
      <c r="A1326" s="7">
        <v>1325</v>
      </c>
      <c r="D1326" s="4"/>
      <c r="E1326" s="21" t="s">
        <v>7131</v>
      </c>
      <c r="F1326" s="4"/>
      <c r="G1326" s="4" t="s">
        <v>1416</v>
      </c>
      <c r="H1326" s="4"/>
      <c r="I1326" s="4">
        <v>2008</v>
      </c>
      <c r="J1326" s="4"/>
      <c r="K1326" s="4"/>
      <c r="L1326" s="4"/>
      <c r="M1326" s="4"/>
      <c r="N1326" s="4"/>
      <c r="O1326" s="4"/>
      <c r="P1326" s="4" t="s">
        <v>7132</v>
      </c>
      <c r="Q1326" s="4"/>
      <c r="R1326" s="4"/>
      <c r="S1326" s="4" t="s">
        <v>7133</v>
      </c>
      <c r="T1326" s="4" t="s">
        <v>133</v>
      </c>
      <c r="U1326" s="4" t="s">
        <v>7134</v>
      </c>
      <c r="V1326" s="4"/>
      <c r="W1326" s="4"/>
      <c r="X1326" s="4"/>
      <c r="Y1326" s="4"/>
      <c r="Z1326" s="4" t="s">
        <v>7135</v>
      </c>
      <c r="AA1326" s="4"/>
      <c r="AB1326" s="4"/>
      <c r="AC1326" s="4"/>
      <c r="AD1326" s="4"/>
      <c r="AE1326" s="4"/>
      <c r="AF1326" s="4" t="s">
        <v>7136</v>
      </c>
      <c r="AG1326" s="4"/>
      <c r="AH1326" s="4"/>
      <c r="AI1326" s="4"/>
      <c r="AJ1326" s="4" t="s">
        <v>7137</v>
      </c>
      <c r="AK1326" s="4"/>
    </row>
    <row r="1327" spans="1:37" ht="120" x14ac:dyDescent="0.2">
      <c r="A1327" s="7">
        <v>1326</v>
      </c>
      <c r="D1327" s="4"/>
      <c r="E1327" s="21" t="s">
        <v>7138</v>
      </c>
      <c r="F1327" s="4"/>
      <c r="G1327" s="4" t="s">
        <v>1416</v>
      </c>
      <c r="H1327" s="4"/>
      <c r="I1327" s="4">
        <v>2012</v>
      </c>
      <c r="J1327" s="4"/>
      <c r="K1327" s="4"/>
      <c r="L1327" s="4"/>
      <c r="M1327" s="4"/>
      <c r="N1327" s="4"/>
      <c r="O1327" s="4"/>
      <c r="P1327" s="4" t="s">
        <v>7139</v>
      </c>
      <c r="Q1327" s="4"/>
      <c r="R1327" s="4"/>
      <c r="S1327" s="4" t="s">
        <v>7140</v>
      </c>
      <c r="T1327" s="4" t="s">
        <v>501</v>
      </c>
      <c r="U1327" s="4" t="s">
        <v>111</v>
      </c>
      <c r="V1327" s="4" t="s">
        <v>7141</v>
      </c>
      <c r="W1327" s="4"/>
      <c r="X1327" s="4"/>
      <c r="Y1327" s="4"/>
      <c r="Z1327" s="4" t="s">
        <v>7142</v>
      </c>
      <c r="AA1327" s="4"/>
      <c r="AB1327" s="4"/>
      <c r="AC1327" s="4"/>
      <c r="AD1327" s="4"/>
      <c r="AE1327" s="4"/>
      <c r="AF1327" s="4" t="s">
        <v>7143</v>
      </c>
      <c r="AG1327" s="4"/>
      <c r="AH1327" s="4"/>
      <c r="AI1327" s="4"/>
      <c r="AJ1327" s="4" t="s">
        <v>7144</v>
      </c>
      <c r="AK1327" s="4"/>
    </row>
    <row r="1328" spans="1:37" ht="105" x14ac:dyDescent="0.2">
      <c r="A1328" s="7">
        <v>1327</v>
      </c>
      <c r="D1328" s="4"/>
      <c r="E1328" s="21" t="s">
        <v>7145</v>
      </c>
      <c r="F1328" s="4"/>
      <c r="G1328" s="4" t="s">
        <v>1416</v>
      </c>
      <c r="H1328" s="4"/>
      <c r="I1328" s="4">
        <v>2007</v>
      </c>
      <c r="J1328" s="4"/>
      <c r="K1328" s="4"/>
      <c r="L1328" s="4"/>
      <c r="M1328" s="4"/>
      <c r="N1328" s="4"/>
      <c r="O1328" s="4"/>
      <c r="P1328" s="4" t="s">
        <v>7146</v>
      </c>
      <c r="Q1328" s="4"/>
      <c r="R1328" s="4" t="s">
        <v>834</v>
      </c>
      <c r="S1328" s="4" t="s">
        <v>7147</v>
      </c>
      <c r="T1328" s="4"/>
      <c r="U1328" s="4" t="s">
        <v>400</v>
      </c>
      <c r="V1328" s="4" t="s">
        <v>7148</v>
      </c>
      <c r="W1328" s="4"/>
      <c r="X1328" s="4"/>
      <c r="Y1328" s="4"/>
      <c r="Z1328" s="4" t="s">
        <v>7149</v>
      </c>
      <c r="AA1328" s="4"/>
      <c r="AB1328" s="4"/>
      <c r="AC1328" s="4"/>
      <c r="AD1328" s="4"/>
      <c r="AE1328" s="4"/>
      <c r="AF1328" s="4" t="s">
        <v>7150</v>
      </c>
      <c r="AG1328" s="4"/>
      <c r="AH1328" s="4"/>
      <c r="AI1328" s="4"/>
      <c r="AJ1328" s="4" t="s">
        <v>7151</v>
      </c>
      <c r="AK1328" s="4"/>
    </row>
    <row r="1329" spans="1:37" ht="75" x14ac:dyDescent="0.2">
      <c r="A1329" s="7">
        <v>1328</v>
      </c>
      <c r="D1329" s="4"/>
      <c r="E1329" s="21" t="s">
        <v>7152</v>
      </c>
      <c r="F1329" s="4"/>
      <c r="G1329" s="4" t="s">
        <v>1416</v>
      </c>
      <c r="H1329" s="4"/>
      <c r="I1329" s="4">
        <v>2008</v>
      </c>
      <c r="J1329" s="4"/>
      <c r="K1329" s="4"/>
      <c r="L1329" s="4"/>
      <c r="M1329" s="4"/>
      <c r="N1329" s="4"/>
      <c r="O1329" s="4"/>
      <c r="P1329" s="4" t="s">
        <v>7153</v>
      </c>
      <c r="Q1329" s="4"/>
      <c r="R1329" s="4"/>
      <c r="S1329" s="4" t="s">
        <v>1068</v>
      </c>
      <c r="T1329" s="4" t="s">
        <v>1069</v>
      </c>
      <c r="U1329" s="4" t="s">
        <v>111</v>
      </c>
      <c r="V1329" s="4" t="s">
        <v>1070</v>
      </c>
      <c r="W1329" s="4"/>
      <c r="X1329" s="4"/>
      <c r="Y1329" s="4"/>
      <c r="Z1329" s="4" t="s">
        <v>1071</v>
      </c>
      <c r="AA1329" s="4"/>
      <c r="AB1329" s="4"/>
      <c r="AC1329" s="4"/>
      <c r="AD1329" s="4"/>
      <c r="AE1329" s="4"/>
      <c r="AF1329" s="4" t="s">
        <v>1072</v>
      </c>
      <c r="AG1329" s="4"/>
      <c r="AH1329" s="4"/>
      <c r="AI1329" s="4"/>
      <c r="AJ1329" s="4" t="s">
        <v>7154</v>
      </c>
      <c r="AK1329" s="4"/>
    </row>
    <row r="1330" spans="1:37" ht="165" x14ac:dyDescent="0.2">
      <c r="A1330" s="7">
        <v>1329</v>
      </c>
      <c r="D1330" s="4"/>
      <c r="E1330" s="4"/>
      <c r="F1330" s="4"/>
      <c r="G1330" s="4" t="s">
        <v>1416</v>
      </c>
      <c r="H1330" s="4"/>
      <c r="I1330" s="4">
        <v>2011</v>
      </c>
      <c r="J1330" s="4"/>
      <c r="K1330" s="4"/>
      <c r="L1330" s="4"/>
      <c r="M1330" s="4"/>
      <c r="N1330" s="4"/>
      <c r="O1330" s="4"/>
      <c r="P1330" s="4" t="s">
        <v>7155</v>
      </c>
      <c r="Q1330" s="4"/>
      <c r="R1330" s="4"/>
      <c r="S1330" s="4" t="s">
        <v>7156</v>
      </c>
      <c r="T1330" s="4" t="s">
        <v>69</v>
      </c>
      <c r="U1330" s="4" t="s">
        <v>310</v>
      </c>
      <c r="V1330" s="4" t="s">
        <v>7157</v>
      </c>
      <c r="W1330" s="4"/>
      <c r="X1330" s="4"/>
      <c r="Y1330" s="4"/>
      <c r="Z1330" s="4" t="s">
        <v>7158</v>
      </c>
      <c r="AA1330" s="4"/>
      <c r="AB1330" s="4"/>
      <c r="AC1330" s="4"/>
      <c r="AD1330" s="4"/>
      <c r="AE1330" s="4"/>
      <c r="AF1330" s="4" t="s">
        <v>7159</v>
      </c>
      <c r="AG1330" s="4"/>
      <c r="AH1330" s="4"/>
      <c r="AI1330" s="4"/>
      <c r="AJ1330" s="4" t="s">
        <v>7160</v>
      </c>
      <c r="AK1330" s="4"/>
    </row>
    <row r="1331" spans="1:37" ht="90" x14ac:dyDescent="0.2">
      <c r="A1331" s="7">
        <v>1330</v>
      </c>
      <c r="D1331" s="4"/>
      <c r="E1331" s="4"/>
      <c r="F1331" s="4"/>
      <c r="G1331" s="4" t="s">
        <v>1416</v>
      </c>
      <c r="H1331" s="4"/>
      <c r="I1331" s="4">
        <v>2008</v>
      </c>
      <c r="J1331" s="4"/>
      <c r="K1331" s="4"/>
      <c r="L1331" s="4"/>
      <c r="M1331" s="4"/>
      <c r="N1331" s="4"/>
      <c r="O1331" s="4"/>
      <c r="P1331" s="4" t="s">
        <v>7161</v>
      </c>
      <c r="Q1331" s="4"/>
      <c r="R1331" s="4"/>
      <c r="S1331" s="4" t="s">
        <v>7162</v>
      </c>
      <c r="T1331" s="4" t="s">
        <v>5005</v>
      </c>
      <c r="U1331" s="4" t="s">
        <v>79</v>
      </c>
      <c r="V1331" s="4" t="s">
        <v>7163</v>
      </c>
      <c r="W1331" s="4"/>
      <c r="X1331" s="4"/>
      <c r="Y1331" s="4"/>
      <c r="Z1331" s="4" t="s">
        <v>7164</v>
      </c>
      <c r="AA1331" s="4"/>
      <c r="AB1331" s="4"/>
      <c r="AC1331" s="4"/>
      <c r="AD1331" s="4"/>
      <c r="AE1331" s="4"/>
      <c r="AF1331" s="4" t="s">
        <v>7165</v>
      </c>
      <c r="AG1331" s="4"/>
      <c r="AH1331" s="4"/>
      <c r="AI1331" s="4"/>
      <c r="AJ1331" s="4" t="s">
        <v>7166</v>
      </c>
      <c r="AK1331" s="4"/>
    </row>
    <row r="1332" spans="1:37" ht="150" x14ac:dyDescent="0.2">
      <c r="A1332" s="7">
        <v>1331</v>
      </c>
      <c r="D1332" s="4"/>
      <c r="E1332" s="4"/>
      <c r="F1332" s="4"/>
      <c r="G1332" s="4" t="s">
        <v>1416</v>
      </c>
      <c r="H1332" s="4"/>
      <c r="I1332" s="4">
        <v>2003</v>
      </c>
      <c r="J1332" s="4"/>
      <c r="K1332" s="4"/>
      <c r="L1332" s="4"/>
      <c r="M1332" s="4"/>
      <c r="N1332" s="4"/>
      <c r="O1332" s="4"/>
      <c r="P1332" s="4" t="s">
        <v>7167</v>
      </c>
      <c r="Q1332" s="4"/>
      <c r="R1332" s="4"/>
      <c r="S1332" s="4" t="s">
        <v>7168</v>
      </c>
      <c r="T1332" s="4" t="s">
        <v>5391</v>
      </c>
      <c r="U1332" s="4" t="s">
        <v>205</v>
      </c>
      <c r="V1332" s="4" t="s">
        <v>7169</v>
      </c>
      <c r="W1332" s="4"/>
      <c r="X1332" s="4"/>
      <c r="Y1332" s="4"/>
      <c r="Z1332" s="4" t="s">
        <v>7170</v>
      </c>
      <c r="AA1332" s="4"/>
      <c r="AB1332" s="4"/>
      <c r="AC1332" s="4"/>
      <c r="AD1332" s="4"/>
      <c r="AE1332" s="4"/>
      <c r="AF1332" s="4" t="s">
        <v>7171</v>
      </c>
      <c r="AG1332" s="4"/>
      <c r="AH1332" s="4"/>
      <c r="AI1332" s="4"/>
      <c r="AJ1332" s="4" t="s">
        <v>7172</v>
      </c>
      <c r="AK1332" s="4"/>
    </row>
    <row r="1333" spans="1:37" ht="180" x14ac:dyDescent="0.2">
      <c r="A1333" s="7">
        <v>1332</v>
      </c>
      <c r="D1333" s="4"/>
      <c r="E1333" s="4"/>
      <c r="F1333" s="4"/>
      <c r="G1333" s="4" t="s">
        <v>1416</v>
      </c>
      <c r="H1333" s="4"/>
      <c r="I1333" s="4">
        <v>1996</v>
      </c>
      <c r="J1333" s="4"/>
      <c r="K1333" s="4"/>
      <c r="L1333" s="4"/>
      <c r="M1333" s="4"/>
      <c r="N1333" s="4"/>
      <c r="O1333" s="4"/>
      <c r="P1333" s="4" t="s">
        <v>7173</v>
      </c>
      <c r="Q1333" s="4"/>
      <c r="R1333" s="4"/>
      <c r="S1333" s="4" t="s">
        <v>7174</v>
      </c>
      <c r="T1333" s="4"/>
      <c r="U1333" s="4" t="s">
        <v>822</v>
      </c>
      <c r="V1333" s="4" t="s">
        <v>173</v>
      </c>
      <c r="W1333" s="4"/>
      <c r="X1333" s="4"/>
      <c r="Y1333" s="4"/>
      <c r="Z1333" s="4"/>
      <c r="AA1333" s="4"/>
      <c r="AB1333" s="4"/>
      <c r="AC1333" s="4"/>
      <c r="AD1333" s="4"/>
      <c r="AE1333" s="4"/>
      <c r="AF1333" s="4" t="s">
        <v>7175</v>
      </c>
      <c r="AG1333" s="4"/>
      <c r="AH1333" s="4"/>
      <c r="AI1333" s="4"/>
      <c r="AJ1333" s="4" t="s">
        <v>7176</v>
      </c>
      <c r="AK1333" s="4"/>
    </row>
    <row r="1334" spans="1:37" ht="150" x14ac:dyDescent="0.2">
      <c r="A1334" s="7">
        <v>1333</v>
      </c>
      <c r="D1334" s="4"/>
      <c r="E1334" s="4"/>
      <c r="F1334" s="4"/>
      <c r="G1334" s="4" t="s">
        <v>1416</v>
      </c>
      <c r="H1334" s="4"/>
      <c r="I1334" s="4">
        <v>2009</v>
      </c>
      <c r="J1334" s="4"/>
      <c r="K1334" s="4"/>
      <c r="L1334" s="4"/>
      <c r="M1334" s="4"/>
      <c r="N1334" s="4"/>
      <c r="O1334" s="4"/>
      <c r="P1334" s="4" t="s">
        <v>7177</v>
      </c>
      <c r="Q1334" s="4"/>
      <c r="R1334" s="4"/>
      <c r="S1334" s="4" t="s">
        <v>7178</v>
      </c>
      <c r="T1334" s="4" t="s">
        <v>757</v>
      </c>
      <c r="U1334" s="4" t="s">
        <v>133</v>
      </c>
      <c r="V1334" s="4" t="s">
        <v>7179</v>
      </c>
      <c r="W1334" s="4"/>
      <c r="X1334" s="4"/>
      <c r="Y1334" s="4"/>
      <c r="Z1334" s="4" t="s">
        <v>7180</v>
      </c>
      <c r="AA1334" s="4"/>
      <c r="AB1334" s="4"/>
      <c r="AC1334" s="4"/>
      <c r="AD1334" s="4"/>
      <c r="AE1334" s="4"/>
      <c r="AF1334" s="4" t="s">
        <v>7181</v>
      </c>
      <c r="AG1334" s="4"/>
      <c r="AH1334" s="4"/>
      <c r="AI1334" s="4"/>
      <c r="AJ1334" s="4" t="s">
        <v>7182</v>
      </c>
      <c r="AK1334" s="4"/>
    </row>
    <row r="1335" spans="1:37" ht="105" x14ac:dyDescent="0.2">
      <c r="A1335" s="7">
        <v>1334</v>
      </c>
      <c r="D1335" s="4"/>
      <c r="E1335" s="4"/>
      <c r="F1335" s="4"/>
      <c r="G1335" s="4" t="s">
        <v>1416</v>
      </c>
      <c r="H1335" s="4"/>
      <c r="I1335" s="4">
        <v>2002</v>
      </c>
      <c r="J1335" s="4"/>
      <c r="K1335" s="4"/>
      <c r="L1335" s="4"/>
      <c r="M1335" s="4"/>
      <c r="N1335" s="4"/>
      <c r="O1335" s="4"/>
      <c r="P1335" s="4" t="s">
        <v>7183</v>
      </c>
      <c r="Q1335" s="4"/>
      <c r="R1335" s="4"/>
      <c r="S1335" s="4" t="s">
        <v>1097</v>
      </c>
      <c r="T1335" s="4" t="s">
        <v>228</v>
      </c>
      <c r="U1335" s="4" t="s">
        <v>205</v>
      </c>
      <c r="V1335" s="4" t="s">
        <v>7184</v>
      </c>
      <c r="W1335" s="4"/>
      <c r="X1335" s="4"/>
      <c r="Y1335" s="4"/>
      <c r="Z1335" s="4" t="s">
        <v>7185</v>
      </c>
      <c r="AA1335" s="4"/>
      <c r="AB1335" s="4"/>
      <c r="AC1335" s="4"/>
      <c r="AD1335" s="4"/>
      <c r="AE1335" s="4"/>
      <c r="AF1335" s="4" t="s">
        <v>2702</v>
      </c>
      <c r="AG1335" s="4"/>
      <c r="AH1335" s="4"/>
      <c r="AI1335" s="4"/>
      <c r="AJ1335" s="4" t="s">
        <v>7186</v>
      </c>
      <c r="AK1335" s="4"/>
    </row>
    <row r="1336" spans="1:37" ht="150" x14ac:dyDescent="0.2">
      <c r="A1336" s="7">
        <v>1335</v>
      </c>
      <c r="D1336" s="4"/>
      <c r="E1336" s="4"/>
      <c r="F1336" s="4"/>
      <c r="G1336" s="4" t="s">
        <v>1416</v>
      </c>
      <c r="H1336" s="4"/>
      <c r="I1336" s="4">
        <v>2010</v>
      </c>
      <c r="J1336" s="4"/>
      <c r="K1336" s="4"/>
      <c r="L1336" s="4"/>
      <c r="M1336" s="4"/>
      <c r="N1336" s="4"/>
      <c r="O1336" s="4"/>
      <c r="P1336" s="4" t="s">
        <v>7187</v>
      </c>
      <c r="Q1336" s="4"/>
      <c r="R1336" s="4" t="s">
        <v>7188</v>
      </c>
      <c r="S1336" s="4"/>
      <c r="T1336" s="4"/>
      <c r="U1336" s="4"/>
      <c r="V1336" s="4"/>
      <c r="W1336" s="4"/>
      <c r="X1336" s="4"/>
      <c r="Y1336" s="4"/>
      <c r="Z1336" s="4" t="s">
        <v>7189</v>
      </c>
      <c r="AA1336" s="4"/>
      <c r="AB1336" s="4"/>
      <c r="AC1336" s="4"/>
      <c r="AD1336" s="4"/>
      <c r="AE1336" s="4"/>
      <c r="AF1336" s="4" t="s">
        <v>7190</v>
      </c>
      <c r="AG1336" s="4"/>
      <c r="AH1336" s="4"/>
      <c r="AI1336" s="4"/>
      <c r="AJ1336" s="4" t="s">
        <v>7191</v>
      </c>
      <c r="AK1336" s="4"/>
    </row>
    <row r="1337" spans="1:37" ht="120" x14ac:dyDescent="0.2">
      <c r="A1337" s="7">
        <v>1336</v>
      </c>
      <c r="D1337" s="4"/>
      <c r="E1337" s="4"/>
      <c r="F1337" s="4"/>
      <c r="G1337" s="4" t="s">
        <v>1416</v>
      </c>
      <c r="H1337" s="4"/>
      <c r="I1337" s="4">
        <v>2011</v>
      </c>
      <c r="J1337" s="4"/>
      <c r="K1337" s="4"/>
      <c r="L1337" s="4"/>
      <c r="M1337" s="4"/>
      <c r="N1337" s="4"/>
      <c r="O1337" s="4"/>
      <c r="P1337" s="4" t="s">
        <v>7192</v>
      </c>
      <c r="Q1337" s="4"/>
      <c r="R1337" s="4"/>
      <c r="S1337" s="4" t="s">
        <v>1097</v>
      </c>
      <c r="T1337" s="4" t="s">
        <v>1138</v>
      </c>
      <c r="U1337" s="4" t="s">
        <v>205</v>
      </c>
      <c r="V1337" s="4" t="s">
        <v>7193</v>
      </c>
      <c r="W1337" s="4"/>
      <c r="X1337" s="4"/>
      <c r="Y1337" s="4"/>
      <c r="Z1337" s="4" t="s">
        <v>7194</v>
      </c>
      <c r="AA1337" s="4"/>
      <c r="AB1337" s="4"/>
      <c r="AC1337" s="4"/>
      <c r="AD1337" s="4"/>
      <c r="AE1337" s="4"/>
      <c r="AF1337" s="4" t="s">
        <v>2702</v>
      </c>
      <c r="AG1337" s="4"/>
      <c r="AH1337" s="4"/>
      <c r="AI1337" s="4"/>
      <c r="AJ1337" s="4" t="s">
        <v>7195</v>
      </c>
      <c r="AK1337" s="4"/>
    </row>
    <row r="1338" spans="1:37" ht="75" x14ac:dyDescent="0.2">
      <c r="A1338" s="7">
        <v>1337</v>
      </c>
      <c r="D1338" s="4"/>
      <c r="E1338" s="4"/>
      <c r="F1338" s="4"/>
      <c r="G1338" s="4" t="s">
        <v>1416</v>
      </c>
      <c r="H1338" s="4"/>
      <c r="I1338" s="4">
        <v>2005</v>
      </c>
      <c r="J1338" s="4"/>
      <c r="K1338" s="4"/>
      <c r="L1338" s="4"/>
      <c r="M1338" s="4"/>
      <c r="N1338" s="4"/>
      <c r="O1338" s="4"/>
      <c r="P1338" s="4" t="s">
        <v>7196</v>
      </c>
      <c r="Q1338" s="4"/>
      <c r="R1338" s="4"/>
      <c r="S1338" s="4" t="s">
        <v>7197</v>
      </c>
      <c r="T1338" s="4" t="s">
        <v>7198</v>
      </c>
      <c r="U1338" s="4" t="s">
        <v>966</v>
      </c>
      <c r="V1338" s="4" t="s">
        <v>5880</v>
      </c>
      <c r="W1338" s="4"/>
      <c r="X1338" s="4"/>
      <c r="Y1338" s="4"/>
      <c r="Z1338" s="4" t="s">
        <v>7199</v>
      </c>
      <c r="AA1338" s="4"/>
      <c r="AB1338" s="4"/>
      <c r="AC1338" s="4"/>
      <c r="AD1338" s="4"/>
      <c r="AE1338" s="4"/>
      <c r="AF1338" s="4" t="s">
        <v>7200</v>
      </c>
      <c r="AG1338" s="4"/>
      <c r="AH1338" s="4"/>
      <c r="AI1338" s="4"/>
      <c r="AJ1338" s="4" t="s">
        <v>7201</v>
      </c>
      <c r="AK1338" s="4"/>
    </row>
    <row r="1339" spans="1:37" ht="165" x14ac:dyDescent="0.2">
      <c r="A1339" s="7">
        <v>1338</v>
      </c>
      <c r="D1339" s="4"/>
      <c r="E1339" s="4"/>
      <c r="F1339" s="4"/>
      <c r="G1339" s="4" t="s">
        <v>1416</v>
      </c>
      <c r="H1339" s="4"/>
      <c r="I1339" s="4">
        <v>2012</v>
      </c>
      <c r="J1339" s="4"/>
      <c r="K1339" s="4"/>
      <c r="L1339" s="4"/>
      <c r="M1339" s="4"/>
      <c r="N1339" s="4"/>
      <c r="O1339" s="4"/>
      <c r="P1339" s="4" t="s">
        <v>7202</v>
      </c>
      <c r="Q1339" s="4"/>
      <c r="R1339" s="4"/>
      <c r="S1339" s="4" t="s">
        <v>6327</v>
      </c>
      <c r="T1339" s="4" t="s">
        <v>228</v>
      </c>
      <c r="U1339" s="4" t="s">
        <v>111</v>
      </c>
      <c r="V1339" s="4" t="s">
        <v>7203</v>
      </c>
      <c r="W1339" s="4"/>
      <c r="X1339" s="4"/>
      <c r="Y1339" s="4"/>
      <c r="Z1339" s="4" t="s">
        <v>7204</v>
      </c>
      <c r="AA1339" s="4"/>
      <c r="AB1339" s="4"/>
      <c r="AC1339" s="4"/>
      <c r="AD1339" s="4"/>
      <c r="AE1339" s="4"/>
      <c r="AF1339" s="4" t="s">
        <v>6330</v>
      </c>
      <c r="AG1339" s="4"/>
      <c r="AH1339" s="4"/>
      <c r="AI1339" s="4"/>
      <c r="AJ1339" s="4" t="s">
        <v>7205</v>
      </c>
      <c r="AK1339" s="4"/>
    </row>
    <row r="1340" spans="1:37" ht="120" x14ac:dyDescent="0.2">
      <c r="A1340" s="7">
        <v>1339</v>
      </c>
      <c r="D1340" s="4"/>
      <c r="E1340" s="4"/>
      <c r="F1340" s="4"/>
      <c r="G1340" s="4" t="s">
        <v>1416</v>
      </c>
      <c r="H1340" s="4"/>
      <c r="I1340" s="4">
        <v>2009</v>
      </c>
      <c r="J1340" s="4"/>
      <c r="K1340" s="4"/>
      <c r="L1340" s="4"/>
      <c r="M1340" s="4"/>
      <c r="N1340" s="4"/>
      <c r="O1340" s="4"/>
      <c r="P1340" s="4" t="s">
        <v>7206</v>
      </c>
      <c r="Q1340" s="4"/>
      <c r="R1340" s="4"/>
      <c r="S1340" s="4" t="s">
        <v>843</v>
      </c>
      <c r="T1340" s="4" t="s">
        <v>102</v>
      </c>
      <c r="U1340" s="4" t="s">
        <v>111</v>
      </c>
      <c r="V1340" s="4" t="s">
        <v>7207</v>
      </c>
      <c r="W1340" s="4"/>
      <c r="X1340" s="4"/>
      <c r="Y1340" s="4"/>
      <c r="Z1340" s="4" t="s">
        <v>7208</v>
      </c>
      <c r="AA1340" s="4"/>
      <c r="AB1340" s="4"/>
      <c r="AC1340" s="4"/>
      <c r="AD1340" s="4"/>
      <c r="AE1340" s="4"/>
      <c r="AF1340" s="4" t="s">
        <v>7209</v>
      </c>
      <c r="AG1340" s="4"/>
      <c r="AH1340" s="4"/>
      <c r="AI1340" s="4"/>
      <c r="AJ1340" s="4" t="s">
        <v>7210</v>
      </c>
      <c r="AK1340" s="4"/>
    </row>
    <row r="1341" spans="1:37" ht="225" x14ac:dyDescent="0.2">
      <c r="A1341" s="7">
        <v>1340</v>
      </c>
      <c r="D1341" s="4"/>
      <c r="E1341" s="4"/>
      <c r="F1341" s="4"/>
      <c r="G1341" s="4" t="s">
        <v>1416</v>
      </c>
      <c r="H1341" s="4"/>
      <c r="I1341" s="4">
        <v>2010</v>
      </c>
      <c r="J1341" s="4"/>
      <c r="K1341" s="4"/>
      <c r="L1341" s="4"/>
      <c r="M1341" s="4"/>
      <c r="N1341" s="4"/>
      <c r="O1341" s="4"/>
      <c r="P1341" s="4" t="s">
        <v>7211</v>
      </c>
      <c r="Q1341" s="4"/>
      <c r="R1341" s="4"/>
      <c r="S1341" s="4" t="s">
        <v>7212</v>
      </c>
      <c r="T1341" s="4" t="s">
        <v>205</v>
      </c>
      <c r="U1341" s="4" t="s">
        <v>133</v>
      </c>
      <c r="V1341" s="4" t="s">
        <v>7213</v>
      </c>
      <c r="W1341" s="4"/>
      <c r="X1341" s="4"/>
      <c r="Y1341" s="4"/>
      <c r="Z1341" s="4" t="s">
        <v>7214</v>
      </c>
      <c r="AA1341" s="4"/>
      <c r="AB1341" s="4"/>
      <c r="AC1341" s="4"/>
      <c r="AD1341" s="4"/>
      <c r="AE1341" s="4"/>
      <c r="AF1341" s="4" t="s">
        <v>7215</v>
      </c>
      <c r="AG1341" s="4"/>
      <c r="AH1341" s="4"/>
      <c r="AI1341" s="4"/>
      <c r="AJ1341" s="4" t="s">
        <v>7216</v>
      </c>
      <c r="AK1341" s="4"/>
    </row>
    <row r="1342" spans="1:37" ht="180" x14ac:dyDescent="0.2">
      <c r="A1342" s="7">
        <v>1341</v>
      </c>
      <c r="D1342" s="4"/>
      <c r="E1342" s="4"/>
      <c r="F1342" s="4"/>
      <c r="G1342" s="4" t="s">
        <v>1416</v>
      </c>
      <c r="H1342" s="4"/>
      <c r="I1342" s="4">
        <v>2007</v>
      </c>
      <c r="J1342" s="4"/>
      <c r="K1342" s="4"/>
      <c r="L1342" s="4"/>
      <c r="M1342" s="4"/>
      <c r="N1342" s="4"/>
      <c r="O1342" s="4"/>
      <c r="P1342" s="4" t="s">
        <v>7217</v>
      </c>
      <c r="Q1342" s="4"/>
      <c r="R1342" s="4" t="s">
        <v>7218</v>
      </c>
      <c r="S1342" s="4" t="s">
        <v>7219</v>
      </c>
      <c r="T1342" s="4"/>
      <c r="U1342" s="4"/>
      <c r="V1342" s="4"/>
      <c r="W1342" s="4"/>
      <c r="X1342" s="4"/>
      <c r="Y1342" s="4"/>
      <c r="Z1342" s="4"/>
      <c r="AA1342" s="4"/>
      <c r="AB1342" s="4"/>
      <c r="AC1342" s="4"/>
      <c r="AD1342" s="4"/>
      <c r="AE1342" s="4"/>
      <c r="AF1342" s="4" t="s">
        <v>7220</v>
      </c>
      <c r="AG1342" s="4"/>
      <c r="AH1342" s="4"/>
      <c r="AI1342" s="4"/>
      <c r="AJ1342" s="4" t="s">
        <v>7221</v>
      </c>
      <c r="AK1342" s="4"/>
    </row>
    <row r="1343" spans="1:37" ht="210" x14ac:dyDescent="0.2">
      <c r="A1343" s="7">
        <v>1342</v>
      </c>
      <c r="D1343" s="4"/>
      <c r="E1343" s="4"/>
      <c r="F1343" s="4"/>
      <c r="G1343" s="4" t="s">
        <v>1416</v>
      </c>
      <c r="H1343" s="4"/>
      <c r="I1343" s="4">
        <v>2008</v>
      </c>
      <c r="J1343" s="4"/>
      <c r="K1343" s="4"/>
      <c r="L1343" s="4"/>
      <c r="M1343" s="4"/>
      <c r="N1343" s="4"/>
      <c r="O1343" s="4"/>
      <c r="P1343" s="4" t="s">
        <v>7222</v>
      </c>
      <c r="Q1343" s="4"/>
      <c r="R1343" s="4"/>
      <c r="S1343" s="4" t="s">
        <v>7223</v>
      </c>
      <c r="T1343" s="4" t="s">
        <v>822</v>
      </c>
      <c r="U1343" s="4" t="s">
        <v>310</v>
      </c>
      <c r="V1343" s="4" t="s">
        <v>7224</v>
      </c>
      <c r="W1343" s="4"/>
      <c r="X1343" s="4"/>
      <c r="Y1343" s="4"/>
      <c r="Z1343" s="4" t="s">
        <v>7225</v>
      </c>
      <c r="AA1343" s="4"/>
      <c r="AB1343" s="4"/>
      <c r="AC1343" s="4"/>
      <c r="AD1343" s="4"/>
      <c r="AE1343" s="4"/>
      <c r="AF1343" s="4" t="s">
        <v>7226</v>
      </c>
      <c r="AG1343" s="4"/>
      <c r="AH1343" s="4"/>
      <c r="AI1343" s="4"/>
      <c r="AJ1343" s="4" t="s">
        <v>7227</v>
      </c>
      <c r="AK1343" s="4"/>
    </row>
    <row r="1344" spans="1:37" ht="45" x14ac:dyDescent="0.2">
      <c r="A1344" s="7">
        <v>1343</v>
      </c>
      <c r="D1344" s="4"/>
      <c r="E1344" s="4"/>
      <c r="F1344" s="4"/>
      <c r="G1344" s="4" t="s">
        <v>1416</v>
      </c>
      <c r="H1344" s="4"/>
      <c r="I1344" s="4">
        <v>1999</v>
      </c>
      <c r="J1344" s="4"/>
      <c r="K1344" s="4"/>
      <c r="L1344" s="4"/>
      <c r="M1344" s="4"/>
      <c r="N1344" s="4"/>
      <c r="O1344" s="4"/>
      <c r="P1344" s="4" t="s">
        <v>7228</v>
      </c>
      <c r="Q1344" s="4"/>
      <c r="R1344" s="4"/>
      <c r="S1344" s="4" t="s">
        <v>7229</v>
      </c>
      <c r="T1344" s="4" t="s">
        <v>7230</v>
      </c>
      <c r="U1344" s="4" t="s">
        <v>125</v>
      </c>
      <c r="V1344" s="4"/>
      <c r="W1344" s="4"/>
      <c r="X1344" s="4"/>
      <c r="Y1344" s="4"/>
      <c r="Z1344" s="4" t="s">
        <v>7231</v>
      </c>
      <c r="AA1344" s="4"/>
      <c r="AB1344" s="4"/>
      <c r="AC1344" s="4"/>
      <c r="AD1344" s="4"/>
      <c r="AE1344" s="4"/>
      <c r="AF1344" s="4" t="s">
        <v>6202</v>
      </c>
      <c r="AG1344" s="4"/>
      <c r="AH1344" s="4"/>
      <c r="AI1344" s="4"/>
      <c r="AJ1344" s="4" t="s">
        <v>7232</v>
      </c>
      <c r="AK1344" s="4"/>
    </row>
    <row r="1345" spans="1:37" ht="90" x14ac:dyDescent="0.2">
      <c r="A1345" s="7">
        <v>1344</v>
      </c>
      <c r="D1345" s="4"/>
      <c r="E1345" s="4"/>
      <c r="F1345" s="4"/>
      <c r="G1345" s="4" t="s">
        <v>1416</v>
      </c>
      <c r="H1345" s="4"/>
      <c r="I1345" s="4">
        <v>2009</v>
      </c>
      <c r="J1345" s="4"/>
      <c r="K1345" s="4"/>
      <c r="L1345" s="4"/>
      <c r="M1345" s="4"/>
      <c r="N1345" s="4"/>
      <c r="O1345" s="4"/>
      <c r="P1345" s="4" t="s">
        <v>7233</v>
      </c>
      <c r="Q1345" s="4"/>
      <c r="R1345" s="4"/>
      <c r="S1345" s="4" t="s">
        <v>1792</v>
      </c>
      <c r="T1345" s="4" t="s">
        <v>801</v>
      </c>
      <c r="U1345" s="4" t="s">
        <v>205</v>
      </c>
      <c r="V1345" s="4" t="s">
        <v>7234</v>
      </c>
      <c r="W1345" s="4"/>
      <c r="X1345" s="4"/>
      <c r="Y1345" s="4"/>
      <c r="Z1345" s="4" t="s">
        <v>7235</v>
      </c>
      <c r="AA1345" s="4"/>
      <c r="AB1345" s="4"/>
      <c r="AC1345" s="4"/>
      <c r="AD1345" s="4"/>
      <c r="AE1345" s="4"/>
      <c r="AF1345" s="4" t="s">
        <v>7236</v>
      </c>
      <c r="AG1345" s="4"/>
      <c r="AH1345" s="4"/>
      <c r="AI1345" s="4"/>
      <c r="AJ1345" s="4" t="s">
        <v>7237</v>
      </c>
      <c r="AK1345" s="4"/>
    </row>
    <row r="1346" spans="1:37" ht="255" x14ac:dyDescent="0.2">
      <c r="A1346" s="7">
        <v>1345</v>
      </c>
      <c r="D1346" s="4"/>
      <c r="E1346" s="4"/>
      <c r="F1346" s="4"/>
      <c r="G1346" s="4" t="s">
        <v>1416</v>
      </c>
      <c r="H1346" s="4"/>
      <c r="I1346" s="4">
        <v>2011</v>
      </c>
      <c r="J1346" s="4"/>
      <c r="K1346" s="4"/>
      <c r="L1346" s="4"/>
      <c r="M1346" s="4"/>
      <c r="N1346" s="4"/>
      <c r="O1346" s="4"/>
      <c r="P1346" s="4" t="s">
        <v>7238</v>
      </c>
      <c r="Q1346" s="4"/>
      <c r="R1346" s="4"/>
      <c r="S1346" s="4" t="s">
        <v>5927</v>
      </c>
      <c r="T1346" s="4" t="s">
        <v>1098</v>
      </c>
      <c r="U1346" s="4" t="s">
        <v>133</v>
      </c>
      <c r="V1346" s="4" t="s">
        <v>7239</v>
      </c>
      <c r="W1346" s="4"/>
      <c r="X1346" s="4"/>
      <c r="Y1346" s="4"/>
      <c r="Z1346" s="4" t="s">
        <v>7240</v>
      </c>
      <c r="AA1346" s="4"/>
      <c r="AB1346" s="4"/>
      <c r="AC1346" s="4"/>
      <c r="AD1346" s="4"/>
      <c r="AE1346" s="4"/>
      <c r="AF1346" s="4" t="s">
        <v>7241</v>
      </c>
      <c r="AG1346" s="4"/>
      <c r="AH1346" s="4"/>
      <c r="AI1346" s="4"/>
      <c r="AJ1346" s="4" t="s">
        <v>7242</v>
      </c>
      <c r="AK1346" s="4"/>
    </row>
    <row r="1347" spans="1:37" ht="105" x14ac:dyDescent="0.2">
      <c r="A1347" s="7">
        <v>1346</v>
      </c>
      <c r="D1347" s="4"/>
      <c r="E1347" s="4"/>
      <c r="F1347" s="4"/>
      <c r="G1347" s="4" t="s">
        <v>1416</v>
      </c>
      <c r="H1347" s="4"/>
      <c r="I1347" s="4">
        <v>2012</v>
      </c>
      <c r="J1347" s="4"/>
      <c r="K1347" s="4"/>
      <c r="L1347" s="4"/>
      <c r="M1347" s="4"/>
      <c r="N1347" s="4"/>
      <c r="O1347" s="4"/>
      <c r="P1347" s="4" t="s">
        <v>7243</v>
      </c>
      <c r="Q1347" s="4"/>
      <c r="R1347" s="4"/>
      <c r="S1347" s="4" t="s">
        <v>843</v>
      </c>
      <c r="T1347" s="4" t="s">
        <v>435</v>
      </c>
      <c r="U1347" s="4" t="s">
        <v>111</v>
      </c>
      <c r="V1347" s="4" t="s">
        <v>7244</v>
      </c>
      <c r="W1347" s="4"/>
      <c r="X1347" s="4"/>
      <c r="Y1347" s="4"/>
      <c r="Z1347" s="4" t="s">
        <v>7097</v>
      </c>
      <c r="AA1347" s="4"/>
      <c r="AB1347" s="4"/>
      <c r="AC1347" s="4"/>
      <c r="AD1347" s="4"/>
      <c r="AE1347" s="4"/>
      <c r="AF1347" s="4" t="s">
        <v>7209</v>
      </c>
      <c r="AG1347" s="4"/>
      <c r="AH1347" s="4"/>
      <c r="AI1347" s="4"/>
      <c r="AJ1347" s="4" t="s">
        <v>7245</v>
      </c>
      <c r="AK1347" s="4"/>
    </row>
    <row r="1348" spans="1:37" ht="180" x14ac:dyDescent="0.2">
      <c r="A1348" s="7">
        <v>1347</v>
      </c>
      <c r="D1348" s="4"/>
      <c r="E1348" s="4"/>
      <c r="F1348" s="4"/>
      <c r="G1348" s="4" t="s">
        <v>1416</v>
      </c>
      <c r="H1348" s="4"/>
      <c r="I1348" s="4">
        <v>2008</v>
      </c>
      <c r="J1348" s="4"/>
      <c r="K1348" s="4"/>
      <c r="L1348" s="4"/>
      <c r="M1348" s="4"/>
      <c r="N1348" s="4"/>
      <c r="O1348" s="4"/>
      <c r="P1348" s="4" t="s">
        <v>7246</v>
      </c>
      <c r="Q1348" s="4"/>
      <c r="R1348" s="4"/>
      <c r="S1348" s="4" t="s">
        <v>7247</v>
      </c>
      <c r="T1348" s="4" t="s">
        <v>173</v>
      </c>
      <c r="U1348" s="4" t="s">
        <v>133</v>
      </c>
      <c r="V1348" s="4" t="s">
        <v>7248</v>
      </c>
      <c r="W1348" s="4"/>
      <c r="X1348" s="4"/>
      <c r="Y1348" s="4"/>
      <c r="Z1348" s="4" t="s">
        <v>7249</v>
      </c>
      <c r="AA1348" s="4"/>
      <c r="AB1348" s="4"/>
      <c r="AC1348" s="4"/>
      <c r="AD1348" s="4"/>
      <c r="AE1348" s="4"/>
      <c r="AF1348" s="4" t="s">
        <v>7250</v>
      </c>
      <c r="AG1348" s="4"/>
      <c r="AH1348" s="4"/>
      <c r="AI1348" s="4"/>
      <c r="AJ1348" s="4" t="s">
        <v>7251</v>
      </c>
      <c r="AK1348" s="4"/>
    </row>
    <row r="1349" spans="1:37" ht="90" x14ac:dyDescent="0.2">
      <c r="A1349" s="7">
        <v>1348</v>
      </c>
      <c r="D1349" s="4"/>
      <c r="E1349" s="4"/>
      <c r="F1349" s="4"/>
      <c r="G1349" s="4" t="s">
        <v>1416</v>
      </c>
      <c r="H1349" s="4"/>
      <c r="I1349" s="4">
        <v>2011</v>
      </c>
      <c r="J1349" s="4"/>
      <c r="K1349" s="4"/>
      <c r="L1349" s="4"/>
      <c r="M1349" s="4"/>
      <c r="N1349" s="4"/>
      <c r="O1349" s="4"/>
      <c r="P1349" s="4" t="s">
        <v>7252</v>
      </c>
      <c r="Q1349" s="4"/>
      <c r="R1349" s="4"/>
      <c r="S1349" s="4" t="s">
        <v>2499</v>
      </c>
      <c r="T1349" s="4" t="s">
        <v>435</v>
      </c>
      <c r="U1349" s="4" t="s">
        <v>205</v>
      </c>
      <c r="V1349" s="4" t="s">
        <v>7253</v>
      </c>
      <c r="W1349" s="4"/>
      <c r="X1349" s="4"/>
      <c r="Y1349" s="4"/>
      <c r="Z1349" s="4" t="s">
        <v>7082</v>
      </c>
      <c r="AA1349" s="4"/>
      <c r="AB1349" s="4"/>
      <c r="AC1349" s="4"/>
      <c r="AD1349" s="4"/>
      <c r="AE1349" s="4"/>
      <c r="AF1349" s="4" t="s">
        <v>7254</v>
      </c>
      <c r="AG1349" s="4"/>
      <c r="AH1349" s="4"/>
      <c r="AI1349" s="4"/>
      <c r="AJ1349" s="4" t="s">
        <v>7255</v>
      </c>
      <c r="AK1349" s="4"/>
    </row>
    <row r="1350" spans="1:37" ht="135" x14ac:dyDescent="0.2">
      <c r="A1350" s="7">
        <v>1349</v>
      </c>
      <c r="D1350" s="4"/>
      <c r="E1350" s="4"/>
      <c r="F1350" s="4"/>
      <c r="G1350" s="4" t="s">
        <v>7256</v>
      </c>
      <c r="H1350" s="4"/>
      <c r="I1350" s="4">
        <v>2008</v>
      </c>
      <c r="J1350" s="4"/>
      <c r="K1350" s="4"/>
      <c r="L1350" s="4"/>
      <c r="M1350" s="4"/>
      <c r="N1350" s="4"/>
      <c r="O1350" s="4"/>
      <c r="P1350" s="4" t="s">
        <v>7257</v>
      </c>
      <c r="Q1350" s="4"/>
      <c r="R1350" s="4"/>
      <c r="S1350" s="4" t="s">
        <v>6662</v>
      </c>
      <c r="T1350" s="4" t="s">
        <v>326</v>
      </c>
      <c r="U1350" s="4" t="s">
        <v>79</v>
      </c>
      <c r="V1350" s="4" t="s">
        <v>7258</v>
      </c>
      <c r="W1350" s="4"/>
      <c r="X1350" s="4"/>
      <c r="Y1350" s="4"/>
      <c r="Z1350" s="4" t="s">
        <v>7259</v>
      </c>
      <c r="AA1350" s="4"/>
      <c r="AB1350" s="4"/>
      <c r="AC1350" s="4"/>
      <c r="AD1350" s="4"/>
      <c r="AE1350" s="4"/>
      <c r="AF1350" s="4" t="s">
        <v>7260</v>
      </c>
      <c r="AG1350" s="4"/>
      <c r="AH1350" s="4"/>
      <c r="AI1350" s="4"/>
      <c r="AJ1350" s="4" t="s">
        <v>7261</v>
      </c>
      <c r="AK1350" s="4"/>
    </row>
    <row r="1351" spans="1:37" ht="60" x14ac:dyDescent="0.2">
      <c r="A1351" s="7">
        <v>1350</v>
      </c>
      <c r="D1351" s="4"/>
      <c r="E1351" s="4"/>
      <c r="F1351" s="4"/>
      <c r="G1351" s="4" t="s">
        <v>1416</v>
      </c>
      <c r="H1351" s="4"/>
      <c r="I1351" s="4">
        <v>2012</v>
      </c>
      <c r="J1351" s="4"/>
      <c r="K1351" s="4"/>
      <c r="L1351" s="4"/>
      <c r="M1351" s="4"/>
      <c r="N1351" s="4"/>
      <c r="O1351" s="4"/>
      <c r="P1351" s="4" t="s">
        <v>7262</v>
      </c>
      <c r="Q1351" s="4"/>
      <c r="R1351" s="4"/>
      <c r="S1351" s="4" t="s">
        <v>7263</v>
      </c>
      <c r="T1351" s="4" t="s">
        <v>858</v>
      </c>
      <c r="U1351" s="4" t="s">
        <v>111</v>
      </c>
      <c r="V1351" s="4" t="s">
        <v>7264</v>
      </c>
      <c r="W1351" s="4"/>
      <c r="X1351" s="4"/>
      <c r="Y1351" s="4"/>
      <c r="Z1351" s="4"/>
      <c r="AA1351" s="4"/>
      <c r="AB1351" s="4"/>
      <c r="AC1351" s="4"/>
      <c r="AD1351" s="4"/>
      <c r="AE1351" s="4"/>
      <c r="AF1351" s="4" t="s">
        <v>7265</v>
      </c>
      <c r="AG1351" s="4"/>
      <c r="AH1351" s="4"/>
      <c r="AI1351" s="4"/>
      <c r="AJ1351" s="4" t="s">
        <v>7266</v>
      </c>
      <c r="AK1351" s="4"/>
    </row>
    <row r="1352" spans="1:37" ht="90" x14ac:dyDescent="0.2">
      <c r="A1352" s="7">
        <v>1351</v>
      </c>
      <c r="D1352" s="4"/>
      <c r="E1352" s="4"/>
      <c r="F1352" s="4"/>
      <c r="G1352" s="4" t="s">
        <v>1416</v>
      </c>
      <c r="H1352" s="4"/>
      <c r="I1352" s="4">
        <v>2011</v>
      </c>
      <c r="J1352" s="4"/>
      <c r="K1352" s="4"/>
      <c r="L1352" s="4"/>
      <c r="M1352" s="4"/>
      <c r="N1352" s="4"/>
      <c r="O1352" s="4"/>
      <c r="P1352" s="4" t="s">
        <v>7267</v>
      </c>
      <c r="Q1352" s="4"/>
      <c r="R1352" s="4"/>
      <c r="S1352" s="4" t="s">
        <v>1097</v>
      </c>
      <c r="T1352" s="4" t="s">
        <v>1138</v>
      </c>
      <c r="U1352" s="4" t="s">
        <v>111</v>
      </c>
      <c r="V1352" s="4" t="s">
        <v>7268</v>
      </c>
      <c r="W1352" s="4"/>
      <c r="X1352" s="4"/>
      <c r="Y1352" s="4"/>
      <c r="Z1352" s="4" t="s">
        <v>7269</v>
      </c>
      <c r="AA1352" s="4"/>
      <c r="AB1352" s="4"/>
      <c r="AC1352" s="4"/>
      <c r="AD1352" s="4"/>
      <c r="AE1352" s="4"/>
      <c r="AF1352" s="4" t="s">
        <v>2702</v>
      </c>
      <c r="AG1352" s="4"/>
      <c r="AH1352" s="4"/>
      <c r="AI1352" s="4"/>
      <c r="AJ1352" s="4" t="s">
        <v>7270</v>
      </c>
      <c r="AK1352" s="4"/>
    </row>
    <row r="1353" spans="1:37" ht="135" x14ac:dyDescent="0.2">
      <c r="A1353" s="7">
        <v>1352</v>
      </c>
      <c r="D1353" s="4"/>
      <c r="E1353" s="4"/>
      <c r="F1353" s="4"/>
      <c r="G1353" s="4" t="s">
        <v>1416</v>
      </c>
      <c r="H1353" s="4"/>
      <c r="I1353" s="4">
        <v>2011</v>
      </c>
      <c r="J1353" s="4"/>
      <c r="K1353" s="4"/>
      <c r="L1353" s="4"/>
      <c r="M1353" s="4"/>
      <c r="N1353" s="4"/>
      <c r="O1353" s="4"/>
      <c r="P1353" s="4" t="s">
        <v>7271</v>
      </c>
      <c r="Q1353" s="4"/>
      <c r="R1353" s="4"/>
      <c r="S1353" s="4" t="s">
        <v>1974</v>
      </c>
      <c r="T1353" s="4" t="s">
        <v>1069</v>
      </c>
      <c r="U1353" s="4" t="s">
        <v>229</v>
      </c>
      <c r="V1353" s="4" t="s">
        <v>7272</v>
      </c>
      <c r="W1353" s="4"/>
      <c r="X1353" s="4"/>
      <c r="Y1353" s="4"/>
      <c r="Z1353" s="4" t="s">
        <v>7273</v>
      </c>
      <c r="AA1353" s="4"/>
      <c r="AB1353" s="4"/>
      <c r="AC1353" s="4"/>
      <c r="AD1353" s="4"/>
      <c r="AE1353" s="4"/>
      <c r="AF1353" s="4" t="s">
        <v>6093</v>
      </c>
      <c r="AG1353" s="4"/>
      <c r="AH1353" s="4"/>
      <c r="AI1353" s="4"/>
      <c r="AJ1353" s="4" t="s">
        <v>7274</v>
      </c>
      <c r="AK1353" s="4"/>
    </row>
    <row r="1354" spans="1:37" ht="75" x14ac:dyDescent="0.2">
      <c r="A1354" s="7">
        <v>1353</v>
      </c>
      <c r="D1354" s="4"/>
      <c r="E1354" s="4"/>
      <c r="F1354" s="4"/>
      <c r="G1354" s="4" t="s">
        <v>1416</v>
      </c>
      <c r="H1354" s="4"/>
      <c r="I1354" s="4">
        <v>2011</v>
      </c>
      <c r="J1354" s="4"/>
      <c r="K1354" s="4"/>
      <c r="L1354" s="4"/>
      <c r="M1354" s="4"/>
      <c r="N1354" s="4"/>
      <c r="O1354" s="4"/>
      <c r="P1354" s="4" t="s">
        <v>7275</v>
      </c>
      <c r="Q1354" s="4"/>
      <c r="R1354" s="4"/>
      <c r="S1354" s="4" t="s">
        <v>7276</v>
      </c>
      <c r="T1354" s="4" t="s">
        <v>6098</v>
      </c>
      <c r="U1354" s="4" t="s">
        <v>205</v>
      </c>
      <c r="V1354" s="4" t="s">
        <v>7277</v>
      </c>
      <c r="W1354" s="4"/>
      <c r="X1354" s="4"/>
      <c r="Y1354" s="4"/>
      <c r="Z1354" s="4"/>
      <c r="AA1354" s="4"/>
      <c r="AB1354" s="4"/>
      <c r="AC1354" s="4"/>
      <c r="AD1354" s="4"/>
      <c r="AE1354" s="4"/>
      <c r="AF1354" s="4" t="s">
        <v>7278</v>
      </c>
      <c r="AG1354" s="4"/>
      <c r="AH1354" s="4"/>
      <c r="AI1354" s="4"/>
      <c r="AJ1354" s="4" t="s">
        <v>7279</v>
      </c>
      <c r="AK1354" s="4"/>
    </row>
    <row r="1355" spans="1:37" ht="150" x14ac:dyDescent="0.2">
      <c r="A1355" s="7">
        <v>1354</v>
      </c>
      <c r="D1355" s="4"/>
      <c r="E1355" s="4"/>
      <c r="F1355" s="4"/>
      <c r="G1355" s="4" t="s">
        <v>7280</v>
      </c>
      <c r="H1355" s="4"/>
      <c r="I1355" s="4">
        <v>2010</v>
      </c>
      <c r="J1355" s="4"/>
      <c r="K1355" s="4"/>
      <c r="L1355" s="4"/>
      <c r="M1355" s="4"/>
      <c r="N1355" s="4"/>
      <c r="O1355" s="4"/>
      <c r="P1355" s="4" t="s">
        <v>7281</v>
      </c>
      <c r="Q1355" s="4"/>
      <c r="R1355" s="4" t="s">
        <v>834</v>
      </c>
      <c r="S1355" s="4" t="s">
        <v>7282</v>
      </c>
      <c r="T1355" s="4"/>
      <c r="U1355" s="4" t="s">
        <v>7095</v>
      </c>
      <c r="V1355" s="4" t="s">
        <v>7283</v>
      </c>
      <c r="W1355" s="4"/>
      <c r="X1355" s="4"/>
      <c r="Y1355" s="4"/>
      <c r="Z1355" s="4" t="s">
        <v>7284</v>
      </c>
      <c r="AA1355" s="4"/>
      <c r="AB1355" s="4"/>
      <c r="AC1355" s="4"/>
      <c r="AD1355" s="4"/>
      <c r="AE1355" s="4"/>
      <c r="AF1355" s="4" t="s">
        <v>7285</v>
      </c>
      <c r="AG1355" s="4"/>
      <c r="AH1355" s="4"/>
      <c r="AI1355" s="4"/>
      <c r="AJ1355" s="4" t="s">
        <v>7286</v>
      </c>
      <c r="AK1355" s="4"/>
    </row>
    <row r="1356" spans="1:37" ht="135" x14ac:dyDescent="0.2">
      <c r="A1356" s="7">
        <v>1355</v>
      </c>
      <c r="D1356" s="4"/>
      <c r="E1356" s="4"/>
      <c r="F1356" s="4"/>
      <c r="G1356" s="4" t="s">
        <v>1416</v>
      </c>
      <c r="H1356" s="4"/>
      <c r="I1356" s="4">
        <v>2011</v>
      </c>
      <c r="J1356" s="4"/>
      <c r="K1356" s="4"/>
      <c r="L1356" s="4"/>
      <c r="M1356" s="4"/>
      <c r="N1356" s="4"/>
      <c r="O1356" s="4"/>
      <c r="P1356" s="4" t="s">
        <v>7287</v>
      </c>
      <c r="Q1356" s="4"/>
      <c r="R1356" s="4"/>
      <c r="S1356" s="4" t="s">
        <v>1097</v>
      </c>
      <c r="T1356" s="4" t="s">
        <v>1138</v>
      </c>
      <c r="U1356" s="4" t="s">
        <v>111</v>
      </c>
      <c r="V1356" s="4" t="s">
        <v>7288</v>
      </c>
      <c r="W1356" s="4"/>
      <c r="X1356" s="4"/>
      <c r="Y1356" s="4"/>
      <c r="Z1356" s="4" t="s">
        <v>7289</v>
      </c>
      <c r="AA1356" s="4"/>
      <c r="AB1356" s="4"/>
      <c r="AC1356" s="4"/>
      <c r="AD1356" s="4"/>
      <c r="AE1356" s="4"/>
      <c r="AF1356" s="4" t="s">
        <v>2702</v>
      </c>
      <c r="AG1356" s="4"/>
      <c r="AH1356" s="4"/>
      <c r="AI1356" s="4"/>
      <c r="AJ1356" s="4" t="s">
        <v>7290</v>
      </c>
      <c r="AK1356" s="4"/>
    </row>
    <row r="1357" spans="1:37" ht="120" x14ac:dyDescent="0.2">
      <c r="A1357" s="7">
        <v>1356</v>
      </c>
      <c r="D1357" s="4"/>
      <c r="E1357" s="4"/>
      <c r="F1357" s="4"/>
      <c r="G1357" s="4" t="s">
        <v>1416</v>
      </c>
      <c r="H1357" s="4"/>
      <c r="I1357" s="4">
        <v>1997</v>
      </c>
      <c r="J1357" s="4"/>
      <c r="K1357" s="4"/>
      <c r="L1357" s="4"/>
      <c r="M1357" s="4"/>
      <c r="N1357" s="4"/>
      <c r="O1357" s="4"/>
      <c r="P1357" s="4" t="s">
        <v>7291</v>
      </c>
      <c r="Q1357" s="4"/>
      <c r="R1357" s="4" t="s">
        <v>7292</v>
      </c>
      <c r="S1357" s="4" t="s">
        <v>7293</v>
      </c>
      <c r="T1357" s="4" t="s">
        <v>967</v>
      </c>
      <c r="U1357" s="4" t="s">
        <v>133</v>
      </c>
      <c r="V1357" s="4" t="s">
        <v>7294</v>
      </c>
      <c r="W1357" s="4"/>
      <c r="X1357" s="4"/>
      <c r="Y1357" s="4"/>
      <c r="Z1357" s="4" t="s">
        <v>7295</v>
      </c>
      <c r="AA1357" s="4"/>
      <c r="AB1357" s="4"/>
      <c r="AC1357" s="4"/>
      <c r="AD1357" s="4"/>
      <c r="AE1357" s="4"/>
      <c r="AF1357" s="4" t="s">
        <v>7296</v>
      </c>
      <c r="AG1357" s="4"/>
      <c r="AH1357" s="4"/>
      <c r="AI1357" s="4"/>
      <c r="AJ1357" s="4"/>
      <c r="AK1357" s="4"/>
    </row>
    <row r="1358" spans="1:37" ht="105" x14ac:dyDescent="0.2">
      <c r="A1358" s="7">
        <v>1357</v>
      </c>
      <c r="D1358" s="4"/>
      <c r="E1358" s="4"/>
      <c r="F1358" s="4"/>
      <c r="G1358" s="4" t="s">
        <v>1416</v>
      </c>
      <c r="H1358" s="4"/>
      <c r="I1358" s="4">
        <v>2011</v>
      </c>
      <c r="J1358" s="4"/>
      <c r="K1358" s="4"/>
      <c r="L1358" s="4"/>
      <c r="M1358" s="4"/>
      <c r="N1358" s="4"/>
      <c r="O1358" s="4"/>
      <c r="P1358" s="4" t="s">
        <v>7297</v>
      </c>
      <c r="Q1358" s="4"/>
      <c r="R1358" s="4"/>
      <c r="S1358" s="4" t="s">
        <v>2221</v>
      </c>
      <c r="T1358" s="4" t="s">
        <v>310</v>
      </c>
      <c r="U1358" s="4" t="s">
        <v>205</v>
      </c>
      <c r="V1358" s="4" t="s">
        <v>7298</v>
      </c>
      <c r="W1358" s="4"/>
      <c r="X1358" s="4"/>
      <c r="Y1358" s="4"/>
      <c r="Z1358" s="4" t="s">
        <v>7299</v>
      </c>
      <c r="AA1358" s="4"/>
      <c r="AB1358" s="4"/>
      <c r="AC1358" s="4"/>
      <c r="AD1358" s="4"/>
      <c r="AE1358" s="4"/>
      <c r="AF1358" s="4" t="s">
        <v>7300</v>
      </c>
      <c r="AG1358" s="4"/>
      <c r="AH1358" s="4"/>
      <c r="AI1358" s="4"/>
      <c r="AJ1358" s="4" t="s">
        <v>7301</v>
      </c>
      <c r="AK1358" s="4"/>
    </row>
    <row r="1359" spans="1:37" ht="75" x14ac:dyDescent="0.2">
      <c r="A1359" s="7">
        <v>1358</v>
      </c>
      <c r="D1359" s="4"/>
      <c r="E1359" s="4"/>
      <c r="F1359" s="4"/>
      <c r="G1359" s="4" t="s">
        <v>1416</v>
      </c>
      <c r="H1359" s="4"/>
      <c r="I1359" s="4">
        <v>2012</v>
      </c>
      <c r="J1359" s="4"/>
      <c r="K1359" s="4"/>
      <c r="L1359" s="4"/>
      <c r="M1359" s="4"/>
      <c r="N1359" s="4"/>
      <c r="O1359" s="4"/>
      <c r="P1359" s="4" t="s">
        <v>7302</v>
      </c>
      <c r="Q1359" s="4"/>
      <c r="R1359" s="4"/>
      <c r="S1359" s="4" t="s">
        <v>1377</v>
      </c>
      <c r="T1359" s="4" t="s">
        <v>967</v>
      </c>
      <c r="U1359" s="4" t="s">
        <v>133</v>
      </c>
      <c r="V1359" s="4" t="s">
        <v>7303</v>
      </c>
      <c r="W1359" s="4"/>
      <c r="X1359" s="4"/>
      <c r="Y1359" s="4"/>
      <c r="Z1359" s="4" t="s">
        <v>7304</v>
      </c>
      <c r="AA1359" s="4"/>
      <c r="AB1359" s="4"/>
      <c r="AC1359" s="4"/>
      <c r="AD1359" s="4"/>
      <c r="AE1359" s="4"/>
      <c r="AF1359" s="4" t="s">
        <v>7305</v>
      </c>
      <c r="AG1359" s="4"/>
      <c r="AH1359" s="4"/>
      <c r="AI1359" s="4"/>
      <c r="AJ1359" s="4" t="s">
        <v>7306</v>
      </c>
      <c r="AK1359" s="4"/>
    </row>
    <row r="1360" spans="1:37" ht="135" x14ac:dyDescent="0.2">
      <c r="A1360" s="7">
        <v>1359</v>
      </c>
      <c r="D1360" s="4"/>
      <c r="E1360" s="4"/>
      <c r="F1360" s="4"/>
      <c r="G1360" s="4" t="s">
        <v>1416</v>
      </c>
      <c r="H1360" s="4"/>
      <c r="I1360" s="4">
        <v>2009</v>
      </c>
      <c r="J1360" s="4"/>
      <c r="K1360" s="4"/>
      <c r="L1360" s="4"/>
      <c r="M1360" s="4"/>
      <c r="N1360" s="4"/>
      <c r="O1360" s="4"/>
      <c r="P1360" s="4" t="s">
        <v>7307</v>
      </c>
      <c r="Q1360" s="4"/>
      <c r="R1360" s="4"/>
      <c r="S1360" s="4" t="s">
        <v>7308</v>
      </c>
      <c r="T1360" s="4" t="s">
        <v>326</v>
      </c>
      <c r="U1360" s="4" t="s">
        <v>205</v>
      </c>
      <c r="V1360" s="4" t="s">
        <v>7309</v>
      </c>
      <c r="W1360" s="4"/>
      <c r="X1360" s="4"/>
      <c r="Y1360" s="4"/>
      <c r="Z1360" s="4" t="s">
        <v>7310</v>
      </c>
      <c r="AA1360" s="4"/>
      <c r="AB1360" s="4"/>
      <c r="AC1360" s="4"/>
      <c r="AD1360" s="4"/>
      <c r="AE1360" s="4"/>
      <c r="AF1360" s="4" t="s">
        <v>7311</v>
      </c>
      <c r="AG1360" s="4"/>
      <c r="AH1360" s="4"/>
      <c r="AI1360" s="4"/>
      <c r="AJ1360" s="4" t="s">
        <v>7312</v>
      </c>
      <c r="AK1360" s="4"/>
    </row>
    <row r="1361" spans="1:37" ht="120" x14ac:dyDescent="0.2">
      <c r="A1361" s="7">
        <v>1360</v>
      </c>
      <c r="D1361" s="4"/>
      <c r="E1361" s="4"/>
      <c r="F1361" s="4"/>
      <c r="G1361" s="4" t="s">
        <v>1416</v>
      </c>
      <c r="H1361" s="4"/>
      <c r="I1361" s="4">
        <v>2010</v>
      </c>
      <c r="J1361" s="4"/>
      <c r="K1361" s="4"/>
      <c r="L1361" s="4"/>
      <c r="M1361" s="4"/>
      <c r="N1361" s="4"/>
      <c r="O1361" s="4"/>
      <c r="P1361" s="4" t="s">
        <v>7313</v>
      </c>
      <c r="Q1361" s="4"/>
      <c r="R1361" s="4"/>
      <c r="S1361" s="4" t="s">
        <v>7314</v>
      </c>
      <c r="T1361" s="4" t="s">
        <v>205</v>
      </c>
      <c r="U1361" s="4" t="s">
        <v>205</v>
      </c>
      <c r="V1361" s="4" t="s">
        <v>7315</v>
      </c>
      <c r="W1361" s="4"/>
      <c r="X1361" s="4"/>
      <c r="Y1361" s="4"/>
      <c r="Z1361" s="4" t="s">
        <v>7316</v>
      </c>
      <c r="AA1361" s="4"/>
      <c r="AB1361" s="4"/>
      <c r="AC1361" s="4"/>
      <c r="AD1361" s="4"/>
      <c r="AE1361" s="4"/>
      <c r="AF1361" s="4" t="s">
        <v>7317</v>
      </c>
      <c r="AG1361" s="4"/>
      <c r="AH1361" s="4"/>
      <c r="AI1361" s="4"/>
      <c r="AJ1361" s="4" t="s">
        <v>7318</v>
      </c>
      <c r="AK1361" s="4"/>
    </row>
    <row r="1362" spans="1:37" ht="75" x14ac:dyDescent="0.2">
      <c r="A1362" s="7">
        <v>1361</v>
      </c>
      <c r="D1362" s="4"/>
      <c r="E1362" s="4"/>
      <c r="F1362" s="4"/>
      <c r="G1362" s="4" t="s">
        <v>1416</v>
      </c>
      <c r="H1362" s="4"/>
      <c r="I1362" s="4">
        <v>2013</v>
      </c>
      <c r="J1362" s="4"/>
      <c r="K1362" s="4"/>
      <c r="L1362" s="4"/>
      <c r="M1362" s="4"/>
      <c r="N1362" s="4"/>
      <c r="O1362" s="4"/>
      <c r="P1362" s="4" t="s">
        <v>7319</v>
      </c>
      <c r="Q1362" s="4"/>
      <c r="R1362" s="4"/>
      <c r="S1362" s="4" t="s">
        <v>7320</v>
      </c>
      <c r="T1362" s="4" t="s">
        <v>501</v>
      </c>
      <c r="U1362" s="4" t="s">
        <v>173</v>
      </c>
      <c r="V1362" s="4" t="s">
        <v>1378</v>
      </c>
      <c r="W1362" s="4"/>
      <c r="X1362" s="4"/>
      <c r="Y1362" s="4"/>
      <c r="Z1362" s="4" t="s">
        <v>7321</v>
      </c>
      <c r="AA1362" s="4"/>
      <c r="AB1362" s="4"/>
      <c r="AC1362" s="4"/>
      <c r="AD1362" s="4"/>
      <c r="AE1362" s="4"/>
      <c r="AF1362" s="4" t="s">
        <v>7322</v>
      </c>
      <c r="AG1362" s="4"/>
      <c r="AH1362" s="4"/>
      <c r="AI1362" s="4"/>
      <c r="AJ1362" s="4" t="s">
        <v>7323</v>
      </c>
      <c r="AK1362" s="4"/>
    </row>
    <row r="1363" spans="1:37" ht="75" x14ac:dyDescent="0.2">
      <c r="A1363" s="7">
        <v>1362</v>
      </c>
      <c r="D1363" s="4"/>
      <c r="E1363" s="4"/>
      <c r="F1363" s="4"/>
      <c r="G1363" s="4" t="s">
        <v>1416</v>
      </c>
      <c r="H1363" s="4"/>
      <c r="I1363" s="4">
        <v>2007</v>
      </c>
      <c r="J1363" s="4"/>
      <c r="K1363" s="4"/>
      <c r="L1363" s="4"/>
      <c r="M1363" s="4"/>
      <c r="N1363" s="4"/>
      <c r="O1363" s="4"/>
      <c r="P1363" s="4" t="s">
        <v>7324</v>
      </c>
      <c r="Q1363" s="4"/>
      <c r="R1363" s="4" t="s">
        <v>413</v>
      </c>
      <c r="S1363" s="4" t="s">
        <v>7325</v>
      </c>
      <c r="T1363" s="4"/>
      <c r="U1363" s="4"/>
      <c r="V1363" s="4" t="s">
        <v>7326</v>
      </c>
      <c r="W1363" s="4"/>
      <c r="X1363" s="4"/>
      <c r="Y1363" s="4"/>
      <c r="Z1363" s="4" t="s">
        <v>7327</v>
      </c>
      <c r="AA1363" s="4"/>
      <c r="AB1363" s="4"/>
      <c r="AC1363" s="4"/>
      <c r="AD1363" s="4"/>
      <c r="AE1363" s="4"/>
      <c r="AF1363" s="4" t="s">
        <v>7328</v>
      </c>
      <c r="AG1363" s="4"/>
      <c r="AH1363" s="4"/>
      <c r="AI1363" s="4"/>
      <c r="AJ1363" s="4" t="s">
        <v>7329</v>
      </c>
      <c r="AK1363" s="4"/>
    </row>
    <row r="1364" spans="1:37" ht="75" x14ac:dyDescent="0.2">
      <c r="A1364" s="7">
        <v>1363</v>
      </c>
      <c r="D1364" s="4"/>
      <c r="E1364" s="4"/>
      <c r="F1364" s="4"/>
      <c r="G1364" s="4" t="s">
        <v>1416</v>
      </c>
      <c r="H1364" s="4"/>
      <c r="I1364" s="4">
        <v>2011</v>
      </c>
      <c r="J1364" s="4"/>
      <c r="K1364" s="4"/>
      <c r="L1364" s="4"/>
      <c r="M1364" s="4"/>
      <c r="N1364" s="4"/>
      <c r="O1364" s="4"/>
      <c r="P1364" s="4" t="s">
        <v>7330</v>
      </c>
      <c r="Q1364" s="4"/>
      <c r="R1364" s="4" t="s">
        <v>2181</v>
      </c>
      <c r="S1364" s="4" t="s">
        <v>7276</v>
      </c>
      <c r="T1364" s="4" t="s">
        <v>6098</v>
      </c>
      <c r="U1364" s="4" t="s">
        <v>111</v>
      </c>
      <c r="V1364" s="4" t="s">
        <v>7331</v>
      </c>
      <c r="W1364" s="4"/>
      <c r="X1364" s="4"/>
      <c r="Y1364" s="4"/>
      <c r="Z1364" s="4"/>
      <c r="AA1364" s="4"/>
      <c r="AB1364" s="4"/>
      <c r="AC1364" s="4"/>
      <c r="AD1364" s="4"/>
      <c r="AE1364" s="4"/>
      <c r="AF1364" s="4" t="s">
        <v>7278</v>
      </c>
      <c r="AG1364" s="4"/>
      <c r="AH1364" s="4"/>
      <c r="AI1364" s="4"/>
      <c r="AJ1364" s="4" t="s">
        <v>7332</v>
      </c>
      <c r="AK1364" s="4"/>
    </row>
    <row r="1365" spans="1:37" ht="105" x14ac:dyDescent="0.2">
      <c r="A1365" s="7">
        <v>1364</v>
      </c>
      <c r="D1365" s="4"/>
      <c r="E1365" s="4"/>
      <c r="F1365" s="4"/>
      <c r="G1365" s="4" t="s">
        <v>1416</v>
      </c>
      <c r="H1365" s="4"/>
      <c r="I1365" s="4">
        <v>2009</v>
      </c>
      <c r="J1365" s="4"/>
      <c r="K1365" s="4"/>
      <c r="L1365" s="4"/>
      <c r="M1365" s="4"/>
      <c r="N1365" s="4"/>
      <c r="O1365" s="4"/>
      <c r="P1365" s="4" t="s">
        <v>7333</v>
      </c>
      <c r="Q1365" s="4"/>
      <c r="R1365" s="4"/>
      <c r="S1365" s="4" t="s">
        <v>1968</v>
      </c>
      <c r="T1365" s="4" t="s">
        <v>1394</v>
      </c>
      <c r="U1365" s="4" t="s">
        <v>133</v>
      </c>
      <c r="V1365" s="4" t="s">
        <v>7334</v>
      </c>
      <c r="W1365" s="4"/>
      <c r="X1365" s="4"/>
      <c r="Y1365" s="4"/>
      <c r="Z1365" s="4" t="s">
        <v>7335</v>
      </c>
      <c r="AA1365" s="4"/>
      <c r="AB1365" s="4"/>
      <c r="AC1365" s="4"/>
      <c r="AD1365" s="4"/>
      <c r="AE1365" s="4"/>
      <c r="AF1365" s="4" t="s">
        <v>7336</v>
      </c>
      <c r="AG1365" s="4"/>
      <c r="AH1365" s="4"/>
      <c r="AI1365" s="4"/>
      <c r="AJ1365" s="4" t="s">
        <v>7337</v>
      </c>
      <c r="AK1365" s="4"/>
    </row>
    <row r="1366" spans="1:37" ht="120" x14ac:dyDescent="0.2">
      <c r="A1366" s="7">
        <v>1365</v>
      </c>
      <c r="D1366" s="4"/>
      <c r="E1366" s="4"/>
      <c r="F1366" s="4"/>
      <c r="G1366" s="4" t="s">
        <v>1416</v>
      </c>
      <c r="H1366" s="4"/>
      <c r="I1366" s="4">
        <v>2007</v>
      </c>
      <c r="J1366" s="4"/>
      <c r="K1366" s="4"/>
      <c r="L1366" s="4"/>
      <c r="M1366" s="4"/>
      <c r="N1366" s="4"/>
      <c r="O1366" s="4"/>
      <c r="P1366" s="4" t="s">
        <v>7338</v>
      </c>
      <c r="Q1366" s="4"/>
      <c r="R1366" s="4"/>
      <c r="S1366" s="4" t="s">
        <v>7339</v>
      </c>
      <c r="T1366" s="4" t="s">
        <v>2715</v>
      </c>
      <c r="U1366" s="4" t="s">
        <v>133</v>
      </c>
      <c r="V1366" s="4" t="s">
        <v>7340</v>
      </c>
      <c r="W1366" s="4"/>
      <c r="X1366" s="4"/>
      <c r="Y1366" s="4"/>
      <c r="Z1366" s="4" t="s">
        <v>7341</v>
      </c>
      <c r="AA1366" s="4"/>
      <c r="AB1366" s="4"/>
      <c r="AC1366" s="4"/>
      <c r="AD1366" s="4"/>
      <c r="AE1366" s="4"/>
      <c r="AF1366" s="4" t="s">
        <v>7342</v>
      </c>
      <c r="AG1366" s="4"/>
      <c r="AH1366" s="4"/>
      <c r="AI1366" s="4"/>
      <c r="AJ1366" s="4" t="s">
        <v>7343</v>
      </c>
      <c r="AK1366" s="4"/>
    </row>
    <row r="1367" spans="1:37" ht="45" x14ac:dyDescent="0.2">
      <c r="A1367" s="7">
        <v>1366</v>
      </c>
      <c r="D1367" s="4"/>
      <c r="E1367" s="4"/>
      <c r="F1367" s="4"/>
      <c r="G1367" s="4" t="s">
        <v>1416</v>
      </c>
      <c r="H1367" s="4"/>
      <c r="I1367" s="4">
        <v>1996</v>
      </c>
      <c r="J1367" s="4"/>
      <c r="K1367" s="4"/>
      <c r="L1367" s="4"/>
      <c r="M1367" s="4"/>
      <c r="N1367" s="4"/>
      <c r="O1367" s="4"/>
      <c r="P1367" s="4" t="s">
        <v>7344</v>
      </c>
      <c r="Q1367" s="4"/>
      <c r="R1367" s="4"/>
      <c r="S1367" s="4" t="s">
        <v>494</v>
      </c>
      <c r="T1367" s="4" t="s">
        <v>2324</v>
      </c>
      <c r="U1367" s="4" t="s">
        <v>205</v>
      </c>
      <c r="V1367" s="4" t="s">
        <v>7345</v>
      </c>
      <c r="W1367" s="4"/>
      <c r="X1367" s="4"/>
      <c r="Y1367" s="4"/>
      <c r="Z1367" s="4" t="s">
        <v>7346</v>
      </c>
      <c r="AA1367" s="4"/>
      <c r="AB1367" s="4"/>
      <c r="AC1367" s="4"/>
      <c r="AD1367" s="4"/>
      <c r="AE1367" s="4"/>
      <c r="AF1367" s="4" t="s">
        <v>7347</v>
      </c>
      <c r="AG1367" s="4"/>
      <c r="AH1367" s="4"/>
      <c r="AI1367" s="4"/>
      <c r="AJ1367" s="4" t="s">
        <v>7348</v>
      </c>
      <c r="AK1367" s="4"/>
    </row>
    <row r="1368" spans="1:37" ht="120" x14ac:dyDescent="0.2">
      <c r="A1368" s="7">
        <v>1367</v>
      </c>
      <c r="D1368" s="4"/>
      <c r="E1368" s="4"/>
      <c r="F1368" s="4"/>
      <c r="G1368" s="4" t="s">
        <v>7349</v>
      </c>
      <c r="H1368" s="4"/>
      <c r="I1368" s="4">
        <v>2012</v>
      </c>
      <c r="J1368" s="4"/>
      <c r="K1368" s="4"/>
      <c r="L1368" s="4"/>
      <c r="M1368" s="4"/>
      <c r="N1368" s="4"/>
      <c r="O1368" s="4"/>
      <c r="P1368" s="4" t="s">
        <v>7350</v>
      </c>
      <c r="Q1368" s="4"/>
      <c r="R1368" s="4"/>
      <c r="S1368" s="4" t="s">
        <v>7351</v>
      </c>
      <c r="T1368" s="4" t="s">
        <v>7230</v>
      </c>
      <c r="U1368" s="4" t="s">
        <v>111</v>
      </c>
      <c r="V1368" s="4" t="s">
        <v>7352</v>
      </c>
      <c r="W1368" s="4"/>
      <c r="X1368" s="4"/>
      <c r="Y1368" s="4"/>
      <c r="Z1368" s="4" t="s">
        <v>7353</v>
      </c>
      <c r="AA1368" s="4"/>
      <c r="AB1368" s="4"/>
      <c r="AC1368" s="4"/>
      <c r="AD1368" s="4"/>
      <c r="AE1368" s="4" t="s">
        <v>5168</v>
      </c>
      <c r="AF1368" s="4" t="s">
        <v>7354</v>
      </c>
      <c r="AG1368" s="4"/>
      <c r="AH1368" s="4"/>
      <c r="AI1368" s="4"/>
      <c r="AJ1368" s="4" t="s">
        <v>7355</v>
      </c>
      <c r="AK1368" s="4"/>
    </row>
    <row r="1369" spans="1:37" ht="75" x14ac:dyDescent="0.2">
      <c r="A1369" s="7">
        <v>1368</v>
      </c>
      <c r="D1369" s="4"/>
      <c r="E1369" s="4"/>
      <c r="F1369" s="4"/>
      <c r="G1369" s="4" t="s">
        <v>1416</v>
      </c>
      <c r="H1369" s="4"/>
      <c r="I1369" s="4">
        <v>2007</v>
      </c>
      <c r="J1369" s="4"/>
      <c r="K1369" s="4"/>
      <c r="L1369" s="4"/>
      <c r="M1369" s="4"/>
      <c r="N1369" s="4"/>
      <c r="O1369" s="4"/>
      <c r="P1369" s="4" t="s">
        <v>7356</v>
      </c>
      <c r="Q1369" s="4"/>
      <c r="R1369" s="4"/>
      <c r="S1369" s="4" t="s">
        <v>3574</v>
      </c>
      <c r="T1369" s="4" t="s">
        <v>237</v>
      </c>
      <c r="U1369" s="4" t="s">
        <v>68</v>
      </c>
      <c r="V1369" s="4" t="s">
        <v>7357</v>
      </c>
      <c r="W1369" s="4"/>
      <c r="X1369" s="4"/>
      <c r="Y1369" s="4"/>
      <c r="Z1369" s="4" t="s">
        <v>7358</v>
      </c>
      <c r="AA1369" s="4"/>
      <c r="AB1369" s="4"/>
      <c r="AC1369" s="4"/>
      <c r="AD1369" s="4"/>
      <c r="AE1369" s="4"/>
      <c r="AF1369" s="4" t="s">
        <v>7129</v>
      </c>
      <c r="AG1369" s="4"/>
      <c r="AH1369" s="4"/>
      <c r="AI1369" s="4"/>
      <c r="AJ1369" s="4" t="s">
        <v>7359</v>
      </c>
      <c r="AK1369" s="4"/>
    </row>
    <row r="1370" spans="1:37" ht="270" x14ac:dyDescent="0.2">
      <c r="A1370" s="7">
        <v>1369</v>
      </c>
      <c r="D1370" s="4"/>
      <c r="E1370" s="4"/>
      <c r="F1370" s="4"/>
      <c r="G1370" s="4" t="s">
        <v>1416</v>
      </c>
      <c r="H1370" s="4"/>
      <c r="I1370" s="4">
        <v>2012</v>
      </c>
      <c r="J1370" s="4"/>
      <c r="K1370" s="4"/>
      <c r="L1370" s="4"/>
      <c r="M1370" s="4"/>
      <c r="N1370" s="4"/>
      <c r="O1370" s="4"/>
      <c r="P1370" s="4" t="s">
        <v>7360</v>
      </c>
      <c r="Q1370" s="4"/>
      <c r="R1370" s="4"/>
      <c r="S1370" s="4" t="s">
        <v>7361</v>
      </c>
      <c r="T1370" s="4" t="s">
        <v>3496</v>
      </c>
      <c r="U1370" s="4" t="s">
        <v>133</v>
      </c>
      <c r="V1370" s="4" t="s">
        <v>7362</v>
      </c>
      <c r="W1370" s="4"/>
      <c r="X1370" s="4"/>
      <c r="Y1370" s="4"/>
      <c r="Z1370" s="4" t="s">
        <v>7363</v>
      </c>
      <c r="AA1370" s="4"/>
      <c r="AB1370" s="4"/>
      <c r="AC1370" s="4"/>
      <c r="AD1370" s="4"/>
      <c r="AE1370" s="4"/>
      <c r="AF1370" s="4" t="s">
        <v>7364</v>
      </c>
      <c r="AG1370" s="4"/>
      <c r="AH1370" s="4"/>
      <c r="AI1370" s="4"/>
      <c r="AJ1370" s="4" t="s">
        <v>7365</v>
      </c>
      <c r="AK1370" s="4"/>
    </row>
    <row r="1371" spans="1:37" ht="45" x14ac:dyDescent="0.2">
      <c r="A1371" s="7">
        <v>1370</v>
      </c>
      <c r="D1371" s="4"/>
      <c r="E1371" s="4"/>
      <c r="F1371" s="4"/>
      <c r="G1371" s="4" t="s">
        <v>1416</v>
      </c>
      <c r="H1371" s="4"/>
      <c r="I1371" s="4">
        <v>1997</v>
      </c>
      <c r="J1371" s="4"/>
      <c r="K1371" s="4"/>
      <c r="L1371" s="4"/>
      <c r="M1371" s="4"/>
      <c r="N1371" s="4"/>
      <c r="O1371" s="4"/>
      <c r="P1371" s="4" t="s">
        <v>7366</v>
      </c>
      <c r="Q1371" s="4"/>
      <c r="R1371" s="4"/>
      <c r="S1371" s="4" t="s">
        <v>7367</v>
      </c>
      <c r="T1371" s="4" t="s">
        <v>69</v>
      </c>
      <c r="U1371" s="4" t="s">
        <v>111</v>
      </c>
      <c r="V1371" s="4" t="s">
        <v>7368</v>
      </c>
      <c r="W1371" s="4"/>
      <c r="X1371" s="4"/>
      <c r="Y1371" s="4"/>
      <c r="Z1371" s="4" t="s">
        <v>7369</v>
      </c>
      <c r="AA1371" s="4"/>
      <c r="AB1371" s="4"/>
      <c r="AC1371" s="4"/>
      <c r="AD1371" s="4"/>
      <c r="AE1371" s="4"/>
      <c r="AF1371" s="4" t="s">
        <v>7370</v>
      </c>
      <c r="AG1371" s="4"/>
      <c r="AH1371" s="4"/>
      <c r="AI1371" s="4"/>
      <c r="AJ1371" s="4"/>
      <c r="AK1371" s="4"/>
    </row>
    <row r="1372" spans="1:37" ht="60" x14ac:dyDescent="0.2">
      <c r="A1372" s="7">
        <v>1371</v>
      </c>
      <c r="D1372" s="4"/>
      <c r="E1372" s="4"/>
      <c r="F1372" s="4"/>
      <c r="G1372" s="4" t="s">
        <v>1416</v>
      </c>
      <c r="H1372" s="4"/>
      <c r="I1372" s="4">
        <v>1995</v>
      </c>
      <c r="J1372" s="4"/>
      <c r="K1372" s="4"/>
      <c r="L1372" s="4"/>
      <c r="M1372" s="4"/>
      <c r="N1372" s="4"/>
      <c r="O1372" s="4"/>
      <c r="P1372" s="4" t="s">
        <v>7371</v>
      </c>
      <c r="Q1372" s="4"/>
      <c r="R1372" s="4"/>
      <c r="S1372" s="4" t="s">
        <v>7372</v>
      </c>
      <c r="T1372" s="4" t="s">
        <v>7373</v>
      </c>
      <c r="U1372" s="4" t="s">
        <v>550</v>
      </c>
      <c r="V1372" s="4" t="s">
        <v>1372</v>
      </c>
      <c r="W1372" s="4"/>
      <c r="X1372" s="4"/>
      <c r="Y1372" s="4"/>
      <c r="Z1372" s="4" t="s">
        <v>7374</v>
      </c>
      <c r="AA1372" s="4"/>
      <c r="AB1372" s="4"/>
      <c r="AC1372" s="4"/>
      <c r="AD1372" s="4"/>
      <c r="AE1372" s="4"/>
      <c r="AF1372" s="4" t="s">
        <v>7375</v>
      </c>
      <c r="AG1372" s="4"/>
      <c r="AH1372" s="4"/>
      <c r="AI1372" s="4"/>
      <c r="AJ1372" s="4" t="s">
        <v>7376</v>
      </c>
      <c r="AK1372" s="4"/>
    </row>
    <row r="1373" spans="1:37" ht="240" x14ac:dyDescent="0.2">
      <c r="A1373" s="7">
        <v>1372</v>
      </c>
      <c r="D1373" s="4"/>
      <c r="E1373" s="4"/>
      <c r="F1373" s="4"/>
      <c r="G1373" s="4" t="s">
        <v>1416</v>
      </c>
      <c r="H1373" s="4"/>
      <c r="I1373" s="4">
        <v>1987</v>
      </c>
      <c r="J1373" s="4"/>
      <c r="K1373" s="4"/>
      <c r="L1373" s="4"/>
      <c r="M1373" s="4"/>
      <c r="N1373" s="4"/>
      <c r="O1373" s="4"/>
      <c r="P1373" s="4" t="s">
        <v>7377</v>
      </c>
      <c r="Q1373" s="4"/>
      <c r="R1373" s="4" t="s">
        <v>7378</v>
      </c>
      <c r="T1373" s="4"/>
      <c r="U1373" s="4"/>
      <c r="V1373" s="4"/>
      <c r="W1373" s="4"/>
      <c r="X1373" s="4"/>
      <c r="Y1373" s="4"/>
      <c r="Z1373" s="4" t="s">
        <v>7379</v>
      </c>
      <c r="AA1373" s="4"/>
      <c r="AB1373" s="4"/>
      <c r="AC1373" s="4"/>
      <c r="AD1373" s="4"/>
      <c r="AE1373" s="4"/>
      <c r="AF1373" s="4"/>
      <c r="AG1373" s="4"/>
      <c r="AH1373" s="4"/>
      <c r="AI1373" s="4"/>
      <c r="AJ1373" s="4" t="s">
        <v>7380</v>
      </c>
      <c r="AK1373" s="4"/>
    </row>
    <row r="1374" spans="1:37" ht="60" x14ac:dyDescent="0.2">
      <c r="A1374" s="7">
        <v>1373</v>
      </c>
      <c r="D1374" s="4"/>
      <c r="E1374" s="4"/>
      <c r="F1374" s="4"/>
      <c r="G1374" s="4" t="s">
        <v>1416</v>
      </c>
      <c r="H1374" s="4"/>
      <c r="I1374" s="4">
        <v>1998</v>
      </c>
      <c r="J1374" s="4"/>
      <c r="K1374" s="4"/>
      <c r="L1374" s="4"/>
      <c r="M1374" s="4"/>
      <c r="N1374" s="4"/>
      <c r="O1374" s="4"/>
      <c r="P1374" s="4" t="s">
        <v>7381</v>
      </c>
      <c r="Q1374" s="4"/>
      <c r="R1374" s="4"/>
      <c r="S1374" s="4" t="s">
        <v>1377</v>
      </c>
      <c r="T1374" s="4" t="s">
        <v>244</v>
      </c>
      <c r="U1374" s="4" t="s">
        <v>111</v>
      </c>
      <c r="V1374" s="4" t="s">
        <v>7382</v>
      </c>
      <c r="W1374" s="4"/>
      <c r="X1374" s="4"/>
      <c r="Y1374" s="4"/>
      <c r="Z1374" s="4" t="s">
        <v>7383</v>
      </c>
      <c r="AA1374" s="4"/>
      <c r="AB1374" s="4"/>
      <c r="AC1374" s="4"/>
      <c r="AD1374" s="4"/>
      <c r="AE1374" s="4"/>
      <c r="AF1374" s="4" t="s">
        <v>7305</v>
      </c>
      <c r="AG1374" s="4"/>
      <c r="AH1374" s="4"/>
      <c r="AI1374" s="4"/>
      <c r="AJ1374" s="4" t="s">
        <v>7384</v>
      </c>
      <c r="AK1374" s="4"/>
    </row>
    <row r="1375" spans="1:37" ht="60" x14ac:dyDescent="0.2">
      <c r="A1375" s="7">
        <v>1374</v>
      </c>
      <c r="D1375" s="4"/>
      <c r="E1375" s="4"/>
      <c r="F1375" s="4"/>
      <c r="G1375" s="4" t="s">
        <v>1416</v>
      </c>
      <c r="H1375" s="4"/>
      <c r="I1375" s="4">
        <v>2004</v>
      </c>
      <c r="J1375" s="4"/>
      <c r="K1375" s="4"/>
      <c r="L1375" s="4"/>
      <c r="M1375" s="4"/>
      <c r="N1375" s="4"/>
      <c r="O1375" s="4"/>
      <c r="P1375" s="4" t="s">
        <v>7385</v>
      </c>
      <c r="Q1375" s="4"/>
      <c r="R1375" s="4"/>
      <c r="S1375" s="4" t="s">
        <v>770</v>
      </c>
      <c r="T1375" s="4" t="s">
        <v>435</v>
      </c>
      <c r="U1375" s="4" t="s">
        <v>111</v>
      </c>
      <c r="V1375" s="4" t="s">
        <v>7386</v>
      </c>
      <c r="W1375" s="4"/>
      <c r="X1375" s="4"/>
      <c r="Y1375" s="4"/>
      <c r="Z1375" s="4" t="s">
        <v>7387</v>
      </c>
      <c r="AA1375" s="4"/>
      <c r="AB1375" s="4"/>
      <c r="AC1375" s="4"/>
      <c r="AD1375" s="4"/>
      <c r="AE1375" s="4"/>
      <c r="AF1375" s="4" t="s">
        <v>6381</v>
      </c>
      <c r="AG1375" s="4"/>
      <c r="AH1375" s="4"/>
      <c r="AI1375" s="4"/>
      <c r="AJ1375" s="4" t="s">
        <v>7388</v>
      </c>
      <c r="AK1375" s="4"/>
    </row>
    <row r="1376" spans="1:37" ht="120" x14ac:dyDescent="0.2">
      <c r="A1376" s="7">
        <v>1375</v>
      </c>
      <c r="D1376" s="4"/>
      <c r="E1376" s="4"/>
      <c r="F1376" s="4"/>
      <c r="G1376" s="4" t="s">
        <v>1416</v>
      </c>
      <c r="H1376" s="4"/>
      <c r="I1376" s="4">
        <v>2007</v>
      </c>
      <c r="J1376" s="4"/>
      <c r="K1376" s="4"/>
      <c r="L1376" s="4"/>
      <c r="M1376" s="4"/>
      <c r="N1376" s="4"/>
      <c r="O1376" s="4"/>
      <c r="P1376" s="4" t="s">
        <v>7389</v>
      </c>
      <c r="Q1376" s="4"/>
      <c r="R1376" s="4"/>
      <c r="S1376" s="4" t="s">
        <v>7390</v>
      </c>
      <c r="T1376" s="4" t="s">
        <v>7391</v>
      </c>
      <c r="U1376" s="4" t="s">
        <v>352</v>
      </c>
      <c r="V1376" s="4" t="s">
        <v>7392</v>
      </c>
      <c r="W1376" s="4"/>
      <c r="X1376" s="4"/>
      <c r="Y1376" s="4"/>
      <c r="Z1376" s="4" t="s">
        <v>7393</v>
      </c>
      <c r="AA1376" s="4"/>
      <c r="AB1376" s="4"/>
      <c r="AC1376" s="4"/>
      <c r="AD1376" s="4"/>
      <c r="AE1376" s="4"/>
      <c r="AF1376" s="4" t="s">
        <v>7394</v>
      </c>
      <c r="AG1376" s="4"/>
      <c r="AH1376" s="4"/>
      <c r="AI1376" s="4"/>
      <c r="AJ1376" s="4" t="s">
        <v>7395</v>
      </c>
      <c r="AK1376" s="4"/>
    </row>
    <row r="1377" spans="1:37" ht="60" x14ac:dyDescent="0.2">
      <c r="A1377" s="7">
        <v>1376</v>
      </c>
      <c r="D1377" s="4"/>
      <c r="E1377" s="4"/>
      <c r="F1377" s="4"/>
      <c r="G1377" s="4" t="s">
        <v>1416</v>
      </c>
      <c r="H1377" s="4"/>
      <c r="I1377" s="4">
        <v>2004</v>
      </c>
      <c r="J1377" s="4"/>
      <c r="K1377" s="4"/>
      <c r="L1377" s="4"/>
      <c r="M1377" s="4"/>
      <c r="N1377" s="4"/>
      <c r="O1377" s="4"/>
      <c r="P1377" s="4" t="s">
        <v>7396</v>
      </c>
      <c r="Q1377" s="4"/>
      <c r="R1377" s="4"/>
      <c r="S1377" s="4" t="s">
        <v>7397</v>
      </c>
      <c r="T1377" s="4" t="s">
        <v>69</v>
      </c>
      <c r="U1377" s="4" t="s">
        <v>111</v>
      </c>
      <c r="V1377" s="4" t="s">
        <v>7398</v>
      </c>
      <c r="W1377" s="4"/>
      <c r="X1377" s="4"/>
      <c r="Y1377" s="4"/>
      <c r="Z1377" s="4" t="s">
        <v>7214</v>
      </c>
      <c r="AA1377" s="4"/>
      <c r="AB1377" s="4"/>
      <c r="AC1377" s="4"/>
      <c r="AD1377" s="4"/>
      <c r="AE1377" s="4"/>
      <c r="AF1377" s="4" t="s">
        <v>7399</v>
      </c>
      <c r="AG1377" s="4"/>
      <c r="AH1377" s="4"/>
      <c r="AI1377" s="4"/>
      <c r="AJ1377" s="4" t="s">
        <v>7400</v>
      </c>
      <c r="AK1377" s="4"/>
    </row>
    <row r="1378" spans="1:37" ht="150" x14ac:dyDescent="0.2">
      <c r="A1378" s="7">
        <v>1377</v>
      </c>
      <c r="D1378" s="4"/>
      <c r="E1378" s="4"/>
      <c r="F1378" s="4"/>
      <c r="G1378" s="4" t="s">
        <v>1416</v>
      </c>
      <c r="H1378" s="4"/>
      <c r="I1378" s="4">
        <v>1999</v>
      </c>
      <c r="J1378" s="4"/>
      <c r="K1378" s="4"/>
      <c r="L1378" s="4"/>
      <c r="M1378" s="4"/>
      <c r="N1378" s="4"/>
      <c r="O1378" s="4"/>
      <c r="P1378" s="4" t="s">
        <v>7401</v>
      </c>
      <c r="Q1378" s="4"/>
      <c r="R1378" s="4"/>
      <c r="S1378" s="4" t="s">
        <v>5105</v>
      </c>
      <c r="T1378" s="4" t="s">
        <v>205</v>
      </c>
      <c r="U1378" s="4" t="s">
        <v>111</v>
      </c>
      <c r="V1378" s="4" t="s">
        <v>7402</v>
      </c>
      <c r="W1378" s="4"/>
      <c r="X1378" s="4"/>
      <c r="Y1378" s="4"/>
      <c r="Z1378" s="4" t="s">
        <v>7082</v>
      </c>
      <c r="AA1378" s="4"/>
      <c r="AB1378" s="4"/>
      <c r="AC1378" s="4"/>
      <c r="AD1378" s="4"/>
      <c r="AE1378" s="4"/>
      <c r="AF1378" s="4" t="s">
        <v>7403</v>
      </c>
      <c r="AG1378" s="4"/>
      <c r="AH1378" s="4"/>
      <c r="AI1378" s="4"/>
      <c r="AJ1378" s="4" t="s">
        <v>7404</v>
      </c>
      <c r="AK1378" s="4"/>
    </row>
    <row r="1379" spans="1:37" ht="135" x14ac:dyDescent="0.2">
      <c r="A1379" s="7">
        <v>1378</v>
      </c>
      <c r="D1379" s="4"/>
      <c r="E1379" s="4"/>
      <c r="F1379" s="4"/>
      <c r="G1379" s="4" t="s">
        <v>7405</v>
      </c>
      <c r="H1379" s="4"/>
      <c r="I1379" s="4">
        <v>2009</v>
      </c>
      <c r="J1379" s="4"/>
      <c r="K1379" s="4"/>
      <c r="L1379" s="4"/>
      <c r="M1379" s="4"/>
      <c r="N1379" s="4"/>
      <c r="O1379" s="4"/>
      <c r="P1379" s="4" t="s">
        <v>7406</v>
      </c>
      <c r="Q1379" s="4"/>
      <c r="R1379" s="4"/>
      <c r="S1379" s="4" t="s">
        <v>7407</v>
      </c>
      <c r="T1379" s="4" t="s">
        <v>228</v>
      </c>
      <c r="U1379" s="4"/>
      <c r="V1379" s="4" t="s">
        <v>915</v>
      </c>
      <c r="W1379" s="4"/>
      <c r="X1379" s="4"/>
      <c r="Y1379" s="4"/>
      <c r="Z1379" s="4" t="s">
        <v>7408</v>
      </c>
      <c r="AA1379" s="4"/>
      <c r="AB1379" s="4"/>
      <c r="AC1379" s="4"/>
      <c r="AD1379" s="4"/>
      <c r="AE1379" s="4" t="s">
        <v>5168</v>
      </c>
      <c r="AF1379" s="4" t="s">
        <v>7409</v>
      </c>
      <c r="AG1379" s="4"/>
      <c r="AH1379" s="4"/>
      <c r="AI1379" s="4"/>
      <c r="AJ1379" s="4" t="s">
        <v>7410</v>
      </c>
      <c r="AK1379" s="4"/>
    </row>
    <row r="1380" spans="1:37" ht="90" x14ac:dyDescent="0.2">
      <c r="A1380" s="7">
        <v>1379</v>
      </c>
      <c r="D1380" s="4"/>
      <c r="E1380" s="4"/>
      <c r="F1380" s="4"/>
      <c r="G1380" s="4" t="s">
        <v>1416</v>
      </c>
      <c r="H1380" s="4"/>
      <c r="I1380" s="4">
        <v>2006</v>
      </c>
      <c r="J1380" s="4"/>
      <c r="K1380" s="4"/>
      <c r="L1380" s="4"/>
      <c r="M1380" s="4"/>
      <c r="N1380" s="4"/>
      <c r="O1380" s="4"/>
      <c r="P1380" s="4" t="s">
        <v>7411</v>
      </c>
      <c r="Q1380" s="4"/>
      <c r="R1380" s="4"/>
      <c r="S1380" s="4" t="s">
        <v>1027</v>
      </c>
      <c r="T1380" s="4" t="s">
        <v>966</v>
      </c>
      <c r="U1380" s="4" t="s">
        <v>7412</v>
      </c>
      <c r="V1380" s="4" t="s">
        <v>7413</v>
      </c>
      <c r="W1380" s="4"/>
      <c r="X1380" s="4"/>
      <c r="Y1380" s="4"/>
      <c r="Z1380" s="4" t="s">
        <v>7269</v>
      </c>
      <c r="AA1380" s="4"/>
      <c r="AB1380" s="4"/>
      <c r="AC1380" s="4"/>
      <c r="AD1380" s="4"/>
      <c r="AE1380" s="4"/>
      <c r="AF1380" s="4" t="s">
        <v>6697</v>
      </c>
      <c r="AG1380" s="4"/>
      <c r="AH1380" s="4"/>
      <c r="AI1380" s="4"/>
      <c r="AJ1380" s="4" t="s">
        <v>7414</v>
      </c>
      <c r="AK1380" s="4"/>
    </row>
    <row r="1381" spans="1:37" ht="210" x14ac:dyDescent="0.2">
      <c r="A1381" s="7">
        <v>1380</v>
      </c>
      <c r="D1381" s="4"/>
      <c r="E1381" s="4"/>
      <c r="F1381" s="4"/>
      <c r="G1381" s="4" t="s">
        <v>1416</v>
      </c>
      <c r="H1381" s="4"/>
      <c r="I1381" s="4">
        <v>2010</v>
      </c>
      <c r="J1381" s="4"/>
      <c r="K1381" s="4"/>
      <c r="L1381" s="4"/>
      <c r="M1381" s="4"/>
      <c r="N1381" s="4"/>
      <c r="O1381" s="4"/>
      <c r="P1381" s="4" t="s">
        <v>7415</v>
      </c>
      <c r="Q1381" s="4"/>
      <c r="R1381" s="4"/>
      <c r="S1381" s="4" t="s">
        <v>770</v>
      </c>
      <c r="T1381" s="4" t="s">
        <v>78</v>
      </c>
      <c r="U1381" s="4" t="s">
        <v>111</v>
      </c>
      <c r="V1381" s="4" t="s">
        <v>7416</v>
      </c>
      <c r="W1381" s="4"/>
      <c r="X1381" s="4"/>
      <c r="Y1381" s="4"/>
      <c r="Z1381" s="4" t="s">
        <v>7417</v>
      </c>
      <c r="AA1381" s="4"/>
      <c r="AB1381" s="4"/>
      <c r="AC1381" s="4"/>
      <c r="AD1381" s="4"/>
      <c r="AE1381" s="4"/>
      <c r="AF1381" s="4" t="s">
        <v>6381</v>
      </c>
      <c r="AG1381" s="4"/>
      <c r="AH1381" s="4"/>
      <c r="AI1381" s="4"/>
      <c r="AJ1381" s="4" t="s">
        <v>7418</v>
      </c>
      <c r="AK1381" s="4"/>
    </row>
    <row r="1382" spans="1:37" ht="120" x14ac:dyDescent="0.2">
      <c r="A1382" s="7">
        <v>1381</v>
      </c>
      <c r="D1382" s="4"/>
      <c r="E1382" s="4"/>
      <c r="F1382" s="4"/>
      <c r="G1382" s="4" t="s">
        <v>1416</v>
      </c>
      <c r="H1382" s="4"/>
      <c r="I1382" s="4">
        <v>2007</v>
      </c>
      <c r="J1382" s="4"/>
      <c r="K1382" s="4"/>
      <c r="L1382" s="4"/>
      <c r="M1382" s="4"/>
      <c r="N1382" s="4"/>
      <c r="O1382" s="4"/>
      <c r="P1382" s="4" t="s">
        <v>7419</v>
      </c>
      <c r="Q1382" s="4"/>
      <c r="R1382" s="4"/>
      <c r="S1382" s="4" t="s">
        <v>7339</v>
      </c>
      <c r="T1382" s="4" t="s">
        <v>2715</v>
      </c>
      <c r="U1382" s="4" t="s">
        <v>133</v>
      </c>
      <c r="V1382" s="4" t="s">
        <v>7420</v>
      </c>
      <c r="W1382" s="4"/>
      <c r="X1382" s="4"/>
      <c r="Y1382" s="4"/>
      <c r="Z1382" s="4" t="s">
        <v>7421</v>
      </c>
      <c r="AA1382" s="4"/>
      <c r="AB1382" s="4"/>
      <c r="AC1382" s="4"/>
      <c r="AD1382" s="4"/>
      <c r="AE1382" s="4"/>
      <c r="AF1382" s="4" t="s">
        <v>7342</v>
      </c>
      <c r="AG1382" s="4"/>
      <c r="AH1382" s="4"/>
      <c r="AI1382" s="4"/>
      <c r="AJ1382" s="4" t="s">
        <v>7422</v>
      </c>
      <c r="AK1382" s="4"/>
    </row>
    <row r="1383" spans="1:37" ht="120" x14ac:dyDescent="0.2">
      <c r="A1383" s="7">
        <v>1382</v>
      </c>
      <c r="D1383" s="4"/>
      <c r="E1383" s="4"/>
      <c r="F1383" s="4"/>
      <c r="G1383" s="4" t="s">
        <v>1416</v>
      </c>
      <c r="H1383" s="4"/>
      <c r="I1383" s="4">
        <v>2005</v>
      </c>
      <c r="J1383" s="4"/>
      <c r="K1383" s="4"/>
      <c r="L1383" s="4"/>
      <c r="M1383" s="4"/>
      <c r="N1383" s="4"/>
      <c r="O1383" s="4"/>
      <c r="P1383" s="4" t="s">
        <v>7423</v>
      </c>
      <c r="Q1383" s="4"/>
      <c r="R1383" s="4"/>
      <c r="S1383" s="4" t="s">
        <v>7424</v>
      </c>
      <c r="T1383" s="4" t="s">
        <v>1069</v>
      </c>
      <c r="U1383" s="4" t="s">
        <v>79</v>
      </c>
      <c r="V1383" s="4" t="s">
        <v>7425</v>
      </c>
      <c r="W1383" s="4"/>
      <c r="X1383" s="4"/>
      <c r="Y1383" s="4"/>
      <c r="Z1383" s="4" t="s">
        <v>7426</v>
      </c>
      <c r="AA1383" s="4"/>
      <c r="AB1383" s="4"/>
      <c r="AC1383" s="4"/>
      <c r="AD1383" s="4"/>
      <c r="AE1383" s="4"/>
      <c r="AF1383" s="4" t="s">
        <v>7427</v>
      </c>
      <c r="AG1383" s="4"/>
      <c r="AH1383" s="4"/>
      <c r="AI1383" s="4"/>
      <c r="AJ1383" s="4" t="s">
        <v>7428</v>
      </c>
      <c r="AK1383" s="4"/>
    </row>
    <row r="1384" spans="1:37" ht="60" x14ac:dyDescent="0.2">
      <c r="A1384" s="7">
        <v>1383</v>
      </c>
      <c r="D1384" s="4"/>
      <c r="E1384" s="4"/>
      <c r="F1384" s="4"/>
      <c r="G1384" s="4" t="s">
        <v>1416</v>
      </c>
      <c r="H1384" s="4"/>
      <c r="I1384" s="4">
        <v>2005</v>
      </c>
      <c r="J1384" s="4"/>
      <c r="K1384" s="4"/>
      <c r="L1384" s="4"/>
      <c r="M1384" s="4"/>
      <c r="N1384" s="4"/>
      <c r="O1384" s="4"/>
      <c r="P1384" s="4" t="s">
        <v>7429</v>
      </c>
      <c r="Q1384" s="4"/>
      <c r="R1384" s="4"/>
      <c r="S1384" s="4" t="s">
        <v>1377</v>
      </c>
      <c r="T1384" s="4" t="s">
        <v>558</v>
      </c>
      <c r="U1384" s="4" t="s">
        <v>111</v>
      </c>
      <c r="V1384" s="4" t="s">
        <v>7430</v>
      </c>
      <c r="W1384" s="4"/>
      <c r="X1384" s="4"/>
      <c r="Y1384" s="4"/>
      <c r="Z1384" s="4" t="s">
        <v>7431</v>
      </c>
      <c r="AA1384" s="4"/>
      <c r="AB1384" s="4"/>
      <c r="AC1384" s="4"/>
      <c r="AD1384" s="4"/>
      <c r="AE1384" s="4"/>
      <c r="AF1384" s="4" t="s">
        <v>7305</v>
      </c>
      <c r="AG1384" s="4"/>
      <c r="AH1384" s="4"/>
      <c r="AI1384" s="4"/>
      <c r="AJ1384" s="4" t="s">
        <v>7432</v>
      </c>
      <c r="AK1384" s="4"/>
    </row>
    <row r="1385" spans="1:37" ht="60" x14ac:dyDescent="0.2">
      <c r="A1385" s="7">
        <v>1384</v>
      </c>
      <c r="D1385" s="4"/>
      <c r="E1385" s="4"/>
      <c r="F1385" s="4"/>
      <c r="G1385" s="4" t="s">
        <v>1416</v>
      </c>
      <c r="H1385" s="4"/>
      <c r="I1385" s="4">
        <v>2010</v>
      </c>
      <c r="J1385" s="4"/>
      <c r="K1385" s="4"/>
      <c r="L1385" s="4"/>
      <c r="M1385" s="4"/>
      <c r="N1385" s="4"/>
      <c r="O1385" s="4"/>
      <c r="P1385" s="4" t="s">
        <v>7433</v>
      </c>
      <c r="Q1385" s="4"/>
      <c r="R1385" s="4"/>
      <c r="S1385" s="4" t="s">
        <v>1377</v>
      </c>
      <c r="T1385" s="4" t="s">
        <v>228</v>
      </c>
      <c r="U1385" s="4" t="s">
        <v>133</v>
      </c>
      <c r="V1385" s="4" t="s">
        <v>5309</v>
      </c>
      <c r="W1385" s="4"/>
      <c r="X1385" s="4"/>
      <c r="Y1385" s="4"/>
      <c r="Z1385" s="4" t="s">
        <v>7434</v>
      </c>
      <c r="AA1385" s="4"/>
      <c r="AB1385" s="4"/>
      <c r="AC1385" s="4"/>
      <c r="AD1385" s="4"/>
      <c r="AE1385" s="4"/>
      <c r="AF1385" s="4" t="s">
        <v>7305</v>
      </c>
      <c r="AG1385" s="4"/>
      <c r="AH1385" s="4"/>
      <c r="AI1385" s="4"/>
      <c r="AJ1385" s="4" t="s">
        <v>7435</v>
      </c>
      <c r="AK1385" s="4"/>
    </row>
    <row r="1386" spans="1:37" ht="165" x14ac:dyDescent="0.2">
      <c r="A1386" s="7">
        <v>1385</v>
      </c>
      <c r="D1386" s="4"/>
      <c r="E1386" s="4"/>
      <c r="F1386" s="4"/>
      <c r="G1386" s="4" t="s">
        <v>1416</v>
      </c>
      <c r="H1386" s="4"/>
      <c r="I1386" s="4">
        <v>2011</v>
      </c>
      <c r="J1386" s="4"/>
      <c r="K1386" s="4"/>
      <c r="L1386" s="4"/>
      <c r="M1386" s="4"/>
      <c r="N1386" s="4"/>
      <c r="O1386" s="4"/>
      <c r="P1386" s="4" t="s">
        <v>7155</v>
      </c>
      <c r="Q1386" s="4"/>
      <c r="R1386" s="4"/>
      <c r="S1386" s="4" t="s">
        <v>7156</v>
      </c>
      <c r="T1386" s="4" t="s">
        <v>69</v>
      </c>
      <c r="U1386" s="4" t="s">
        <v>310</v>
      </c>
      <c r="V1386" s="4" t="s">
        <v>7157</v>
      </c>
      <c r="W1386" s="4"/>
      <c r="X1386" s="4"/>
      <c r="Y1386" s="4"/>
      <c r="Z1386" s="4" t="s">
        <v>7158</v>
      </c>
      <c r="AA1386" s="4"/>
      <c r="AB1386" s="4"/>
      <c r="AC1386" s="4"/>
      <c r="AD1386" s="4"/>
      <c r="AE1386" s="4"/>
      <c r="AF1386" s="4" t="s">
        <v>7159</v>
      </c>
      <c r="AG1386" s="4"/>
      <c r="AH1386" s="4"/>
      <c r="AI1386" s="4"/>
      <c r="AJ1386" s="4" t="s">
        <v>7160</v>
      </c>
      <c r="AK1386" s="4"/>
    </row>
    <row r="1387" spans="1:37" ht="195" x14ac:dyDescent="0.2">
      <c r="A1387" s="7">
        <v>1386</v>
      </c>
      <c r="D1387" s="4"/>
      <c r="E1387" s="4"/>
      <c r="F1387" s="4"/>
      <c r="G1387" s="4" t="s">
        <v>1416</v>
      </c>
      <c r="H1387" s="4"/>
      <c r="I1387" s="4">
        <v>2006</v>
      </c>
      <c r="J1387" s="4"/>
      <c r="K1387" s="4"/>
      <c r="L1387" s="4"/>
      <c r="M1387" s="4"/>
      <c r="N1387" s="4"/>
      <c r="O1387" s="4"/>
      <c r="P1387" s="4" t="s">
        <v>1435</v>
      </c>
      <c r="Q1387" s="4"/>
      <c r="R1387" s="4"/>
      <c r="S1387" s="4" t="s">
        <v>1436</v>
      </c>
      <c r="T1387" s="4" t="s">
        <v>435</v>
      </c>
      <c r="U1387" s="4" t="s">
        <v>79</v>
      </c>
      <c r="V1387" s="4" t="s">
        <v>1437</v>
      </c>
      <c r="W1387" s="4"/>
      <c r="X1387" s="4"/>
      <c r="Y1387" s="4"/>
      <c r="Z1387" s="4" t="s">
        <v>7436</v>
      </c>
      <c r="AA1387" s="4"/>
      <c r="AB1387" s="4"/>
      <c r="AC1387" s="4"/>
      <c r="AD1387" s="4"/>
      <c r="AE1387" s="4"/>
      <c r="AF1387" s="4" t="s">
        <v>7437</v>
      </c>
      <c r="AG1387" s="4"/>
      <c r="AH1387" s="4"/>
      <c r="AI1387" s="4"/>
      <c r="AJ1387" s="4" t="s">
        <v>1440</v>
      </c>
      <c r="AK1387" s="4"/>
    </row>
    <row r="1388" spans="1:37" ht="165" x14ac:dyDescent="0.2">
      <c r="A1388" s="7">
        <v>1387</v>
      </c>
      <c r="D1388" s="4"/>
      <c r="E1388" s="4"/>
      <c r="F1388" s="4"/>
      <c r="G1388" s="4" t="s">
        <v>1416</v>
      </c>
      <c r="H1388" s="4"/>
      <c r="I1388" s="4">
        <v>2006</v>
      </c>
      <c r="J1388" s="4"/>
      <c r="K1388" s="4"/>
      <c r="L1388" s="4"/>
      <c r="M1388" s="4"/>
      <c r="N1388" s="4"/>
      <c r="O1388" s="4"/>
      <c r="P1388" s="4" t="s">
        <v>7438</v>
      </c>
      <c r="Q1388" s="4"/>
      <c r="R1388" s="4"/>
      <c r="S1388" s="4" t="s">
        <v>1377</v>
      </c>
      <c r="T1388" s="4" t="s">
        <v>558</v>
      </c>
      <c r="U1388" s="4" t="s">
        <v>79</v>
      </c>
      <c r="V1388" s="4" t="s">
        <v>68</v>
      </c>
      <c r="W1388" s="4"/>
      <c r="X1388" s="4"/>
      <c r="Y1388" s="4"/>
      <c r="Z1388" s="4" t="s">
        <v>7439</v>
      </c>
      <c r="AA1388" s="4"/>
      <c r="AB1388" s="4"/>
      <c r="AC1388" s="4"/>
      <c r="AD1388" s="4"/>
      <c r="AE1388" s="4"/>
      <c r="AF1388" s="4" t="s">
        <v>7305</v>
      </c>
      <c r="AG1388" s="4"/>
      <c r="AH1388" s="4"/>
      <c r="AI1388" s="4"/>
      <c r="AJ1388" s="4" t="s">
        <v>7440</v>
      </c>
      <c r="AK1388" s="4"/>
    </row>
    <row r="1389" spans="1:37" ht="180" x14ac:dyDescent="0.2">
      <c r="A1389" s="7">
        <v>1388</v>
      </c>
      <c r="D1389" s="4"/>
      <c r="E1389" s="4"/>
      <c r="F1389" s="4"/>
      <c r="G1389" s="4" t="s">
        <v>1416</v>
      </c>
      <c r="H1389" s="4"/>
      <c r="I1389" s="4">
        <v>2000</v>
      </c>
      <c r="J1389" s="4"/>
      <c r="K1389" s="4"/>
      <c r="L1389" s="4"/>
      <c r="M1389" s="4"/>
      <c r="N1389" s="4"/>
      <c r="O1389" s="4"/>
      <c r="P1389" s="4" t="s">
        <v>7441</v>
      </c>
      <c r="Q1389" s="4"/>
      <c r="R1389" s="4"/>
      <c r="S1389" s="4" t="s">
        <v>843</v>
      </c>
      <c r="T1389" s="4" t="s">
        <v>501</v>
      </c>
      <c r="U1389" s="4" t="s">
        <v>205</v>
      </c>
      <c r="V1389" s="4" t="s">
        <v>7442</v>
      </c>
      <c r="W1389" s="4"/>
      <c r="X1389" s="4"/>
      <c r="Y1389" s="4"/>
      <c r="Z1389" s="4" t="s">
        <v>7082</v>
      </c>
      <c r="AA1389" s="4"/>
      <c r="AB1389" s="4"/>
      <c r="AC1389" s="4"/>
      <c r="AD1389" s="4"/>
      <c r="AE1389" s="4"/>
      <c r="AF1389" s="4" t="s">
        <v>7209</v>
      </c>
      <c r="AG1389" s="4"/>
      <c r="AH1389" s="4"/>
      <c r="AI1389" s="4"/>
      <c r="AJ1389" s="4" t="s">
        <v>7443</v>
      </c>
      <c r="AK1389" s="4"/>
    </row>
    <row r="1390" spans="1:37" ht="90" x14ac:dyDescent="0.2">
      <c r="A1390" s="7">
        <v>1389</v>
      </c>
      <c r="D1390" s="4"/>
      <c r="E1390" s="4"/>
      <c r="F1390" s="4"/>
      <c r="G1390" s="4" t="s">
        <v>1416</v>
      </c>
      <c r="H1390" s="4"/>
      <c r="I1390" s="4">
        <v>2007</v>
      </c>
      <c r="J1390" s="4"/>
      <c r="K1390" s="4"/>
      <c r="L1390" s="4"/>
      <c r="M1390" s="4"/>
      <c r="N1390" s="4"/>
      <c r="O1390" s="4"/>
      <c r="P1390" s="4" t="s">
        <v>7444</v>
      </c>
      <c r="Q1390" s="4"/>
      <c r="R1390" s="4"/>
      <c r="S1390" s="4" t="s">
        <v>7445</v>
      </c>
      <c r="T1390" s="4"/>
      <c r="U1390" s="4" t="s">
        <v>1597</v>
      </c>
      <c r="V1390" s="4" t="s">
        <v>7446</v>
      </c>
      <c r="W1390" s="4"/>
      <c r="X1390" s="4"/>
      <c r="Y1390" s="4"/>
      <c r="Z1390" s="4" t="s">
        <v>7447</v>
      </c>
      <c r="AA1390" s="4"/>
      <c r="AB1390" s="4"/>
      <c r="AC1390" s="4"/>
      <c r="AD1390" s="4"/>
      <c r="AE1390" s="4" t="s">
        <v>5168</v>
      </c>
      <c r="AF1390" s="4" t="s">
        <v>7448</v>
      </c>
      <c r="AG1390" s="4"/>
      <c r="AH1390" s="4"/>
      <c r="AI1390" s="4"/>
      <c r="AJ1390" s="4" t="s">
        <v>7449</v>
      </c>
      <c r="AK1390" s="4"/>
    </row>
    <row r="1391" spans="1:37" ht="90" x14ac:dyDescent="0.2">
      <c r="A1391" s="7">
        <v>1390</v>
      </c>
      <c r="D1391" s="4"/>
      <c r="E1391" s="4"/>
      <c r="F1391" s="4"/>
      <c r="G1391" s="4" t="s">
        <v>1416</v>
      </c>
      <c r="H1391" s="4"/>
      <c r="I1391" s="4">
        <v>2005</v>
      </c>
      <c r="J1391" s="4"/>
      <c r="K1391" s="4"/>
      <c r="L1391" s="4"/>
      <c r="M1391" s="4"/>
      <c r="N1391" s="4"/>
      <c r="O1391" s="4"/>
      <c r="P1391" s="4" t="s">
        <v>7450</v>
      </c>
      <c r="Q1391" s="4"/>
      <c r="R1391" s="4"/>
      <c r="S1391" s="4" t="s">
        <v>7451</v>
      </c>
      <c r="T1391" s="4" t="s">
        <v>585</v>
      </c>
      <c r="U1391" s="4" t="s">
        <v>133</v>
      </c>
      <c r="V1391" s="4" t="s">
        <v>190</v>
      </c>
      <c r="W1391" s="4"/>
      <c r="X1391" s="4"/>
      <c r="Y1391" s="4"/>
      <c r="Z1391" s="4" t="s">
        <v>7452</v>
      </c>
      <c r="AA1391" s="4"/>
      <c r="AB1391" s="4"/>
      <c r="AC1391" s="4"/>
      <c r="AD1391" s="4"/>
      <c r="AE1391" s="4"/>
      <c r="AF1391" s="4" t="s">
        <v>7453</v>
      </c>
      <c r="AG1391" s="4"/>
      <c r="AH1391" s="4"/>
      <c r="AI1391" s="4"/>
      <c r="AJ1391" s="4" t="s">
        <v>7454</v>
      </c>
      <c r="AK1391" s="4"/>
    </row>
    <row r="1392" spans="1:37" ht="315" x14ac:dyDescent="0.2">
      <c r="A1392" s="7">
        <v>1391</v>
      </c>
      <c r="D1392" s="4"/>
      <c r="E1392" s="4"/>
      <c r="F1392" s="4"/>
      <c r="G1392" s="4" t="s">
        <v>1416</v>
      </c>
      <c r="H1392" s="4"/>
      <c r="I1392" s="4">
        <v>1992</v>
      </c>
      <c r="J1392" s="4"/>
      <c r="K1392" s="4"/>
      <c r="L1392" s="4"/>
      <c r="M1392" s="4"/>
      <c r="N1392" s="4"/>
      <c r="O1392" s="4"/>
      <c r="P1392" s="4" t="s">
        <v>7455</v>
      </c>
      <c r="Q1392" s="4"/>
      <c r="R1392" s="4"/>
      <c r="S1392" s="4" t="s">
        <v>7456</v>
      </c>
      <c r="T1392" s="4" t="s">
        <v>550</v>
      </c>
      <c r="U1392" s="4" t="s">
        <v>133</v>
      </c>
      <c r="V1392" s="4" t="s">
        <v>7457</v>
      </c>
      <c r="W1392" s="4"/>
      <c r="X1392" s="4"/>
      <c r="Y1392" s="4"/>
      <c r="Z1392" s="4" t="s">
        <v>7458</v>
      </c>
      <c r="AA1392" s="4"/>
      <c r="AB1392" s="4"/>
      <c r="AC1392" s="4"/>
      <c r="AD1392" s="4"/>
      <c r="AE1392" s="4"/>
      <c r="AF1392" s="4" t="s">
        <v>7459</v>
      </c>
      <c r="AG1392" s="4"/>
      <c r="AH1392" s="4"/>
      <c r="AI1392" s="4"/>
      <c r="AJ1392" s="4" t="s">
        <v>7460</v>
      </c>
      <c r="AK1392" s="4"/>
    </row>
    <row r="1393" spans="1:37" ht="150" x14ac:dyDescent="0.2">
      <c r="A1393" s="7">
        <v>1392</v>
      </c>
      <c r="D1393" s="4"/>
      <c r="E1393" s="4"/>
      <c r="F1393" s="4"/>
      <c r="G1393" s="4" t="s">
        <v>1416</v>
      </c>
      <c r="H1393" s="4"/>
      <c r="I1393" s="4">
        <v>1989</v>
      </c>
      <c r="J1393" s="4"/>
      <c r="K1393" s="4"/>
      <c r="L1393" s="4"/>
      <c r="M1393" s="4"/>
      <c r="N1393" s="4"/>
      <c r="O1393" s="4"/>
      <c r="P1393" s="4" t="s">
        <v>7461</v>
      </c>
      <c r="Q1393" s="4"/>
      <c r="R1393" s="4"/>
      <c r="S1393" s="4" t="s">
        <v>1339</v>
      </c>
      <c r="T1393" s="4" t="s">
        <v>966</v>
      </c>
      <c r="U1393" s="4" t="s">
        <v>79</v>
      </c>
      <c r="V1393" s="4" t="s">
        <v>7462</v>
      </c>
      <c r="W1393" s="4"/>
      <c r="X1393" s="4"/>
      <c r="Y1393" s="4"/>
      <c r="Z1393" s="4" t="s">
        <v>7463</v>
      </c>
      <c r="AA1393" s="4"/>
      <c r="AB1393" s="4"/>
      <c r="AC1393" s="4"/>
      <c r="AD1393" s="4"/>
      <c r="AE1393" s="4"/>
      <c r="AF1393" s="4" t="s">
        <v>7464</v>
      </c>
      <c r="AG1393" s="4"/>
      <c r="AH1393" s="4"/>
      <c r="AI1393" s="4"/>
      <c r="AJ1393" s="4" t="s">
        <v>7465</v>
      </c>
      <c r="AK1393" s="4"/>
    </row>
    <row r="1394" spans="1:37" ht="60" x14ac:dyDescent="0.2">
      <c r="A1394" s="7">
        <v>1393</v>
      </c>
      <c r="D1394" s="4"/>
      <c r="E1394" s="4"/>
      <c r="F1394" s="4"/>
      <c r="G1394" s="4" t="s">
        <v>1416</v>
      </c>
      <c r="H1394" s="4"/>
      <c r="I1394" s="4">
        <v>2007</v>
      </c>
      <c r="J1394" s="4"/>
      <c r="K1394" s="4"/>
      <c r="L1394" s="4"/>
      <c r="M1394" s="4"/>
      <c r="N1394" s="4"/>
      <c r="O1394" s="4"/>
      <c r="P1394" s="4" t="s">
        <v>7466</v>
      </c>
      <c r="Q1394" s="4"/>
      <c r="R1394" s="4"/>
      <c r="S1394" s="4" t="s">
        <v>7467</v>
      </c>
      <c r="T1394" s="4" t="s">
        <v>189</v>
      </c>
      <c r="U1394" s="4" t="s">
        <v>133</v>
      </c>
      <c r="V1394" s="4" t="s">
        <v>7468</v>
      </c>
      <c r="W1394" s="4"/>
      <c r="X1394" s="4"/>
      <c r="Y1394" s="4"/>
      <c r="Z1394" s="4" t="s">
        <v>7469</v>
      </c>
      <c r="AA1394" s="4"/>
      <c r="AB1394" s="4"/>
      <c r="AC1394" s="4"/>
      <c r="AD1394" s="4"/>
      <c r="AE1394" s="4"/>
      <c r="AF1394" s="4" t="s">
        <v>7470</v>
      </c>
      <c r="AG1394" s="4"/>
      <c r="AH1394" s="4"/>
      <c r="AI1394" s="4"/>
      <c r="AJ1394" s="4" t="s">
        <v>7471</v>
      </c>
      <c r="AK1394" s="4"/>
    </row>
    <row r="1395" spans="1:37" ht="45" x14ac:dyDescent="0.2">
      <c r="A1395" s="7">
        <v>1394</v>
      </c>
      <c r="D1395" s="4"/>
      <c r="E1395" s="4"/>
      <c r="F1395" s="4"/>
      <c r="G1395" s="4" t="s">
        <v>1416</v>
      </c>
      <c r="H1395" s="4"/>
      <c r="I1395" s="4">
        <v>2000</v>
      </c>
      <c r="J1395" s="4"/>
      <c r="K1395" s="4"/>
      <c r="L1395" s="4"/>
      <c r="M1395" s="4"/>
      <c r="N1395" s="4"/>
      <c r="O1395" s="4"/>
      <c r="P1395" s="4" t="s">
        <v>7472</v>
      </c>
      <c r="Q1395" s="4"/>
      <c r="R1395" s="4"/>
      <c r="S1395" s="4" t="s">
        <v>1727</v>
      </c>
      <c r="T1395" s="4" t="s">
        <v>165</v>
      </c>
      <c r="U1395" s="4" t="s">
        <v>79</v>
      </c>
      <c r="V1395" s="4" t="s">
        <v>624</v>
      </c>
      <c r="W1395" s="4"/>
      <c r="X1395" s="4"/>
      <c r="Y1395" s="4"/>
      <c r="Z1395" s="4"/>
      <c r="AA1395" s="4"/>
      <c r="AB1395" s="4"/>
      <c r="AC1395" s="4"/>
      <c r="AD1395" s="4"/>
      <c r="AE1395" s="4"/>
      <c r="AF1395" s="4" t="s">
        <v>7473</v>
      </c>
      <c r="AG1395" s="4"/>
      <c r="AH1395" s="4"/>
      <c r="AI1395" s="4"/>
      <c r="AJ1395" s="4" t="s">
        <v>7474</v>
      </c>
      <c r="AK1395" s="4"/>
    </row>
    <row r="1396" spans="1:37" ht="120" x14ac:dyDescent="0.2">
      <c r="A1396" s="7">
        <v>1395</v>
      </c>
      <c r="D1396" s="4"/>
      <c r="E1396" s="4"/>
      <c r="F1396" s="4"/>
      <c r="G1396" s="4" t="s">
        <v>1416</v>
      </c>
      <c r="H1396" s="4"/>
      <c r="I1396" s="4">
        <v>1965</v>
      </c>
      <c r="J1396" s="4"/>
      <c r="K1396" s="4"/>
      <c r="L1396" s="4"/>
      <c r="M1396" s="4"/>
      <c r="N1396" s="4"/>
      <c r="O1396" s="4"/>
      <c r="P1396" s="4" t="s">
        <v>7475</v>
      </c>
      <c r="Q1396" s="4"/>
      <c r="R1396" s="4"/>
      <c r="S1396" s="4" t="s">
        <v>7476</v>
      </c>
      <c r="T1396" s="4" t="s">
        <v>111</v>
      </c>
      <c r="U1396" s="4" t="s">
        <v>68</v>
      </c>
      <c r="V1396" s="4" t="s">
        <v>7477</v>
      </c>
      <c r="W1396" s="4"/>
      <c r="X1396" s="4"/>
      <c r="Y1396" s="4"/>
      <c r="Z1396" s="4" t="s">
        <v>7478</v>
      </c>
      <c r="AA1396" s="4"/>
      <c r="AB1396" s="4"/>
      <c r="AC1396" s="4"/>
      <c r="AD1396" s="4"/>
      <c r="AE1396" s="4"/>
      <c r="AF1396" s="4" t="s">
        <v>7479</v>
      </c>
      <c r="AG1396" s="4"/>
      <c r="AH1396" s="4"/>
      <c r="AI1396" s="4"/>
      <c r="AJ1396" s="4" t="s">
        <v>7480</v>
      </c>
      <c r="AK1396" s="4"/>
    </row>
    <row r="1397" spans="1:37" ht="45" x14ac:dyDescent="0.2">
      <c r="A1397" s="7">
        <v>1396</v>
      </c>
      <c r="D1397" s="4"/>
      <c r="E1397" s="4"/>
      <c r="F1397" s="4"/>
      <c r="G1397" s="4" t="s">
        <v>1416</v>
      </c>
      <c r="H1397" s="4"/>
      <c r="I1397" s="4">
        <v>1998</v>
      </c>
      <c r="J1397" s="4"/>
      <c r="K1397" s="4"/>
      <c r="L1397" s="4"/>
      <c r="M1397" s="4"/>
      <c r="N1397" s="4"/>
      <c r="O1397" s="4"/>
      <c r="P1397" s="4" t="s">
        <v>7481</v>
      </c>
      <c r="Q1397" s="4"/>
      <c r="R1397" s="4"/>
      <c r="S1397" s="4" t="s">
        <v>1365</v>
      </c>
      <c r="T1397" s="4" t="s">
        <v>79</v>
      </c>
      <c r="U1397" s="4" t="s">
        <v>133</v>
      </c>
      <c r="V1397" s="4" t="s">
        <v>7482</v>
      </c>
      <c r="W1397" s="4"/>
      <c r="X1397" s="4"/>
      <c r="Y1397" s="4"/>
      <c r="Z1397" s="4" t="s">
        <v>7483</v>
      </c>
      <c r="AA1397" s="4"/>
      <c r="AB1397" s="4"/>
      <c r="AC1397" s="4"/>
      <c r="AD1397" s="4"/>
      <c r="AE1397" s="4"/>
      <c r="AF1397" s="4" t="s">
        <v>5828</v>
      </c>
      <c r="AG1397" s="4"/>
      <c r="AH1397" s="4"/>
      <c r="AI1397" s="4"/>
      <c r="AJ1397" s="4" t="s">
        <v>7484</v>
      </c>
      <c r="AK1397" s="4"/>
    </row>
    <row r="1398" spans="1:37" ht="150" x14ac:dyDescent="0.2">
      <c r="A1398" s="7">
        <v>1397</v>
      </c>
      <c r="D1398" s="4"/>
      <c r="E1398" s="4"/>
      <c r="F1398" s="4"/>
      <c r="G1398" s="4" t="s">
        <v>7485</v>
      </c>
      <c r="H1398" s="4"/>
      <c r="I1398" s="4">
        <v>2009</v>
      </c>
      <c r="J1398" s="4"/>
      <c r="K1398" s="4"/>
      <c r="L1398" s="4"/>
      <c r="M1398" s="4"/>
      <c r="N1398" s="4"/>
      <c r="O1398" s="4"/>
      <c r="P1398" s="4" t="s">
        <v>7486</v>
      </c>
      <c r="Q1398" s="4"/>
      <c r="R1398" s="4"/>
      <c r="S1398" s="4" t="s">
        <v>7487</v>
      </c>
      <c r="T1398" s="4" t="s">
        <v>229</v>
      </c>
      <c r="U1398" s="4" t="s">
        <v>205</v>
      </c>
      <c r="V1398" s="4" t="s">
        <v>261</v>
      </c>
      <c r="W1398" s="4"/>
      <c r="X1398" s="4"/>
      <c r="Y1398" s="4"/>
      <c r="Z1398" s="4" t="s">
        <v>7488</v>
      </c>
      <c r="AA1398" s="4"/>
      <c r="AB1398" s="4"/>
      <c r="AC1398" s="4"/>
      <c r="AD1398" s="4"/>
      <c r="AE1398" s="4"/>
      <c r="AF1398" s="4" t="s">
        <v>7489</v>
      </c>
      <c r="AG1398" s="4"/>
      <c r="AH1398" s="4"/>
      <c r="AI1398" s="4"/>
      <c r="AJ1398" s="4" t="s">
        <v>7490</v>
      </c>
      <c r="AK1398" s="4"/>
    </row>
    <row r="1399" spans="1:37" ht="60" x14ac:dyDescent="0.2">
      <c r="A1399" s="7">
        <v>1398</v>
      </c>
      <c r="D1399" s="4" t="s">
        <v>7491</v>
      </c>
      <c r="E1399" s="4" t="s">
        <v>7492</v>
      </c>
      <c r="F1399" s="4"/>
      <c r="G1399" s="4" t="s">
        <v>7493</v>
      </c>
      <c r="H1399" s="4"/>
      <c r="I1399" s="4">
        <v>2001</v>
      </c>
      <c r="J1399" s="4"/>
      <c r="K1399" s="4"/>
      <c r="L1399" s="4"/>
      <c r="M1399" s="4"/>
      <c r="N1399" s="4"/>
      <c r="O1399" s="4"/>
      <c r="P1399" s="4" t="s">
        <v>7494</v>
      </c>
      <c r="Q1399" s="4"/>
      <c r="R1399" s="4"/>
      <c r="S1399" s="4" t="s">
        <v>7495</v>
      </c>
      <c r="T1399" s="4"/>
      <c r="U1399" s="4"/>
      <c r="V1399" s="4" t="s">
        <v>2819</v>
      </c>
      <c r="W1399" s="4"/>
      <c r="X1399" s="4"/>
      <c r="Y1399" s="4"/>
      <c r="Z1399" s="4" t="s">
        <v>7496</v>
      </c>
      <c r="AA1399" s="4"/>
      <c r="AB1399" s="4"/>
      <c r="AC1399" s="4"/>
      <c r="AD1399" s="4"/>
      <c r="AE1399" s="4"/>
      <c r="AF1399" s="4"/>
      <c r="AG1399" s="4"/>
      <c r="AH1399" s="4"/>
      <c r="AI1399" s="4"/>
      <c r="AJ1399" s="4" t="s">
        <v>7497</v>
      </c>
      <c r="AK1399" s="4"/>
    </row>
    <row r="1400" spans="1:37" ht="45" x14ac:dyDescent="0.2">
      <c r="A1400" s="7">
        <v>1399</v>
      </c>
      <c r="D1400" s="4"/>
      <c r="E1400" s="4"/>
      <c r="F1400" s="4"/>
      <c r="G1400" s="4" t="s">
        <v>1426</v>
      </c>
      <c r="H1400" s="4"/>
      <c r="I1400" s="4">
        <v>2002</v>
      </c>
      <c r="J1400" s="4"/>
      <c r="K1400" s="4"/>
      <c r="L1400" s="4"/>
      <c r="M1400" s="4"/>
      <c r="N1400" s="4"/>
      <c r="O1400" s="4"/>
      <c r="P1400" s="4" t="s">
        <v>7498</v>
      </c>
      <c r="Q1400" s="4"/>
      <c r="R1400" s="4"/>
      <c r="S1400" s="4" t="s">
        <v>740</v>
      </c>
      <c r="T1400" s="4" t="s">
        <v>3496</v>
      </c>
      <c r="U1400" s="4" t="s">
        <v>205</v>
      </c>
      <c r="V1400" s="4" t="s">
        <v>7499</v>
      </c>
      <c r="W1400" s="4"/>
      <c r="X1400" s="4"/>
      <c r="Y1400" s="4"/>
      <c r="Z1400" s="4" t="s">
        <v>7500</v>
      </c>
      <c r="AA1400" s="4"/>
      <c r="AB1400" s="4"/>
      <c r="AC1400" s="4"/>
      <c r="AD1400" s="4"/>
      <c r="AE1400" s="4"/>
      <c r="AF1400" s="4" t="s">
        <v>7501</v>
      </c>
      <c r="AG1400" s="4"/>
      <c r="AH1400" s="4"/>
      <c r="AI1400" s="4"/>
      <c r="AJ1400" s="4"/>
      <c r="AK1400" s="4"/>
    </row>
    <row r="1401" spans="1:37" ht="180" x14ac:dyDescent="0.2">
      <c r="A1401" s="7">
        <v>1400</v>
      </c>
      <c r="D1401" s="4"/>
      <c r="E1401" s="4"/>
      <c r="F1401" s="4"/>
      <c r="G1401" s="4" t="s">
        <v>1426</v>
      </c>
      <c r="H1401" s="4"/>
      <c r="I1401" s="4">
        <v>2012</v>
      </c>
      <c r="J1401" s="4"/>
      <c r="K1401" s="4"/>
      <c r="L1401" s="4"/>
      <c r="M1401" s="4"/>
      <c r="N1401" s="4"/>
      <c r="O1401" s="4"/>
      <c r="P1401" s="4" t="s">
        <v>7502</v>
      </c>
      <c r="Q1401" s="4"/>
      <c r="R1401" s="4"/>
      <c r="S1401" s="4" t="s">
        <v>6555</v>
      </c>
      <c r="T1401" s="4" t="s">
        <v>148</v>
      </c>
      <c r="U1401" s="4" t="s">
        <v>111</v>
      </c>
      <c r="V1401" s="4" t="s">
        <v>7503</v>
      </c>
      <c r="W1401" s="4"/>
      <c r="X1401" s="4"/>
      <c r="Y1401" s="4"/>
      <c r="Z1401" s="4" t="s">
        <v>7504</v>
      </c>
      <c r="AA1401" s="4"/>
      <c r="AB1401" s="4"/>
      <c r="AC1401" s="4"/>
      <c r="AD1401" s="4"/>
      <c r="AE1401" s="4"/>
      <c r="AF1401" s="4" t="s">
        <v>7505</v>
      </c>
      <c r="AG1401" s="4"/>
      <c r="AH1401" s="4"/>
      <c r="AI1401" s="4"/>
      <c r="AJ1401" s="4" t="s">
        <v>7506</v>
      </c>
      <c r="AK1401" s="4"/>
    </row>
    <row r="1402" spans="1:37" ht="180" x14ac:dyDescent="0.2">
      <c r="A1402" s="7">
        <v>1401</v>
      </c>
      <c r="D1402" s="4"/>
      <c r="E1402" s="4"/>
      <c r="F1402" s="4"/>
      <c r="G1402" s="4" t="s">
        <v>1426</v>
      </c>
      <c r="H1402" s="4"/>
      <c r="I1402" s="4">
        <v>2007</v>
      </c>
      <c r="J1402" s="4"/>
      <c r="K1402" s="4"/>
      <c r="L1402" s="4"/>
      <c r="M1402" s="4"/>
      <c r="N1402" s="4"/>
      <c r="O1402" s="4"/>
      <c r="P1402" s="4" t="s">
        <v>7507</v>
      </c>
      <c r="Q1402" s="4"/>
      <c r="R1402" s="4" t="s">
        <v>13983</v>
      </c>
      <c r="S1402" s="4" t="s">
        <v>2493</v>
      </c>
      <c r="T1402" s="4" t="s">
        <v>607</v>
      </c>
      <c r="U1402" s="4" t="s">
        <v>133</v>
      </c>
      <c r="V1402" s="4" t="s">
        <v>7508</v>
      </c>
      <c r="W1402" s="4"/>
      <c r="X1402" s="4"/>
      <c r="Y1402" s="4"/>
      <c r="Z1402" s="4" t="s">
        <v>7509</v>
      </c>
      <c r="AA1402" s="4"/>
      <c r="AB1402" s="4"/>
      <c r="AC1402" s="4"/>
      <c r="AD1402" s="4"/>
      <c r="AE1402" s="4" t="s">
        <v>5168</v>
      </c>
      <c r="AF1402" s="4" t="s">
        <v>7510</v>
      </c>
      <c r="AG1402" s="4"/>
      <c r="AH1402" s="4"/>
      <c r="AI1402" s="4"/>
      <c r="AJ1402" s="4" t="s">
        <v>7511</v>
      </c>
      <c r="AK1402" s="4"/>
    </row>
    <row r="1403" spans="1:37" ht="60" x14ac:dyDescent="0.2">
      <c r="A1403" s="7">
        <v>1402</v>
      </c>
      <c r="D1403" s="4"/>
      <c r="E1403" s="4"/>
      <c r="F1403" s="4"/>
      <c r="G1403" s="4" t="s">
        <v>1426</v>
      </c>
      <c r="H1403" s="4"/>
      <c r="I1403" s="4">
        <v>2012</v>
      </c>
      <c r="J1403" s="4"/>
      <c r="K1403" s="4"/>
      <c r="L1403" s="4"/>
      <c r="M1403" s="4"/>
      <c r="N1403" s="4"/>
      <c r="O1403" s="4"/>
      <c r="P1403" s="4" t="s">
        <v>7512</v>
      </c>
      <c r="Q1403" s="4"/>
      <c r="R1403" s="4"/>
      <c r="S1403" s="4" t="s">
        <v>1377</v>
      </c>
      <c r="T1403" s="4" t="s">
        <v>967</v>
      </c>
      <c r="U1403" s="4" t="s">
        <v>79</v>
      </c>
      <c r="V1403" s="4" t="s">
        <v>7513</v>
      </c>
      <c r="W1403" s="4"/>
      <c r="X1403" s="4"/>
      <c r="Y1403" s="4"/>
      <c r="Z1403" s="4"/>
      <c r="AA1403" s="4"/>
      <c r="AB1403" s="4"/>
      <c r="AC1403" s="4"/>
      <c r="AD1403" s="4"/>
      <c r="AE1403" s="4"/>
      <c r="AF1403" s="4" t="s">
        <v>7305</v>
      </c>
      <c r="AG1403" s="4"/>
      <c r="AH1403" s="4"/>
      <c r="AI1403" s="4"/>
      <c r="AJ1403" s="4" t="s">
        <v>7514</v>
      </c>
      <c r="AK1403" s="4"/>
    </row>
    <row r="1404" spans="1:37" ht="135" x14ac:dyDescent="0.2">
      <c r="A1404" s="7">
        <v>1403</v>
      </c>
      <c r="D1404" s="4"/>
      <c r="E1404" s="4"/>
      <c r="F1404" s="4"/>
      <c r="G1404" s="4" t="s">
        <v>1426</v>
      </c>
      <c r="H1404" s="4"/>
      <c r="I1404" s="4">
        <v>2007</v>
      </c>
      <c r="J1404" s="4"/>
      <c r="K1404" s="4"/>
      <c r="L1404" s="4"/>
      <c r="M1404" s="4"/>
      <c r="N1404" s="4"/>
      <c r="O1404" s="4"/>
      <c r="P1404" s="4" t="s">
        <v>7515</v>
      </c>
      <c r="Q1404" s="4"/>
      <c r="R1404" s="4"/>
      <c r="S1404" s="4" t="s">
        <v>7516</v>
      </c>
      <c r="T1404" s="4" t="s">
        <v>326</v>
      </c>
      <c r="U1404" s="4" t="s">
        <v>111</v>
      </c>
      <c r="V1404" s="4" t="s">
        <v>7517</v>
      </c>
      <c r="W1404" s="4"/>
      <c r="X1404" s="4"/>
      <c r="Y1404" s="4"/>
      <c r="Z1404" s="4" t="s">
        <v>7518</v>
      </c>
      <c r="AA1404" s="4"/>
      <c r="AB1404" s="4"/>
      <c r="AC1404" s="4"/>
      <c r="AD1404" s="4"/>
      <c r="AE1404" s="4"/>
      <c r="AF1404" s="4" t="s">
        <v>7519</v>
      </c>
      <c r="AG1404" s="4"/>
      <c r="AH1404" s="4"/>
      <c r="AI1404" s="4"/>
      <c r="AJ1404" s="4" t="s">
        <v>7520</v>
      </c>
      <c r="AK1404" s="4"/>
    </row>
    <row r="1405" spans="1:37" ht="75" x14ac:dyDescent="0.2">
      <c r="A1405" s="7">
        <v>1404</v>
      </c>
      <c r="D1405" s="4"/>
      <c r="E1405" s="4"/>
      <c r="F1405" s="4"/>
      <c r="G1405" s="4" t="s">
        <v>1426</v>
      </c>
      <c r="H1405" s="4"/>
      <c r="I1405" s="4">
        <v>2011</v>
      </c>
      <c r="J1405" s="4"/>
      <c r="K1405" s="4"/>
      <c r="L1405" s="4"/>
      <c r="M1405" s="4"/>
      <c r="N1405" s="4"/>
      <c r="O1405" s="4"/>
      <c r="P1405" s="4" t="s">
        <v>7521</v>
      </c>
      <c r="Q1405" s="4"/>
      <c r="R1405" s="4"/>
      <c r="S1405" s="4" t="s">
        <v>1377</v>
      </c>
      <c r="T1405" s="4" t="s">
        <v>1780</v>
      </c>
      <c r="U1405" s="4" t="s">
        <v>79</v>
      </c>
      <c r="V1405" s="4" t="s">
        <v>7522</v>
      </c>
      <c r="W1405" s="4"/>
      <c r="X1405" s="4"/>
      <c r="Y1405" s="4"/>
      <c r="Z1405" s="4" t="s">
        <v>7304</v>
      </c>
      <c r="AA1405" s="4"/>
      <c r="AB1405" s="4"/>
      <c r="AC1405" s="4"/>
      <c r="AD1405" s="4"/>
      <c r="AE1405" s="4"/>
      <c r="AF1405" s="4" t="s">
        <v>7305</v>
      </c>
      <c r="AG1405" s="4"/>
      <c r="AH1405" s="4"/>
      <c r="AI1405" s="4"/>
      <c r="AJ1405" s="4" t="s">
        <v>7523</v>
      </c>
      <c r="AK1405" s="4"/>
    </row>
    <row r="1406" spans="1:37" ht="120" x14ac:dyDescent="0.2">
      <c r="A1406" s="7">
        <v>1405</v>
      </c>
      <c r="D1406" s="4"/>
      <c r="E1406" s="4"/>
      <c r="F1406" s="4"/>
      <c r="G1406" s="4" t="s">
        <v>1426</v>
      </c>
      <c r="H1406" s="4"/>
      <c r="I1406" s="4">
        <v>2010</v>
      </c>
      <c r="J1406" s="4"/>
      <c r="K1406" s="4"/>
      <c r="L1406" s="4"/>
      <c r="M1406" s="4"/>
      <c r="N1406" s="4"/>
      <c r="O1406" s="4"/>
      <c r="P1406" s="4" t="s">
        <v>7524</v>
      </c>
      <c r="Q1406" s="4"/>
      <c r="R1406" s="4"/>
      <c r="S1406" s="4" t="s">
        <v>2928</v>
      </c>
      <c r="T1406" s="4" t="s">
        <v>165</v>
      </c>
      <c r="U1406" s="4" t="s">
        <v>133</v>
      </c>
      <c r="V1406" s="4" t="s">
        <v>7525</v>
      </c>
      <c r="W1406" s="4"/>
      <c r="X1406" s="4"/>
      <c r="Y1406" s="4"/>
      <c r="Z1406" s="4" t="s">
        <v>7526</v>
      </c>
      <c r="AA1406" s="4"/>
      <c r="AB1406" s="4"/>
      <c r="AC1406" s="4"/>
      <c r="AD1406" s="4"/>
      <c r="AE1406" s="4"/>
      <c r="AF1406" s="4" t="s">
        <v>7527</v>
      </c>
      <c r="AG1406" s="4"/>
      <c r="AH1406" s="4"/>
      <c r="AI1406" s="4"/>
      <c r="AJ1406" s="4" t="s">
        <v>7528</v>
      </c>
      <c r="AK1406" s="4"/>
    </row>
    <row r="1407" spans="1:37" ht="105" x14ac:dyDescent="0.2">
      <c r="A1407" s="7">
        <v>1406</v>
      </c>
      <c r="D1407" s="4"/>
      <c r="E1407" s="4"/>
      <c r="F1407" s="4"/>
      <c r="G1407" s="4" t="s">
        <v>1426</v>
      </c>
      <c r="H1407" s="4"/>
      <c r="I1407" s="4">
        <v>2010</v>
      </c>
      <c r="J1407" s="4"/>
      <c r="K1407" s="4"/>
      <c r="L1407" s="4"/>
      <c r="M1407" s="4"/>
      <c r="N1407" s="4"/>
      <c r="O1407" s="4"/>
      <c r="P1407" s="4" t="s">
        <v>7529</v>
      </c>
      <c r="Q1407" s="4"/>
      <c r="R1407" s="4"/>
      <c r="S1407" s="4" t="s">
        <v>2493</v>
      </c>
      <c r="T1407" s="4" t="s">
        <v>69</v>
      </c>
      <c r="U1407" s="4" t="s">
        <v>133</v>
      </c>
      <c r="V1407" s="4" t="s">
        <v>7530</v>
      </c>
      <c r="W1407" s="4"/>
      <c r="X1407" s="4"/>
      <c r="Y1407" s="4"/>
      <c r="Z1407" s="4" t="s">
        <v>7531</v>
      </c>
      <c r="AA1407" s="4"/>
      <c r="AB1407" s="4"/>
      <c r="AC1407" s="4"/>
      <c r="AD1407" s="4"/>
      <c r="AE1407" s="4"/>
      <c r="AF1407" s="4" t="s">
        <v>7510</v>
      </c>
      <c r="AG1407" s="4"/>
      <c r="AH1407" s="4"/>
      <c r="AI1407" s="4"/>
      <c r="AJ1407" s="4" t="s">
        <v>7532</v>
      </c>
      <c r="AK1407" s="4"/>
    </row>
    <row r="1408" spans="1:37" ht="165" x14ac:dyDescent="0.2">
      <c r="A1408" s="7">
        <v>1407</v>
      </c>
      <c r="D1408" s="4"/>
      <c r="E1408" s="4"/>
      <c r="F1408" s="4"/>
      <c r="G1408" s="4" t="s">
        <v>1426</v>
      </c>
      <c r="H1408" s="4"/>
      <c r="I1408" s="4">
        <v>2011</v>
      </c>
      <c r="J1408" s="4"/>
      <c r="K1408" s="4"/>
      <c r="L1408" s="4"/>
      <c r="M1408" s="4"/>
      <c r="N1408" s="4"/>
      <c r="O1408" s="4"/>
      <c r="P1408" s="4" t="s">
        <v>7533</v>
      </c>
      <c r="Q1408" s="4"/>
      <c r="R1408" s="4"/>
      <c r="S1408" s="4" t="s">
        <v>1195</v>
      </c>
      <c r="T1408" s="4" t="s">
        <v>133</v>
      </c>
      <c r="U1408" s="4" t="s">
        <v>111</v>
      </c>
      <c r="V1408" s="4" t="s">
        <v>5957</v>
      </c>
      <c r="W1408" s="4"/>
      <c r="X1408" s="4"/>
      <c r="Y1408" s="4"/>
      <c r="Z1408" s="4" t="s">
        <v>7534</v>
      </c>
      <c r="AA1408" s="4"/>
      <c r="AB1408" s="4"/>
      <c r="AC1408" s="4"/>
      <c r="AD1408" s="4"/>
      <c r="AE1408" s="4"/>
      <c r="AF1408" s="4" t="s">
        <v>1198</v>
      </c>
      <c r="AG1408" s="4"/>
      <c r="AH1408" s="4"/>
      <c r="AI1408" s="4"/>
      <c r="AJ1408" s="4" t="s">
        <v>7535</v>
      </c>
      <c r="AK1408" s="4"/>
    </row>
    <row r="1409" spans="1:37" ht="105" x14ac:dyDescent="0.2">
      <c r="A1409" s="7">
        <v>1408</v>
      </c>
      <c r="D1409" s="4"/>
      <c r="E1409" s="4"/>
      <c r="F1409" s="4"/>
      <c r="G1409" s="4" t="s">
        <v>1426</v>
      </c>
      <c r="H1409" s="4"/>
      <c r="I1409" s="4">
        <v>2012</v>
      </c>
      <c r="J1409" s="4"/>
      <c r="K1409" s="4"/>
      <c r="L1409" s="4"/>
      <c r="M1409" s="4"/>
      <c r="N1409" s="4"/>
      <c r="O1409" s="4"/>
      <c r="P1409" s="4" t="s">
        <v>7536</v>
      </c>
      <c r="Q1409" s="4"/>
      <c r="R1409" s="4"/>
      <c r="S1409" s="4" t="s">
        <v>7537</v>
      </c>
      <c r="T1409" s="4" t="s">
        <v>252</v>
      </c>
      <c r="U1409" s="4" t="s">
        <v>111</v>
      </c>
      <c r="V1409" s="4" t="s">
        <v>7538</v>
      </c>
      <c r="W1409" s="4"/>
      <c r="X1409" s="4"/>
      <c r="Y1409" s="4"/>
      <c r="Z1409" s="4" t="s">
        <v>7539</v>
      </c>
      <c r="AA1409" s="4"/>
      <c r="AB1409" s="4"/>
      <c r="AC1409" s="4"/>
      <c r="AD1409" s="4"/>
      <c r="AE1409" s="4"/>
      <c r="AF1409" s="4" t="s">
        <v>7540</v>
      </c>
      <c r="AG1409" s="4"/>
      <c r="AH1409" s="4"/>
      <c r="AI1409" s="4"/>
      <c r="AJ1409" s="4" t="s">
        <v>7541</v>
      </c>
      <c r="AK1409" s="4"/>
    </row>
    <row r="1410" spans="1:37" ht="90" x14ac:dyDescent="0.2">
      <c r="A1410" s="7">
        <v>1409</v>
      </c>
      <c r="D1410" s="4"/>
      <c r="E1410" s="4"/>
      <c r="F1410" s="4"/>
      <c r="G1410" s="4" t="s">
        <v>7542</v>
      </c>
      <c r="H1410" s="4"/>
      <c r="I1410" s="4">
        <v>2007</v>
      </c>
      <c r="J1410" s="4"/>
      <c r="K1410" s="4"/>
      <c r="L1410" s="4"/>
      <c r="M1410" s="4"/>
      <c r="N1410" s="4"/>
      <c r="O1410" s="4"/>
      <c r="P1410" s="4" t="s">
        <v>7543</v>
      </c>
      <c r="Q1410" s="4"/>
      <c r="R1410" s="4"/>
      <c r="S1410" s="4" t="s">
        <v>7544</v>
      </c>
      <c r="T1410" s="4" t="s">
        <v>585</v>
      </c>
      <c r="U1410" s="4" t="s">
        <v>133</v>
      </c>
      <c r="V1410" s="4" t="s">
        <v>7545</v>
      </c>
      <c r="W1410" s="4"/>
      <c r="X1410" s="4"/>
      <c r="Y1410" s="4"/>
      <c r="Z1410" s="4" t="s">
        <v>7546</v>
      </c>
      <c r="AA1410" s="4"/>
      <c r="AB1410" s="4"/>
      <c r="AC1410" s="4"/>
      <c r="AD1410" s="4"/>
      <c r="AE1410" s="4"/>
      <c r="AF1410" s="4" t="s">
        <v>7547</v>
      </c>
      <c r="AG1410" s="4"/>
      <c r="AH1410" s="4"/>
      <c r="AI1410" s="4"/>
      <c r="AJ1410" s="4" t="s">
        <v>7548</v>
      </c>
      <c r="AK1410" s="4"/>
    </row>
    <row r="1411" spans="1:37" ht="120" x14ac:dyDescent="0.2">
      <c r="A1411" s="7">
        <v>1410</v>
      </c>
      <c r="D1411" s="4"/>
      <c r="E1411" s="4"/>
      <c r="F1411" s="4"/>
      <c r="G1411" s="4" t="s">
        <v>1426</v>
      </c>
      <c r="H1411" s="4"/>
      <c r="I1411" s="4">
        <v>2004</v>
      </c>
      <c r="J1411" s="4"/>
      <c r="K1411" s="4"/>
      <c r="L1411" s="4"/>
      <c r="M1411" s="4"/>
      <c r="N1411" s="4"/>
      <c r="O1411" s="4"/>
      <c r="P1411" s="4" t="s">
        <v>7549</v>
      </c>
      <c r="Q1411" s="4"/>
      <c r="R1411" s="4"/>
      <c r="S1411" s="4" t="s">
        <v>7550</v>
      </c>
      <c r="T1411" s="4" t="s">
        <v>607</v>
      </c>
      <c r="U1411" s="4" t="s">
        <v>111</v>
      </c>
      <c r="V1411" s="4" t="s">
        <v>7551</v>
      </c>
      <c r="W1411" s="4"/>
      <c r="X1411" s="4"/>
      <c r="Y1411" s="4"/>
      <c r="Z1411" s="4" t="s">
        <v>7552</v>
      </c>
      <c r="AA1411" s="4"/>
      <c r="AB1411" s="4"/>
      <c r="AC1411" s="4"/>
      <c r="AD1411" s="4"/>
      <c r="AE1411" s="4"/>
      <c r="AF1411" s="4" t="s">
        <v>7553</v>
      </c>
      <c r="AG1411" s="4"/>
      <c r="AH1411" s="4"/>
      <c r="AI1411" s="4"/>
      <c r="AJ1411" s="4" t="s">
        <v>7554</v>
      </c>
      <c r="AK1411" s="4"/>
    </row>
    <row r="1412" spans="1:37" ht="75" x14ac:dyDescent="0.2">
      <c r="A1412" s="7">
        <v>1411</v>
      </c>
      <c r="D1412" s="4"/>
      <c r="E1412" s="4"/>
      <c r="F1412" s="4"/>
      <c r="G1412" s="4" t="s">
        <v>1426</v>
      </c>
      <c r="H1412" s="4"/>
      <c r="I1412" s="4">
        <v>2010</v>
      </c>
      <c r="J1412" s="4"/>
      <c r="K1412" s="4"/>
      <c r="L1412" s="4"/>
      <c r="M1412" s="4"/>
      <c r="N1412" s="4"/>
      <c r="O1412" s="4"/>
      <c r="P1412" s="4" t="s">
        <v>7555</v>
      </c>
      <c r="Q1412" s="4"/>
      <c r="R1412" s="4"/>
      <c r="S1412" s="4" t="s">
        <v>1727</v>
      </c>
      <c r="T1412" s="4" t="s">
        <v>1138</v>
      </c>
      <c r="U1412" s="4" t="s">
        <v>133</v>
      </c>
      <c r="V1412" s="4" t="s">
        <v>6911</v>
      </c>
      <c r="W1412" s="4"/>
      <c r="X1412" s="4"/>
      <c r="Y1412" s="4"/>
      <c r="Z1412" s="4" t="s">
        <v>7556</v>
      </c>
      <c r="AA1412" s="4"/>
      <c r="AB1412" s="4"/>
      <c r="AC1412" s="4"/>
      <c r="AD1412" s="4"/>
      <c r="AE1412" s="4"/>
      <c r="AF1412" s="4" t="s">
        <v>7473</v>
      </c>
      <c r="AG1412" s="4"/>
      <c r="AH1412" s="4"/>
      <c r="AI1412" s="4"/>
      <c r="AJ1412" s="4" t="s">
        <v>7557</v>
      </c>
      <c r="AK1412" s="4"/>
    </row>
    <row r="1413" spans="1:37" ht="45" x14ac:dyDescent="0.2">
      <c r="A1413" s="7">
        <v>1412</v>
      </c>
      <c r="D1413" s="4"/>
      <c r="E1413" s="4"/>
      <c r="F1413" s="4"/>
      <c r="G1413" s="4" t="s">
        <v>1426</v>
      </c>
      <c r="H1413" s="4"/>
      <c r="I1413" s="4">
        <v>2002</v>
      </c>
      <c r="J1413" s="4"/>
      <c r="K1413" s="4"/>
      <c r="L1413" s="4"/>
      <c r="M1413" s="4"/>
      <c r="N1413" s="4"/>
      <c r="O1413" s="4"/>
      <c r="P1413" s="4" t="s">
        <v>7558</v>
      </c>
      <c r="Q1413" s="4"/>
      <c r="R1413" s="4"/>
      <c r="S1413" s="4" t="s">
        <v>7559</v>
      </c>
      <c r="T1413" s="4" t="s">
        <v>585</v>
      </c>
      <c r="U1413" s="4" t="s">
        <v>79</v>
      </c>
      <c r="V1413" s="4" t="s">
        <v>7560</v>
      </c>
      <c r="W1413" s="4"/>
      <c r="X1413" s="4"/>
      <c r="Y1413" s="4"/>
      <c r="Z1413" s="4" t="s">
        <v>7561</v>
      </c>
      <c r="AA1413" s="4"/>
      <c r="AB1413" s="4"/>
      <c r="AC1413" s="4"/>
      <c r="AD1413" s="4"/>
      <c r="AE1413" s="4"/>
      <c r="AF1413" s="4" t="s">
        <v>7562</v>
      </c>
      <c r="AG1413" s="4"/>
      <c r="AH1413" s="4"/>
      <c r="AI1413" s="4"/>
      <c r="AJ1413" s="4" t="s">
        <v>7563</v>
      </c>
      <c r="AK1413" s="4"/>
    </row>
    <row r="1414" spans="1:37" ht="75" x14ac:dyDescent="0.2">
      <c r="A1414" s="7">
        <v>1413</v>
      </c>
      <c r="D1414" s="4"/>
      <c r="E1414" s="4"/>
      <c r="F1414" s="4"/>
      <c r="G1414" s="4" t="s">
        <v>1426</v>
      </c>
      <c r="H1414" s="4"/>
      <c r="I1414" s="4">
        <v>2012</v>
      </c>
      <c r="J1414" s="4"/>
      <c r="K1414" s="4"/>
      <c r="L1414" s="4"/>
      <c r="M1414" s="4"/>
      <c r="N1414" s="4"/>
      <c r="O1414" s="4"/>
      <c r="P1414" s="4" t="s">
        <v>7564</v>
      </c>
      <c r="Q1414" s="4"/>
      <c r="R1414" s="4"/>
      <c r="S1414" s="4" t="s">
        <v>1377</v>
      </c>
      <c r="T1414" s="4" t="s">
        <v>967</v>
      </c>
      <c r="U1414" s="4" t="s">
        <v>205</v>
      </c>
      <c r="V1414" s="4" t="s">
        <v>205</v>
      </c>
      <c r="W1414" s="4"/>
      <c r="X1414" s="4"/>
      <c r="Y1414" s="4"/>
      <c r="Z1414" s="4"/>
      <c r="AA1414" s="4"/>
      <c r="AB1414" s="4"/>
      <c r="AC1414" s="4"/>
      <c r="AD1414" s="4"/>
      <c r="AE1414" s="4"/>
      <c r="AF1414" s="4" t="s">
        <v>7305</v>
      </c>
      <c r="AG1414" s="4"/>
      <c r="AH1414" s="4"/>
      <c r="AI1414" s="4"/>
      <c r="AJ1414" s="4" t="s">
        <v>7565</v>
      </c>
      <c r="AK1414" s="4"/>
    </row>
    <row r="1415" spans="1:37" ht="255" x14ac:dyDescent="0.2">
      <c r="A1415" s="7">
        <v>1414</v>
      </c>
      <c r="D1415" s="4"/>
      <c r="E1415" s="4"/>
      <c r="F1415" s="4"/>
      <c r="G1415" s="4" t="s">
        <v>1426</v>
      </c>
      <c r="H1415" s="4"/>
      <c r="I1415" s="4">
        <v>2012</v>
      </c>
      <c r="J1415" s="4"/>
      <c r="K1415" s="4"/>
      <c r="L1415" s="4"/>
      <c r="M1415" s="4"/>
      <c r="N1415" s="4"/>
      <c r="O1415" s="4"/>
      <c r="P1415" s="4" t="s">
        <v>7566</v>
      </c>
      <c r="Q1415" s="4"/>
      <c r="R1415" s="4"/>
      <c r="S1415" s="4" t="s">
        <v>5676</v>
      </c>
      <c r="T1415" s="4" t="s">
        <v>2378</v>
      </c>
      <c r="U1415" s="4" t="s">
        <v>68</v>
      </c>
      <c r="V1415" s="4" t="s">
        <v>7567</v>
      </c>
      <c r="W1415" s="4"/>
      <c r="X1415" s="4"/>
      <c r="Y1415" s="4"/>
      <c r="Z1415" s="4" t="s">
        <v>7568</v>
      </c>
      <c r="AA1415" s="4"/>
      <c r="AB1415" s="4"/>
      <c r="AC1415" s="4"/>
      <c r="AD1415" s="4"/>
      <c r="AE1415" s="4"/>
      <c r="AF1415" s="4" t="s">
        <v>7569</v>
      </c>
      <c r="AG1415" s="4"/>
      <c r="AH1415" s="4"/>
      <c r="AI1415" s="4"/>
      <c r="AJ1415" s="4" t="s">
        <v>7570</v>
      </c>
      <c r="AK1415" s="4"/>
    </row>
    <row r="1416" spans="1:37" ht="45" x14ac:dyDescent="0.2">
      <c r="A1416" s="7">
        <v>1415</v>
      </c>
      <c r="D1416" s="4"/>
      <c r="E1416" s="4"/>
      <c r="F1416" s="4"/>
      <c r="G1416" s="4" t="s">
        <v>1426</v>
      </c>
      <c r="H1416" s="4"/>
      <c r="I1416" s="4">
        <v>1999</v>
      </c>
      <c r="J1416" s="4"/>
      <c r="K1416" s="4"/>
      <c r="L1416" s="4"/>
      <c r="M1416" s="4"/>
      <c r="N1416" s="4"/>
      <c r="O1416" s="4"/>
      <c r="P1416" s="4" t="s">
        <v>7571</v>
      </c>
      <c r="Q1416" s="4"/>
      <c r="R1416" s="4"/>
      <c r="S1416" s="4" t="s">
        <v>954</v>
      </c>
      <c r="T1416" s="4" t="s">
        <v>68</v>
      </c>
      <c r="U1416" s="4" t="s">
        <v>111</v>
      </c>
      <c r="V1416" s="4" t="s">
        <v>7572</v>
      </c>
      <c r="W1416" s="4"/>
      <c r="X1416" s="4"/>
      <c r="Y1416" s="4"/>
      <c r="Z1416" s="4" t="s">
        <v>7526</v>
      </c>
      <c r="AA1416" s="4"/>
      <c r="AB1416" s="4"/>
      <c r="AC1416" s="4"/>
      <c r="AD1416" s="4"/>
      <c r="AE1416" s="4"/>
      <c r="AF1416" s="4" t="s">
        <v>2413</v>
      </c>
      <c r="AG1416" s="4"/>
      <c r="AH1416" s="4"/>
      <c r="AI1416" s="4"/>
      <c r="AJ1416" s="4" t="s">
        <v>7573</v>
      </c>
      <c r="AK1416" s="4"/>
    </row>
    <row r="1417" spans="1:37" ht="165" x14ac:dyDescent="0.2">
      <c r="A1417" s="7">
        <v>1416</v>
      </c>
      <c r="D1417" s="4"/>
      <c r="E1417" s="4"/>
      <c r="F1417" s="4"/>
      <c r="G1417" s="4" t="s">
        <v>1426</v>
      </c>
      <c r="H1417" s="4"/>
      <c r="I1417" s="4">
        <v>2002</v>
      </c>
      <c r="J1417" s="4"/>
      <c r="K1417" s="4"/>
      <c r="L1417" s="4"/>
      <c r="M1417" s="4"/>
      <c r="N1417" s="4"/>
      <c r="O1417" s="4"/>
      <c r="P1417" s="4" t="s">
        <v>7574</v>
      </c>
      <c r="Q1417" s="4"/>
      <c r="R1417" s="4"/>
      <c r="S1417" s="4" t="s">
        <v>7575</v>
      </c>
      <c r="T1417" s="4" t="s">
        <v>7391</v>
      </c>
      <c r="U1417" s="4" t="s">
        <v>205</v>
      </c>
      <c r="V1417" s="4" t="s">
        <v>7576</v>
      </c>
      <c r="W1417" s="4"/>
      <c r="X1417" s="4"/>
      <c r="Y1417" s="4"/>
      <c r="Z1417" s="4" t="s">
        <v>7577</v>
      </c>
      <c r="AA1417" s="4"/>
      <c r="AB1417" s="4"/>
      <c r="AC1417" s="4"/>
      <c r="AD1417" s="4"/>
      <c r="AE1417" s="4"/>
      <c r="AF1417" s="4" t="s">
        <v>7578</v>
      </c>
      <c r="AG1417" s="4"/>
      <c r="AH1417" s="4"/>
      <c r="AI1417" s="4"/>
      <c r="AJ1417" s="4" t="s">
        <v>7579</v>
      </c>
      <c r="AK1417" s="4"/>
    </row>
    <row r="1418" spans="1:37" ht="330" x14ac:dyDescent="0.2">
      <c r="A1418" s="7">
        <v>1417</v>
      </c>
      <c r="D1418" s="4"/>
      <c r="E1418" s="4"/>
      <c r="F1418" s="4"/>
      <c r="G1418" s="4" t="s">
        <v>1426</v>
      </c>
      <c r="H1418" s="4"/>
      <c r="I1418" s="4">
        <v>1998</v>
      </c>
      <c r="J1418" s="4"/>
      <c r="K1418" s="4"/>
      <c r="L1418" s="4"/>
      <c r="M1418" s="4"/>
      <c r="N1418" s="4"/>
      <c r="O1418" s="4"/>
      <c r="P1418" s="4" t="s">
        <v>7580</v>
      </c>
      <c r="Q1418" s="4"/>
      <c r="R1418" s="4"/>
      <c r="S1418" s="4" t="s">
        <v>7581</v>
      </c>
      <c r="T1418" s="4" t="s">
        <v>7582</v>
      </c>
      <c r="U1418" s="4" t="s">
        <v>585</v>
      </c>
      <c r="V1418" s="4" t="s">
        <v>7583</v>
      </c>
      <c r="W1418" s="4"/>
      <c r="X1418" s="4"/>
      <c r="Y1418" s="4"/>
      <c r="Z1418" s="4" t="s">
        <v>7584</v>
      </c>
      <c r="AA1418" s="4"/>
      <c r="AB1418" s="4"/>
      <c r="AC1418" s="4"/>
      <c r="AD1418" s="4"/>
      <c r="AE1418" s="4" t="s">
        <v>5168</v>
      </c>
      <c r="AF1418" s="4" t="s">
        <v>7585</v>
      </c>
      <c r="AG1418" s="4"/>
      <c r="AH1418" s="4"/>
      <c r="AI1418" s="4"/>
      <c r="AJ1418" s="4" t="s">
        <v>7586</v>
      </c>
      <c r="AK1418" s="4"/>
    </row>
    <row r="1419" spans="1:37" ht="150" x14ac:dyDescent="0.2">
      <c r="A1419" s="7">
        <v>1418</v>
      </c>
      <c r="D1419" s="4"/>
      <c r="E1419" s="4"/>
      <c r="F1419" s="4"/>
      <c r="G1419" s="4" t="s">
        <v>1426</v>
      </c>
      <c r="H1419" s="4"/>
      <c r="I1419" s="4">
        <v>2005</v>
      </c>
      <c r="J1419" s="4"/>
      <c r="K1419" s="4"/>
      <c r="L1419" s="4"/>
      <c r="M1419" s="4"/>
      <c r="N1419" s="4"/>
      <c r="O1419" s="4"/>
      <c r="P1419" s="4" t="s">
        <v>7587</v>
      </c>
      <c r="Q1419" s="4"/>
      <c r="R1419" s="4"/>
      <c r="S1419" s="4" t="s">
        <v>7588</v>
      </c>
      <c r="T1419" s="4" t="s">
        <v>850</v>
      </c>
      <c r="U1419" s="4" t="s">
        <v>133</v>
      </c>
      <c r="V1419" s="4" t="s">
        <v>4912</v>
      </c>
      <c r="W1419" s="4"/>
      <c r="X1419" s="4"/>
      <c r="Y1419" s="4"/>
      <c r="Z1419" s="4" t="s">
        <v>7589</v>
      </c>
      <c r="AA1419" s="4"/>
      <c r="AB1419" s="4"/>
      <c r="AC1419" s="4"/>
      <c r="AD1419" s="4"/>
      <c r="AE1419" s="4"/>
      <c r="AF1419" s="4" t="s">
        <v>7590</v>
      </c>
      <c r="AG1419" s="4"/>
      <c r="AH1419" s="4"/>
      <c r="AI1419" s="4"/>
      <c r="AJ1419" s="4" t="s">
        <v>7591</v>
      </c>
      <c r="AK1419" s="4"/>
    </row>
    <row r="1420" spans="1:37" ht="150" x14ac:dyDescent="0.2">
      <c r="A1420" s="7">
        <v>1419</v>
      </c>
      <c r="D1420" s="4"/>
      <c r="E1420" s="4"/>
      <c r="F1420" s="4"/>
      <c r="G1420" s="4" t="s">
        <v>1426</v>
      </c>
      <c r="H1420" s="4"/>
      <c r="I1420" s="4">
        <v>2010</v>
      </c>
      <c r="J1420" s="4"/>
      <c r="K1420" s="4"/>
      <c r="L1420" s="4"/>
      <c r="M1420" s="4"/>
      <c r="N1420" s="4"/>
      <c r="O1420" s="4"/>
      <c r="P1420" s="4" t="s">
        <v>7592</v>
      </c>
      <c r="Q1420" s="4"/>
      <c r="R1420" s="4"/>
      <c r="S1420" s="4" t="s">
        <v>5372</v>
      </c>
      <c r="T1420" s="4" t="s">
        <v>1138</v>
      </c>
      <c r="U1420" s="4" t="s">
        <v>111</v>
      </c>
      <c r="V1420" s="4" t="s">
        <v>7593</v>
      </c>
      <c r="W1420" s="4"/>
      <c r="X1420" s="4"/>
      <c r="Y1420" s="4"/>
      <c r="Z1420" s="4" t="s">
        <v>7594</v>
      </c>
      <c r="AA1420" s="4"/>
      <c r="AB1420" s="4"/>
      <c r="AC1420" s="4"/>
      <c r="AD1420" s="4"/>
      <c r="AE1420" s="4"/>
      <c r="AF1420" s="4" t="s">
        <v>7595</v>
      </c>
      <c r="AG1420" s="4"/>
      <c r="AH1420" s="4"/>
      <c r="AI1420" s="4"/>
      <c r="AJ1420" s="4" t="s">
        <v>7596</v>
      </c>
      <c r="AK1420" s="4"/>
    </row>
    <row r="1421" spans="1:37" ht="150" x14ac:dyDescent="0.2">
      <c r="A1421" s="7">
        <v>1420</v>
      </c>
      <c r="D1421" s="4"/>
      <c r="E1421" s="4"/>
      <c r="F1421" s="4"/>
      <c r="G1421" s="4" t="s">
        <v>1426</v>
      </c>
      <c r="H1421" s="4"/>
      <c r="I1421" s="4">
        <v>2005</v>
      </c>
      <c r="J1421" s="4"/>
      <c r="K1421" s="4"/>
      <c r="L1421" s="4"/>
      <c r="M1421" s="4"/>
      <c r="N1421" s="4"/>
      <c r="O1421" s="4"/>
      <c r="P1421" s="4" t="s">
        <v>7597</v>
      </c>
      <c r="Q1421" s="4"/>
      <c r="R1421" s="4"/>
      <c r="S1421" s="4" t="s">
        <v>1761</v>
      </c>
      <c r="T1421" s="4" t="s">
        <v>501</v>
      </c>
      <c r="U1421" s="4" t="s">
        <v>79</v>
      </c>
      <c r="V1421" s="4" t="s">
        <v>7598</v>
      </c>
      <c r="W1421" s="4"/>
      <c r="X1421" s="4"/>
      <c r="Y1421" s="4"/>
      <c r="Z1421" s="4" t="s">
        <v>7599</v>
      </c>
      <c r="AA1421" s="4"/>
      <c r="AB1421" s="4"/>
      <c r="AC1421" s="4"/>
      <c r="AD1421" s="4"/>
      <c r="AE1421" s="4"/>
      <c r="AF1421" s="4" t="s">
        <v>7600</v>
      </c>
      <c r="AG1421" s="4"/>
      <c r="AH1421" s="4"/>
      <c r="AI1421" s="4"/>
      <c r="AJ1421" s="4" t="s">
        <v>7601</v>
      </c>
      <c r="AK1421" s="4"/>
    </row>
    <row r="1422" spans="1:37" ht="195" x14ac:dyDescent="0.2">
      <c r="A1422" s="7">
        <v>1421</v>
      </c>
      <c r="D1422" s="4"/>
      <c r="E1422" s="4"/>
      <c r="F1422" s="4"/>
      <c r="G1422" s="4" t="s">
        <v>1426</v>
      </c>
      <c r="H1422" s="4"/>
      <c r="I1422" s="4">
        <v>2010</v>
      </c>
      <c r="J1422" s="4"/>
      <c r="K1422" s="4"/>
      <c r="L1422" s="4"/>
      <c r="M1422" s="4"/>
      <c r="N1422" s="4"/>
      <c r="O1422" s="4"/>
      <c r="P1422" s="4" t="s">
        <v>7602</v>
      </c>
      <c r="Q1422" s="4"/>
      <c r="R1422" s="4"/>
      <c r="S1422" s="4" t="s">
        <v>1893</v>
      </c>
      <c r="T1422" s="4" t="s">
        <v>204</v>
      </c>
      <c r="U1422" s="4" t="s">
        <v>111</v>
      </c>
      <c r="V1422" s="4" t="s">
        <v>7603</v>
      </c>
      <c r="W1422" s="4"/>
      <c r="X1422" s="4"/>
      <c r="Y1422" s="4"/>
      <c r="Z1422" s="4" t="s">
        <v>7604</v>
      </c>
      <c r="AA1422" s="4"/>
      <c r="AB1422" s="4"/>
      <c r="AC1422" s="4"/>
      <c r="AD1422" s="4"/>
      <c r="AE1422" s="4"/>
      <c r="AF1422" s="4" t="s">
        <v>7605</v>
      </c>
      <c r="AG1422" s="4"/>
      <c r="AH1422" s="4"/>
      <c r="AI1422" s="4"/>
      <c r="AJ1422" s="4" t="s">
        <v>7606</v>
      </c>
      <c r="AK1422" s="4"/>
    </row>
    <row r="1423" spans="1:37" ht="165" x14ac:dyDescent="0.2">
      <c r="A1423" s="7">
        <v>1422</v>
      </c>
      <c r="D1423" s="4"/>
      <c r="E1423" s="4"/>
      <c r="F1423" s="4"/>
      <c r="G1423" s="4" t="s">
        <v>1426</v>
      </c>
      <c r="H1423" s="4"/>
      <c r="I1423" s="4">
        <v>2000</v>
      </c>
      <c r="J1423" s="4"/>
      <c r="K1423" s="4"/>
      <c r="L1423" s="4"/>
      <c r="M1423" s="4"/>
      <c r="N1423" s="4"/>
      <c r="O1423" s="4"/>
      <c r="P1423" s="4" t="s">
        <v>7607</v>
      </c>
      <c r="Q1423" s="4"/>
      <c r="R1423" s="4"/>
      <c r="S1423" s="4" t="s">
        <v>1893</v>
      </c>
      <c r="T1423" s="4" t="s">
        <v>5615</v>
      </c>
      <c r="U1423" s="4" t="s">
        <v>133</v>
      </c>
      <c r="V1423" s="4" t="s">
        <v>7608</v>
      </c>
      <c r="W1423" s="4"/>
      <c r="X1423" s="4"/>
      <c r="Y1423" s="4"/>
      <c r="Z1423" s="4" t="s">
        <v>7609</v>
      </c>
      <c r="AA1423" s="4"/>
      <c r="AB1423" s="4"/>
      <c r="AC1423" s="4"/>
      <c r="AD1423" s="4"/>
      <c r="AE1423" s="4"/>
      <c r="AF1423" s="4" t="s">
        <v>7605</v>
      </c>
      <c r="AG1423" s="4"/>
      <c r="AH1423" s="4"/>
      <c r="AI1423" s="4"/>
      <c r="AJ1423" s="4" t="s">
        <v>7610</v>
      </c>
      <c r="AK1423" s="4"/>
    </row>
    <row r="1424" spans="1:37" ht="195" x14ac:dyDescent="0.2">
      <c r="A1424" s="7">
        <v>1423</v>
      </c>
      <c r="D1424" s="4"/>
      <c r="E1424" s="4"/>
      <c r="F1424" s="4"/>
      <c r="G1424" s="4" t="s">
        <v>1426</v>
      </c>
      <c r="H1424" s="4"/>
      <c r="I1424" s="4">
        <v>2006</v>
      </c>
      <c r="J1424" s="4"/>
      <c r="K1424" s="4"/>
      <c r="L1424" s="4"/>
      <c r="M1424" s="4"/>
      <c r="N1424" s="4"/>
      <c r="O1424" s="4"/>
      <c r="P1424" s="4" t="s">
        <v>1435</v>
      </c>
      <c r="Q1424" s="4"/>
      <c r="R1424" s="4"/>
      <c r="S1424" s="4" t="s">
        <v>1436</v>
      </c>
      <c r="T1424" s="4" t="s">
        <v>435</v>
      </c>
      <c r="U1424" s="4" t="s">
        <v>79</v>
      </c>
      <c r="V1424" s="4" t="s">
        <v>1437</v>
      </c>
      <c r="W1424" s="4"/>
      <c r="X1424" s="4"/>
      <c r="Y1424" s="4"/>
      <c r="Z1424" s="4" t="s">
        <v>7611</v>
      </c>
      <c r="AA1424" s="4"/>
      <c r="AB1424" s="4"/>
      <c r="AC1424" s="4"/>
      <c r="AD1424" s="4"/>
      <c r="AE1424" s="4"/>
      <c r="AF1424" s="4" t="s">
        <v>7437</v>
      </c>
      <c r="AG1424" s="4"/>
      <c r="AH1424" s="4"/>
      <c r="AI1424" s="4"/>
      <c r="AJ1424" s="4" t="s">
        <v>1440</v>
      </c>
      <c r="AK1424" s="4"/>
    </row>
    <row r="1425" spans="1:37" ht="150" x14ac:dyDescent="0.2">
      <c r="A1425" s="7">
        <v>1424</v>
      </c>
      <c r="D1425" s="4"/>
      <c r="E1425" s="4"/>
      <c r="F1425" s="4"/>
      <c r="G1425" s="4" t="s">
        <v>1426</v>
      </c>
      <c r="H1425" s="4"/>
      <c r="I1425" s="4">
        <v>1998</v>
      </c>
      <c r="J1425" s="4"/>
      <c r="K1425" s="4"/>
      <c r="L1425" s="4"/>
      <c r="M1425" s="4"/>
      <c r="N1425" s="4"/>
      <c r="O1425" s="4"/>
      <c r="P1425" s="4" t="s">
        <v>7612</v>
      </c>
      <c r="Q1425" s="4"/>
      <c r="R1425" s="4"/>
      <c r="S1425" s="4" t="s">
        <v>7588</v>
      </c>
      <c r="T1425" s="4" t="s">
        <v>94</v>
      </c>
      <c r="U1425" s="4" t="s">
        <v>133</v>
      </c>
      <c r="V1425" s="4" t="s">
        <v>7613</v>
      </c>
      <c r="W1425" s="4"/>
      <c r="X1425" s="4"/>
      <c r="Y1425" s="4"/>
      <c r="Z1425" s="4" t="s">
        <v>7614</v>
      </c>
      <c r="AA1425" s="4"/>
      <c r="AB1425" s="4"/>
      <c r="AC1425" s="4"/>
      <c r="AD1425" s="4"/>
      <c r="AE1425" s="4"/>
      <c r="AF1425" s="4" t="s">
        <v>7590</v>
      </c>
      <c r="AG1425" s="4"/>
      <c r="AH1425" s="4"/>
      <c r="AI1425" s="4"/>
      <c r="AJ1425" s="4" t="s">
        <v>7615</v>
      </c>
      <c r="AK1425" s="4"/>
    </row>
    <row r="1426" spans="1:37" ht="75" x14ac:dyDescent="0.2">
      <c r="A1426" s="7">
        <v>1425</v>
      </c>
      <c r="D1426" s="4"/>
      <c r="E1426" s="4"/>
      <c r="F1426" s="4"/>
      <c r="G1426" s="4" t="s">
        <v>1426</v>
      </c>
      <c r="H1426" s="4"/>
      <c r="I1426" s="4">
        <v>2011</v>
      </c>
      <c r="J1426" s="4"/>
      <c r="K1426" s="4"/>
      <c r="L1426" s="4"/>
      <c r="M1426" s="4"/>
      <c r="N1426" s="4"/>
      <c r="O1426" s="4"/>
      <c r="P1426" s="4" t="s">
        <v>7616</v>
      </c>
      <c r="Q1426" s="4"/>
      <c r="R1426" s="4"/>
      <c r="S1426" s="4" t="s">
        <v>3087</v>
      </c>
      <c r="T1426" s="4" t="s">
        <v>7617</v>
      </c>
      <c r="U1426" s="4" t="s">
        <v>7618</v>
      </c>
      <c r="V1426" s="4" t="s">
        <v>7619</v>
      </c>
      <c r="W1426" s="4"/>
      <c r="X1426" s="4"/>
      <c r="Y1426" s="4"/>
      <c r="Z1426" s="4" t="s">
        <v>7620</v>
      </c>
      <c r="AA1426" s="4"/>
      <c r="AB1426" s="4"/>
      <c r="AC1426" s="4"/>
      <c r="AD1426" s="4"/>
      <c r="AE1426" s="4"/>
      <c r="AF1426" s="4" t="s">
        <v>7621</v>
      </c>
      <c r="AG1426" s="4"/>
      <c r="AH1426" s="4"/>
      <c r="AI1426" s="4"/>
      <c r="AJ1426" s="4" t="s">
        <v>7622</v>
      </c>
      <c r="AK1426" s="4"/>
    </row>
    <row r="1427" spans="1:37" x14ac:dyDescent="0.2">
      <c r="A1427" s="7">
        <v>1426</v>
      </c>
      <c r="D1427" s="4"/>
      <c r="E1427" s="4"/>
      <c r="F1427" s="4"/>
      <c r="G1427" s="4" t="s">
        <v>1426</v>
      </c>
      <c r="H1427" s="4"/>
      <c r="I1427" s="4">
        <v>1996</v>
      </c>
      <c r="J1427" s="4"/>
      <c r="K1427" s="4"/>
      <c r="L1427" s="4"/>
      <c r="M1427" s="4"/>
      <c r="N1427" s="4"/>
      <c r="O1427" s="4"/>
      <c r="P1427" s="4" t="s">
        <v>7623</v>
      </c>
      <c r="Q1427" s="4"/>
      <c r="R1427" s="4"/>
      <c r="S1427" s="4" t="s">
        <v>1377</v>
      </c>
      <c r="T1427" s="4" t="s">
        <v>360</v>
      </c>
      <c r="U1427" s="4" t="s">
        <v>111</v>
      </c>
      <c r="V1427" s="4" t="s">
        <v>435</v>
      </c>
      <c r="W1427" s="4"/>
      <c r="X1427" s="4"/>
      <c r="Y1427" s="4"/>
      <c r="Z1427" s="4" t="s">
        <v>7624</v>
      </c>
      <c r="AA1427" s="4"/>
      <c r="AB1427" s="4"/>
      <c r="AC1427" s="4"/>
      <c r="AD1427" s="4"/>
      <c r="AE1427" s="4"/>
      <c r="AF1427" s="4" t="s">
        <v>7305</v>
      </c>
      <c r="AG1427" s="4"/>
      <c r="AH1427" s="4"/>
      <c r="AI1427" s="4"/>
      <c r="AJ1427" s="4" t="s">
        <v>7625</v>
      </c>
      <c r="AK1427" s="4"/>
    </row>
    <row r="1428" spans="1:37" ht="45" x14ac:dyDescent="0.2">
      <c r="A1428" s="7">
        <v>1427</v>
      </c>
      <c r="D1428" s="4"/>
      <c r="E1428" s="4"/>
      <c r="F1428" s="4"/>
      <c r="G1428" s="4" t="s">
        <v>1426</v>
      </c>
      <c r="H1428" s="4"/>
      <c r="I1428" s="4">
        <v>1999</v>
      </c>
      <c r="J1428" s="4"/>
      <c r="K1428" s="4"/>
      <c r="L1428" s="4"/>
      <c r="M1428" s="4"/>
      <c r="N1428" s="4"/>
      <c r="O1428" s="4"/>
      <c r="P1428" s="4" t="s">
        <v>7626</v>
      </c>
      <c r="Q1428" s="4"/>
      <c r="R1428" s="4"/>
      <c r="S1428" s="4" t="s">
        <v>7627</v>
      </c>
      <c r="T1428" s="4" t="s">
        <v>310</v>
      </c>
      <c r="U1428" s="4" t="s">
        <v>111</v>
      </c>
      <c r="V1428" s="4" t="s">
        <v>7628</v>
      </c>
      <c r="W1428" s="4"/>
      <c r="X1428" s="4"/>
      <c r="Y1428" s="4"/>
      <c r="Z1428" s="4" t="s">
        <v>7629</v>
      </c>
      <c r="AA1428" s="4"/>
      <c r="AB1428" s="4"/>
      <c r="AC1428" s="4"/>
      <c r="AD1428" s="4"/>
      <c r="AE1428" s="4"/>
      <c r="AF1428" s="4" t="s">
        <v>7630</v>
      </c>
      <c r="AG1428" s="4"/>
      <c r="AH1428" s="4"/>
      <c r="AI1428" s="4"/>
      <c r="AJ1428" s="4" t="s">
        <v>7631</v>
      </c>
      <c r="AK1428" s="4"/>
    </row>
    <row r="1429" spans="1:37" ht="180" x14ac:dyDescent="0.2">
      <c r="A1429" s="7">
        <v>1428</v>
      </c>
      <c r="D1429" s="4" t="s">
        <v>7632</v>
      </c>
      <c r="E1429" s="4" t="s">
        <v>7633</v>
      </c>
      <c r="F1429" s="4"/>
      <c r="G1429" s="4" t="s">
        <v>1743</v>
      </c>
      <c r="H1429" s="4"/>
      <c r="I1429" s="4">
        <v>2006</v>
      </c>
      <c r="J1429" s="4"/>
      <c r="K1429" s="4"/>
      <c r="L1429" s="4"/>
      <c r="M1429" s="4"/>
      <c r="N1429" s="4"/>
      <c r="O1429" s="4"/>
      <c r="P1429" s="4" t="s">
        <v>7634</v>
      </c>
      <c r="Q1429" s="4"/>
      <c r="R1429" s="4"/>
      <c r="S1429" s="4" t="s">
        <v>7635</v>
      </c>
      <c r="T1429" s="4" t="s">
        <v>400</v>
      </c>
      <c r="U1429" s="4" t="s">
        <v>205</v>
      </c>
      <c r="V1429" s="4" t="s">
        <v>7636</v>
      </c>
      <c r="W1429" s="4"/>
      <c r="X1429" s="4"/>
      <c r="Y1429" s="4"/>
      <c r="Z1429" s="4" t="s">
        <v>7637</v>
      </c>
      <c r="AA1429" s="4"/>
      <c r="AB1429" s="4"/>
      <c r="AC1429" s="4"/>
      <c r="AD1429" s="4"/>
      <c r="AE1429" s="4"/>
      <c r="AF1429" s="4" t="s">
        <v>7638</v>
      </c>
      <c r="AG1429" s="4"/>
      <c r="AH1429" s="4"/>
      <c r="AI1429" s="4"/>
      <c r="AJ1429" s="4" t="s">
        <v>7639</v>
      </c>
      <c r="AK1429" s="4"/>
    </row>
    <row r="1430" spans="1:37" ht="120" x14ac:dyDescent="0.2">
      <c r="A1430" s="7">
        <v>1429</v>
      </c>
      <c r="D1430" s="4" t="s">
        <v>7640</v>
      </c>
      <c r="E1430" s="4" t="s">
        <v>7641</v>
      </c>
      <c r="F1430" s="4"/>
      <c r="G1430" s="4" t="s">
        <v>1743</v>
      </c>
      <c r="H1430" s="4"/>
      <c r="I1430" s="4">
        <v>2000</v>
      </c>
      <c r="J1430" s="4"/>
      <c r="K1430" s="4"/>
      <c r="L1430" s="4"/>
      <c r="M1430" s="4"/>
      <c r="N1430" s="4"/>
      <c r="O1430" s="4"/>
      <c r="P1430" s="4" t="s">
        <v>7642</v>
      </c>
      <c r="Q1430" s="4"/>
      <c r="R1430" s="4"/>
      <c r="S1430" s="4" t="s">
        <v>7643</v>
      </c>
      <c r="T1430" s="4" t="s">
        <v>79</v>
      </c>
      <c r="U1430" s="4" t="s">
        <v>205</v>
      </c>
      <c r="V1430" s="4" t="s">
        <v>7644</v>
      </c>
      <c r="W1430" s="4"/>
      <c r="X1430" s="4"/>
      <c r="Y1430" s="4"/>
      <c r="Z1430" s="4" t="s">
        <v>7645</v>
      </c>
      <c r="AA1430" s="4"/>
      <c r="AB1430" s="4"/>
      <c r="AC1430" s="4"/>
      <c r="AD1430" s="4"/>
      <c r="AE1430" s="4"/>
      <c r="AF1430" s="4" t="s">
        <v>7646</v>
      </c>
      <c r="AG1430" s="4"/>
      <c r="AH1430" s="4"/>
      <c r="AI1430" s="4"/>
      <c r="AJ1430" s="4" t="s">
        <v>7647</v>
      </c>
      <c r="AK1430" s="4"/>
    </row>
    <row r="1431" spans="1:37" ht="120" x14ac:dyDescent="0.2">
      <c r="A1431" s="7">
        <v>1430</v>
      </c>
      <c r="D1431" s="4" t="s">
        <v>63</v>
      </c>
      <c r="E1431" s="4" t="s">
        <v>7648</v>
      </c>
      <c r="F1431" s="4"/>
      <c r="G1431" s="4" t="s">
        <v>1743</v>
      </c>
      <c r="H1431" s="4"/>
      <c r="I1431" s="4">
        <v>2001</v>
      </c>
      <c r="J1431" s="4"/>
      <c r="K1431" s="4"/>
      <c r="L1431" s="4"/>
      <c r="M1431" s="4"/>
      <c r="N1431" s="4"/>
      <c r="O1431" s="4"/>
      <c r="P1431" s="4" t="s">
        <v>7649</v>
      </c>
      <c r="Q1431" s="4"/>
      <c r="R1431" s="4"/>
      <c r="S1431" s="4" t="s">
        <v>7643</v>
      </c>
      <c r="T1431" s="4" t="s">
        <v>352</v>
      </c>
      <c r="U1431" s="4" t="s">
        <v>133</v>
      </c>
      <c r="V1431" s="4" t="s">
        <v>7650</v>
      </c>
      <c r="W1431" s="4"/>
      <c r="X1431" s="4"/>
      <c r="Y1431" s="4"/>
      <c r="Z1431" s="4" t="s">
        <v>7651</v>
      </c>
      <c r="AA1431" s="4"/>
      <c r="AB1431" s="4"/>
      <c r="AC1431" s="4"/>
      <c r="AD1431" s="4"/>
      <c r="AE1431" s="4"/>
      <c r="AF1431" s="4" t="s">
        <v>7646</v>
      </c>
      <c r="AG1431" s="4"/>
      <c r="AH1431" s="4"/>
      <c r="AI1431" s="4"/>
      <c r="AJ1431" s="4" t="s">
        <v>7652</v>
      </c>
      <c r="AK1431" s="4"/>
    </row>
    <row r="1432" spans="1:37" ht="120" x14ac:dyDescent="0.2">
      <c r="A1432" s="7">
        <v>1431</v>
      </c>
      <c r="D1432" s="4" t="s">
        <v>7653</v>
      </c>
      <c r="E1432" s="4" t="s">
        <v>7654</v>
      </c>
      <c r="F1432" s="4"/>
      <c r="G1432" s="4" t="s">
        <v>1743</v>
      </c>
      <c r="H1432" s="4"/>
      <c r="I1432" s="4">
        <v>2001</v>
      </c>
      <c r="J1432" s="4"/>
      <c r="K1432" s="4"/>
      <c r="L1432" s="4"/>
      <c r="M1432" s="4"/>
      <c r="N1432" s="4"/>
      <c r="O1432" s="4"/>
      <c r="P1432" s="4" t="s">
        <v>7655</v>
      </c>
      <c r="Q1432" s="4"/>
      <c r="R1432" s="4"/>
      <c r="S1432" s="4" t="s">
        <v>7656</v>
      </c>
      <c r="T1432" s="4" t="s">
        <v>173</v>
      </c>
      <c r="U1432" s="4" t="s">
        <v>111</v>
      </c>
      <c r="V1432" s="4" t="s">
        <v>7657</v>
      </c>
      <c r="W1432" s="4"/>
      <c r="X1432" s="4"/>
      <c r="Y1432" s="4"/>
      <c r="Z1432" s="4" t="s">
        <v>7658</v>
      </c>
      <c r="AA1432" s="4"/>
      <c r="AB1432" s="4"/>
      <c r="AC1432" s="4"/>
      <c r="AD1432" s="4"/>
      <c r="AE1432" s="4"/>
      <c r="AF1432" s="4" t="s">
        <v>7659</v>
      </c>
      <c r="AG1432" s="4"/>
      <c r="AH1432" s="4"/>
      <c r="AI1432" s="4"/>
      <c r="AJ1432" s="4" t="s">
        <v>7660</v>
      </c>
      <c r="AK1432" s="4"/>
    </row>
    <row r="1433" spans="1:37" ht="120" x14ac:dyDescent="0.2">
      <c r="A1433" s="7">
        <v>1432</v>
      </c>
      <c r="D1433" s="4" t="s">
        <v>7661</v>
      </c>
      <c r="E1433" s="4" t="s">
        <v>7662</v>
      </c>
      <c r="F1433" s="4"/>
      <c r="G1433" s="4" t="s">
        <v>7663</v>
      </c>
      <c r="H1433" s="4"/>
      <c r="I1433" s="4">
        <v>2001</v>
      </c>
      <c r="J1433" s="4"/>
      <c r="K1433" s="4"/>
      <c r="L1433" s="4"/>
      <c r="M1433" s="4"/>
      <c r="N1433" s="4"/>
      <c r="O1433" s="4"/>
      <c r="P1433" s="4" t="s">
        <v>7664</v>
      </c>
      <c r="Q1433" s="4"/>
      <c r="R1433" s="4"/>
      <c r="S1433" s="4" t="s">
        <v>1974</v>
      </c>
      <c r="T1433" s="4" t="s">
        <v>260</v>
      </c>
      <c r="U1433" s="4" t="s">
        <v>133</v>
      </c>
      <c r="V1433" s="4" t="s">
        <v>7665</v>
      </c>
      <c r="W1433" s="4"/>
      <c r="X1433" s="4"/>
      <c r="Y1433" s="4"/>
      <c r="Z1433" s="4" t="s">
        <v>7666</v>
      </c>
      <c r="AA1433" s="4"/>
      <c r="AB1433" s="4"/>
      <c r="AC1433" s="4"/>
      <c r="AD1433" s="4"/>
      <c r="AE1433" s="4"/>
      <c r="AF1433" s="4" t="s">
        <v>2957</v>
      </c>
      <c r="AG1433" s="4"/>
      <c r="AH1433" s="4"/>
      <c r="AI1433" s="4"/>
      <c r="AJ1433" s="4" t="s">
        <v>7667</v>
      </c>
      <c r="AK1433" s="4"/>
    </row>
    <row r="1434" spans="1:37" ht="195" x14ac:dyDescent="0.2">
      <c r="A1434" s="7">
        <v>1433</v>
      </c>
      <c r="D1434" s="4" t="s">
        <v>7668</v>
      </c>
      <c r="E1434" s="4" t="s">
        <v>7669</v>
      </c>
      <c r="F1434" s="4"/>
      <c r="G1434" s="4" t="s">
        <v>1743</v>
      </c>
      <c r="H1434" s="4"/>
      <c r="I1434" s="4">
        <v>2003</v>
      </c>
      <c r="J1434" s="4"/>
      <c r="K1434" s="4"/>
      <c r="L1434" s="4"/>
      <c r="M1434" s="4"/>
      <c r="N1434" s="4"/>
      <c r="O1434" s="4"/>
      <c r="P1434" s="4" t="s">
        <v>7670</v>
      </c>
      <c r="Q1434" s="4"/>
      <c r="R1434" s="4"/>
      <c r="S1434" s="4" t="s">
        <v>2499</v>
      </c>
      <c r="T1434" s="4" t="s">
        <v>801</v>
      </c>
      <c r="U1434" s="4" t="s">
        <v>79</v>
      </c>
      <c r="V1434" s="4" t="s">
        <v>7671</v>
      </c>
      <c r="W1434" s="4"/>
      <c r="X1434" s="4"/>
      <c r="Y1434" s="4"/>
      <c r="Z1434" s="4" t="s">
        <v>7672</v>
      </c>
      <c r="AA1434" s="4"/>
      <c r="AB1434" s="4"/>
      <c r="AC1434" s="4"/>
      <c r="AD1434" s="4"/>
      <c r="AE1434" s="4"/>
      <c r="AF1434" s="4" t="s">
        <v>7673</v>
      </c>
      <c r="AG1434" s="4"/>
      <c r="AH1434" s="4"/>
      <c r="AI1434" s="4"/>
      <c r="AJ1434" s="4" t="s">
        <v>7674</v>
      </c>
      <c r="AK1434" s="4"/>
    </row>
    <row r="1435" spans="1:37" ht="165" x14ac:dyDescent="0.2">
      <c r="A1435" s="7">
        <v>1434</v>
      </c>
      <c r="D1435" s="4" t="s">
        <v>63</v>
      </c>
      <c r="E1435" s="4" t="s">
        <v>7675</v>
      </c>
      <c r="F1435" s="4"/>
      <c r="G1435" s="4" t="s">
        <v>1743</v>
      </c>
      <c r="H1435" s="4"/>
      <c r="I1435" s="4">
        <v>2003</v>
      </c>
      <c r="J1435" s="4"/>
      <c r="K1435" s="4"/>
      <c r="L1435" s="4"/>
      <c r="M1435" s="4"/>
      <c r="N1435" s="4"/>
      <c r="O1435" s="4"/>
      <c r="P1435" s="4" t="s">
        <v>7676</v>
      </c>
      <c r="Q1435" s="4"/>
      <c r="R1435" s="4"/>
      <c r="S1435" s="4" t="s">
        <v>7080</v>
      </c>
      <c r="T1435" s="4" t="s">
        <v>1394</v>
      </c>
      <c r="U1435" s="4" t="s">
        <v>79</v>
      </c>
      <c r="V1435" s="4" t="s">
        <v>7677</v>
      </c>
      <c r="W1435" s="4"/>
      <c r="X1435" s="4"/>
      <c r="Y1435" s="4"/>
      <c r="Z1435" s="4" t="s">
        <v>7678</v>
      </c>
      <c r="AA1435" s="4"/>
      <c r="AB1435" s="4"/>
      <c r="AC1435" s="4"/>
      <c r="AD1435" s="4"/>
      <c r="AE1435" s="4"/>
      <c r="AF1435" s="4" t="s">
        <v>7679</v>
      </c>
      <c r="AG1435" s="4"/>
      <c r="AH1435" s="4"/>
      <c r="AI1435" s="4"/>
      <c r="AJ1435" s="4" t="s">
        <v>7680</v>
      </c>
      <c r="AK1435" s="4"/>
    </row>
    <row r="1436" spans="1:37" ht="240" x14ac:dyDescent="0.2">
      <c r="A1436" s="7">
        <v>1435</v>
      </c>
      <c r="D1436" s="4" t="s">
        <v>7681</v>
      </c>
      <c r="E1436" s="4" t="s">
        <v>7682</v>
      </c>
      <c r="F1436" s="4"/>
      <c r="G1436" s="4" t="s">
        <v>1743</v>
      </c>
      <c r="H1436" s="4"/>
      <c r="I1436" s="4">
        <v>2003</v>
      </c>
      <c r="J1436" s="4"/>
      <c r="K1436" s="4"/>
      <c r="L1436" s="4"/>
      <c r="M1436" s="4"/>
      <c r="N1436" s="4"/>
      <c r="O1436" s="4"/>
      <c r="P1436" s="4" t="s">
        <v>7683</v>
      </c>
      <c r="Q1436" s="4"/>
      <c r="R1436" s="4"/>
      <c r="S1436" s="4" t="s">
        <v>1596</v>
      </c>
      <c r="T1436" s="4" t="s">
        <v>801</v>
      </c>
      <c r="U1436" s="4" t="s">
        <v>205</v>
      </c>
      <c r="V1436" s="4" t="s">
        <v>7684</v>
      </c>
      <c r="W1436" s="4"/>
      <c r="X1436" s="4"/>
      <c r="Y1436" s="4"/>
      <c r="Z1436" s="4" t="s">
        <v>7685</v>
      </c>
      <c r="AA1436" s="4"/>
      <c r="AB1436" s="4"/>
      <c r="AC1436" s="4"/>
      <c r="AD1436" s="4"/>
      <c r="AE1436" s="4"/>
      <c r="AF1436" s="4" t="s">
        <v>7686</v>
      </c>
      <c r="AG1436" s="4"/>
      <c r="AH1436" s="4"/>
      <c r="AI1436" s="4"/>
      <c r="AJ1436" s="4" t="s">
        <v>7687</v>
      </c>
      <c r="AK1436" s="4"/>
    </row>
    <row r="1437" spans="1:37" ht="180" x14ac:dyDescent="0.2">
      <c r="A1437" s="7">
        <v>1436</v>
      </c>
      <c r="D1437" s="4" t="s">
        <v>63</v>
      </c>
      <c r="E1437" s="4" t="s">
        <v>7688</v>
      </c>
      <c r="F1437" s="4"/>
      <c r="G1437" s="4" t="s">
        <v>1743</v>
      </c>
      <c r="H1437" s="4"/>
      <c r="I1437" s="4">
        <v>2005</v>
      </c>
      <c r="J1437" s="4"/>
      <c r="K1437" s="4"/>
      <c r="L1437" s="4"/>
      <c r="M1437" s="4"/>
      <c r="N1437" s="4"/>
      <c r="O1437" s="4"/>
      <c r="P1437" s="4" t="s">
        <v>7689</v>
      </c>
      <c r="Q1437" s="4"/>
      <c r="R1437" s="4"/>
      <c r="S1437" s="4" t="s">
        <v>259</v>
      </c>
      <c r="T1437" s="4" t="s">
        <v>607</v>
      </c>
      <c r="U1437" s="4" t="s">
        <v>79</v>
      </c>
      <c r="V1437" s="4" t="s">
        <v>7690</v>
      </c>
      <c r="W1437" s="4"/>
      <c r="X1437" s="4"/>
      <c r="Y1437" s="4"/>
      <c r="Z1437" s="4" t="s">
        <v>7691</v>
      </c>
      <c r="AA1437" s="4"/>
      <c r="AB1437" s="4"/>
      <c r="AC1437" s="4"/>
      <c r="AD1437" s="4"/>
      <c r="AE1437" s="4"/>
      <c r="AF1437" s="4" t="s">
        <v>6035</v>
      </c>
      <c r="AG1437" s="4"/>
      <c r="AH1437" s="4"/>
      <c r="AI1437" s="4"/>
      <c r="AJ1437" s="4" t="s">
        <v>7692</v>
      </c>
      <c r="AK1437" s="4"/>
    </row>
    <row r="1438" spans="1:37" ht="225" x14ac:dyDescent="0.2">
      <c r="A1438" s="7">
        <v>1437</v>
      </c>
      <c r="D1438" s="4" t="s">
        <v>7693</v>
      </c>
      <c r="E1438" s="4" t="s">
        <v>7694</v>
      </c>
      <c r="F1438" s="4"/>
      <c r="G1438" s="4" t="s">
        <v>1743</v>
      </c>
      <c r="H1438" s="4"/>
      <c r="I1438" s="4">
        <v>2006</v>
      </c>
      <c r="J1438" s="4"/>
      <c r="K1438" s="4"/>
      <c r="L1438" s="4"/>
      <c r="M1438" s="4"/>
      <c r="N1438" s="4"/>
      <c r="O1438" s="4"/>
      <c r="P1438" s="4" t="s">
        <v>7695</v>
      </c>
      <c r="Q1438" s="4"/>
      <c r="R1438" s="4"/>
      <c r="S1438" s="4" t="s">
        <v>7696</v>
      </c>
      <c r="T1438" s="4" t="s">
        <v>757</v>
      </c>
      <c r="U1438" s="4" t="s">
        <v>79</v>
      </c>
      <c r="V1438" s="4" t="s">
        <v>7697</v>
      </c>
      <c r="W1438" s="4"/>
      <c r="X1438" s="4"/>
      <c r="Y1438" s="4"/>
      <c r="Z1438" s="4" t="s">
        <v>7698</v>
      </c>
      <c r="AA1438" s="4"/>
      <c r="AB1438" s="4"/>
      <c r="AC1438" s="4"/>
      <c r="AD1438" s="4"/>
      <c r="AE1438" s="4"/>
      <c r="AF1438" s="4" t="s">
        <v>7699</v>
      </c>
      <c r="AG1438" s="4"/>
      <c r="AH1438" s="4"/>
      <c r="AI1438" s="4"/>
      <c r="AJ1438" s="4" t="s">
        <v>7700</v>
      </c>
      <c r="AK1438" s="4"/>
    </row>
    <row r="1439" spans="1:37" ht="330" x14ac:dyDescent="0.2">
      <c r="A1439" s="7">
        <v>1438</v>
      </c>
      <c r="D1439" s="4" t="s">
        <v>63</v>
      </c>
      <c r="E1439" s="4" t="s">
        <v>7701</v>
      </c>
      <c r="F1439" s="4"/>
      <c r="G1439" s="4" t="s">
        <v>1743</v>
      </c>
      <c r="H1439" s="4"/>
      <c r="I1439" s="4">
        <v>2006</v>
      </c>
      <c r="J1439" s="4"/>
      <c r="K1439" s="4"/>
      <c r="L1439" s="4"/>
      <c r="M1439" s="4"/>
      <c r="N1439" s="4"/>
      <c r="O1439" s="4"/>
      <c r="P1439" s="4" t="s">
        <v>7702</v>
      </c>
      <c r="Q1439" s="4"/>
      <c r="R1439" s="4"/>
      <c r="S1439" s="4" t="s">
        <v>7703</v>
      </c>
      <c r="T1439" s="4" t="s">
        <v>205</v>
      </c>
      <c r="U1439" s="4" t="s">
        <v>229</v>
      </c>
      <c r="V1439" s="4" t="s">
        <v>7704</v>
      </c>
      <c r="W1439" s="4"/>
      <c r="X1439" s="4"/>
      <c r="Y1439" s="4"/>
      <c r="Z1439" s="4" t="s">
        <v>7705</v>
      </c>
      <c r="AA1439" s="4"/>
      <c r="AB1439" s="4"/>
      <c r="AC1439" s="4"/>
      <c r="AD1439" s="4"/>
      <c r="AE1439" s="4"/>
      <c r="AF1439" s="4" t="s">
        <v>7706</v>
      </c>
      <c r="AG1439" s="4"/>
      <c r="AH1439" s="4"/>
      <c r="AI1439" s="4"/>
      <c r="AJ1439" s="4" t="s">
        <v>7707</v>
      </c>
      <c r="AK1439" s="4"/>
    </row>
    <row r="1440" spans="1:37" ht="150" x14ac:dyDescent="0.2">
      <c r="A1440" s="7">
        <v>1439</v>
      </c>
      <c r="D1440" s="4" t="s">
        <v>63</v>
      </c>
      <c r="E1440" s="4" t="s">
        <v>7708</v>
      </c>
      <c r="F1440" s="4"/>
      <c r="G1440" s="4" t="s">
        <v>1743</v>
      </c>
      <c r="H1440" s="4"/>
      <c r="I1440" s="4">
        <v>2006</v>
      </c>
      <c r="J1440" s="4"/>
      <c r="K1440" s="4"/>
      <c r="L1440" s="4"/>
      <c r="M1440" s="4"/>
      <c r="N1440" s="4"/>
      <c r="O1440" s="4"/>
      <c r="P1440" s="4" t="s">
        <v>7709</v>
      </c>
      <c r="Q1440" s="4"/>
      <c r="R1440" s="4"/>
      <c r="S1440" s="4" t="s">
        <v>7710</v>
      </c>
      <c r="T1440" s="4" t="s">
        <v>125</v>
      </c>
      <c r="U1440" s="4" t="s">
        <v>68</v>
      </c>
      <c r="V1440" s="4" t="s">
        <v>7711</v>
      </c>
      <c r="W1440" s="4"/>
      <c r="X1440" s="4"/>
      <c r="Y1440" s="4"/>
      <c r="Z1440" s="4" t="s">
        <v>7712</v>
      </c>
      <c r="AA1440" s="4"/>
      <c r="AB1440" s="4"/>
      <c r="AC1440" s="4"/>
      <c r="AD1440" s="4"/>
      <c r="AE1440" s="4"/>
      <c r="AF1440" s="4" t="s">
        <v>7713</v>
      </c>
      <c r="AG1440" s="4"/>
      <c r="AH1440" s="4"/>
      <c r="AI1440" s="4"/>
      <c r="AJ1440" s="4" t="s">
        <v>7714</v>
      </c>
      <c r="AK1440" s="4"/>
    </row>
    <row r="1441" spans="1:37" ht="240" x14ac:dyDescent="0.2">
      <c r="A1441" s="7">
        <v>1440</v>
      </c>
      <c r="D1441" s="4" t="s">
        <v>7715</v>
      </c>
      <c r="E1441" s="4" t="s">
        <v>7716</v>
      </c>
      <c r="F1441" s="4"/>
      <c r="G1441" s="4" t="s">
        <v>1743</v>
      </c>
      <c r="H1441" s="4"/>
      <c r="I1441" s="4">
        <v>2010</v>
      </c>
      <c r="J1441" s="4"/>
      <c r="K1441" s="4"/>
      <c r="L1441" s="4"/>
      <c r="M1441" s="4"/>
      <c r="N1441" s="4"/>
      <c r="O1441" s="4"/>
      <c r="P1441" s="4" t="s">
        <v>7717</v>
      </c>
      <c r="Q1441" s="4"/>
      <c r="R1441" s="4"/>
      <c r="S1441" s="4" t="s">
        <v>2024</v>
      </c>
      <c r="T1441" s="4" t="s">
        <v>78</v>
      </c>
      <c r="U1441" s="4" t="s">
        <v>133</v>
      </c>
      <c r="V1441" s="4" t="s">
        <v>7718</v>
      </c>
      <c r="W1441" s="4"/>
      <c r="X1441" s="4"/>
      <c r="Y1441" s="4"/>
      <c r="Z1441" s="4" t="s">
        <v>7719</v>
      </c>
      <c r="AA1441" s="4"/>
      <c r="AB1441" s="4"/>
      <c r="AC1441" s="4"/>
      <c r="AD1441" s="4"/>
      <c r="AE1441" s="4"/>
      <c r="AF1441" s="4" t="s">
        <v>7720</v>
      </c>
      <c r="AG1441" s="4"/>
      <c r="AH1441" s="4"/>
      <c r="AI1441" s="4"/>
      <c r="AJ1441" s="4" t="s">
        <v>7721</v>
      </c>
      <c r="AK1441" s="4"/>
    </row>
    <row r="1442" spans="1:37" ht="195" x14ac:dyDescent="0.2">
      <c r="A1442" s="7">
        <v>1441</v>
      </c>
      <c r="D1442" s="4" t="s">
        <v>63</v>
      </c>
      <c r="E1442" s="4" t="s">
        <v>7722</v>
      </c>
      <c r="F1442" s="4"/>
      <c r="G1442" s="4" t="s">
        <v>1743</v>
      </c>
      <c r="H1442" s="4"/>
      <c r="I1442" s="4">
        <v>2007</v>
      </c>
      <c r="J1442" s="4"/>
      <c r="K1442" s="4"/>
      <c r="L1442" s="4"/>
      <c r="M1442" s="4"/>
      <c r="N1442" s="4"/>
      <c r="O1442" s="4"/>
      <c r="P1442" s="4" t="s">
        <v>7723</v>
      </c>
      <c r="Q1442" s="4"/>
      <c r="R1442" s="4"/>
      <c r="S1442" s="4" t="s">
        <v>281</v>
      </c>
      <c r="T1442" s="4" t="s">
        <v>352</v>
      </c>
      <c r="U1442" s="4" t="s">
        <v>68</v>
      </c>
      <c r="V1442" s="4" t="s">
        <v>7724</v>
      </c>
      <c r="W1442" s="4"/>
      <c r="X1442" s="4"/>
      <c r="Y1442" s="4"/>
      <c r="Z1442" s="4" t="s">
        <v>7725</v>
      </c>
      <c r="AA1442" s="4"/>
      <c r="AB1442" s="4"/>
      <c r="AC1442" s="4"/>
      <c r="AD1442" s="4"/>
      <c r="AE1442" s="4"/>
      <c r="AF1442" s="4" t="s">
        <v>6505</v>
      </c>
      <c r="AG1442" s="4"/>
      <c r="AH1442" s="4"/>
      <c r="AI1442" s="4"/>
      <c r="AJ1442" s="4" t="s">
        <v>7726</v>
      </c>
      <c r="AK1442" s="4"/>
    </row>
    <row r="1443" spans="1:37" ht="105" x14ac:dyDescent="0.2">
      <c r="A1443" s="7">
        <v>1442</v>
      </c>
      <c r="D1443" s="4" t="s">
        <v>63</v>
      </c>
      <c r="E1443" s="4" t="s">
        <v>7727</v>
      </c>
      <c r="F1443" s="4"/>
      <c r="G1443" s="4" t="s">
        <v>1743</v>
      </c>
      <c r="H1443" s="4"/>
      <c r="I1443" s="4">
        <v>2007</v>
      </c>
      <c r="J1443" s="4"/>
      <c r="K1443" s="4"/>
      <c r="L1443" s="4"/>
      <c r="M1443" s="4"/>
      <c r="N1443" s="4"/>
      <c r="O1443" s="4"/>
      <c r="P1443" s="4" t="s">
        <v>7728</v>
      </c>
      <c r="Q1443" s="4"/>
      <c r="R1443" s="4"/>
      <c r="S1443" s="4" t="s">
        <v>7729</v>
      </c>
      <c r="T1443" s="4" t="s">
        <v>400</v>
      </c>
      <c r="U1443" s="4" t="s">
        <v>133</v>
      </c>
      <c r="V1443" s="4" t="s">
        <v>4975</v>
      </c>
      <c r="W1443" s="4"/>
      <c r="X1443" s="4"/>
      <c r="Y1443" s="4"/>
      <c r="Z1443" s="4" t="s">
        <v>7730</v>
      </c>
      <c r="AA1443" s="4"/>
      <c r="AB1443" s="4"/>
      <c r="AC1443" s="4"/>
      <c r="AD1443" s="4"/>
      <c r="AE1443" s="4"/>
      <c r="AF1443" s="4" t="s">
        <v>7731</v>
      </c>
      <c r="AG1443" s="4"/>
      <c r="AH1443" s="4"/>
      <c r="AI1443" s="4"/>
      <c r="AJ1443" s="4" t="s">
        <v>7732</v>
      </c>
      <c r="AK1443" s="4"/>
    </row>
    <row r="1444" spans="1:37" ht="90" x14ac:dyDescent="0.2">
      <c r="A1444" s="7">
        <v>1443</v>
      </c>
      <c r="D1444" s="4" t="s">
        <v>63</v>
      </c>
      <c r="E1444" s="4" t="s">
        <v>7733</v>
      </c>
      <c r="F1444" s="4"/>
      <c r="G1444" s="4" t="s">
        <v>1743</v>
      </c>
      <c r="H1444" s="4"/>
      <c r="I1444" s="4">
        <v>2008</v>
      </c>
      <c r="J1444" s="4"/>
      <c r="K1444" s="4"/>
      <c r="L1444" s="4"/>
      <c r="M1444" s="4"/>
      <c r="N1444" s="4"/>
      <c r="O1444" s="4"/>
      <c r="P1444" s="4" t="s">
        <v>7734</v>
      </c>
      <c r="Q1444" s="4"/>
      <c r="R1444" s="4"/>
      <c r="S1444" s="4" t="s">
        <v>5477</v>
      </c>
      <c r="T1444" s="4" t="s">
        <v>1780</v>
      </c>
      <c r="U1444" s="4" t="s">
        <v>7735</v>
      </c>
      <c r="V1444" s="4" t="s">
        <v>7736</v>
      </c>
      <c r="W1444" s="4"/>
      <c r="X1444" s="4"/>
      <c r="Y1444" s="4"/>
      <c r="Z1444" s="4" t="s">
        <v>7737</v>
      </c>
      <c r="AA1444" s="4"/>
      <c r="AB1444" s="4"/>
      <c r="AC1444" s="4"/>
      <c r="AD1444" s="4"/>
      <c r="AE1444" s="4"/>
      <c r="AF1444" s="4" t="s">
        <v>5481</v>
      </c>
      <c r="AG1444" s="4"/>
      <c r="AH1444" s="4"/>
      <c r="AI1444" s="4"/>
      <c r="AJ1444" s="4" t="s">
        <v>7738</v>
      </c>
      <c r="AK1444" s="4"/>
    </row>
    <row r="1445" spans="1:37" ht="135" x14ac:dyDescent="0.2">
      <c r="A1445" s="7">
        <v>1444</v>
      </c>
      <c r="D1445" s="4" t="s">
        <v>63</v>
      </c>
      <c r="E1445" s="4" t="s">
        <v>7739</v>
      </c>
      <c r="F1445" s="4"/>
      <c r="G1445" s="4" t="s">
        <v>1743</v>
      </c>
      <c r="H1445" s="4"/>
      <c r="I1445" s="4">
        <v>2009</v>
      </c>
      <c r="J1445" s="4"/>
      <c r="K1445" s="4"/>
      <c r="L1445" s="4"/>
      <c r="M1445" s="4"/>
      <c r="N1445" s="4"/>
      <c r="O1445" s="4"/>
      <c r="P1445" s="4" t="s">
        <v>7740</v>
      </c>
      <c r="Q1445" s="4"/>
      <c r="R1445" s="4" t="s">
        <v>4935</v>
      </c>
      <c r="S1445" s="4" t="s">
        <v>7741</v>
      </c>
      <c r="T1445" s="4" t="s">
        <v>858</v>
      </c>
      <c r="U1445" s="4" t="s">
        <v>133</v>
      </c>
      <c r="V1445" s="4" t="s">
        <v>7742</v>
      </c>
      <c r="W1445" s="4"/>
      <c r="X1445" s="4"/>
      <c r="Y1445" s="4"/>
      <c r="Z1445" s="4" t="s">
        <v>7743</v>
      </c>
      <c r="AE1445" s="4"/>
      <c r="AF1445" s="4" t="s">
        <v>7744</v>
      </c>
      <c r="AJ1445" s="10" t="s">
        <v>7745</v>
      </c>
      <c r="AK1445" s="4"/>
    </row>
    <row r="1446" spans="1:37" ht="195" x14ac:dyDescent="0.2">
      <c r="A1446" s="7">
        <v>1445</v>
      </c>
      <c r="D1446" s="4" t="s">
        <v>63</v>
      </c>
      <c r="E1446" s="4" t="s">
        <v>7746</v>
      </c>
      <c r="F1446" s="4"/>
      <c r="G1446" s="4" t="s">
        <v>1743</v>
      </c>
      <c r="H1446" s="4"/>
      <c r="I1446" s="4">
        <v>2010</v>
      </c>
      <c r="J1446" s="4"/>
      <c r="K1446" s="4"/>
      <c r="L1446" s="4"/>
      <c r="M1446" s="4"/>
      <c r="N1446" s="4"/>
      <c r="O1446" s="4"/>
      <c r="P1446" s="4" t="s">
        <v>7747</v>
      </c>
      <c r="Q1446" s="4"/>
      <c r="R1446" s="4"/>
      <c r="S1446" s="4" t="s">
        <v>6964</v>
      </c>
      <c r="T1446" s="4" t="s">
        <v>229</v>
      </c>
      <c r="U1446" s="4" t="s">
        <v>111</v>
      </c>
      <c r="V1446" s="4" t="s">
        <v>6379</v>
      </c>
      <c r="W1446" s="4"/>
      <c r="X1446" s="4"/>
      <c r="Y1446" s="4"/>
      <c r="Z1446" s="4" t="s">
        <v>7748</v>
      </c>
      <c r="AA1446" s="4"/>
      <c r="AB1446" s="4"/>
      <c r="AC1446" s="4"/>
      <c r="AD1446" s="4"/>
      <c r="AE1446" s="4"/>
      <c r="AF1446" s="4" t="s">
        <v>6967</v>
      </c>
      <c r="AG1446" s="4"/>
      <c r="AH1446" s="4"/>
      <c r="AI1446" s="4"/>
      <c r="AJ1446" s="4" t="s">
        <v>7749</v>
      </c>
      <c r="AK1446" s="4"/>
    </row>
    <row r="1447" spans="1:37" ht="210" x14ac:dyDescent="0.2">
      <c r="A1447" s="7">
        <v>1446</v>
      </c>
      <c r="D1447" s="4" t="s">
        <v>63</v>
      </c>
      <c r="E1447" s="4" t="s">
        <v>7750</v>
      </c>
      <c r="F1447" s="4"/>
      <c r="G1447" s="4" t="s">
        <v>1743</v>
      </c>
      <c r="H1447" s="4"/>
      <c r="I1447" s="4">
        <v>2010</v>
      </c>
      <c r="J1447" s="4"/>
      <c r="K1447" s="4"/>
      <c r="L1447" s="4"/>
      <c r="M1447" s="4"/>
      <c r="N1447" s="4"/>
      <c r="O1447" s="4"/>
      <c r="P1447" s="4" t="s">
        <v>7751</v>
      </c>
      <c r="Q1447" s="4"/>
      <c r="R1447" s="4"/>
      <c r="S1447" s="4" t="s">
        <v>7752</v>
      </c>
      <c r="T1447" s="4" t="s">
        <v>535</v>
      </c>
      <c r="U1447" s="4" t="s">
        <v>7753</v>
      </c>
      <c r="V1447" s="4" t="s">
        <v>7754</v>
      </c>
      <c r="W1447" s="4"/>
      <c r="X1447" s="4"/>
      <c r="Y1447" s="4"/>
      <c r="Z1447" s="4" t="s">
        <v>7755</v>
      </c>
      <c r="AA1447" s="4"/>
      <c r="AB1447" s="4"/>
      <c r="AC1447" s="4"/>
      <c r="AD1447" s="4"/>
      <c r="AE1447" s="4"/>
      <c r="AF1447" s="4" t="s">
        <v>7756</v>
      </c>
      <c r="AG1447" s="4"/>
      <c r="AH1447" s="4"/>
      <c r="AI1447" s="4"/>
      <c r="AJ1447" s="4" t="s">
        <v>7757</v>
      </c>
      <c r="AK1447" s="4"/>
    </row>
    <row r="1448" spans="1:37" ht="120" x14ac:dyDescent="0.2">
      <c r="A1448" s="7">
        <v>1447</v>
      </c>
      <c r="D1448" s="4" t="s">
        <v>7758</v>
      </c>
      <c r="E1448" s="4" t="s">
        <v>7759</v>
      </c>
      <c r="F1448" s="4"/>
      <c r="G1448" s="4" t="s">
        <v>1743</v>
      </c>
      <c r="H1448" s="4"/>
      <c r="I1448" s="4">
        <v>2010</v>
      </c>
      <c r="J1448" s="4"/>
      <c r="K1448" s="4"/>
      <c r="L1448" s="4"/>
      <c r="M1448" s="4"/>
      <c r="N1448" s="4"/>
      <c r="O1448" s="4"/>
      <c r="P1448" s="4" t="s">
        <v>7760</v>
      </c>
      <c r="Q1448" s="4"/>
      <c r="R1448" s="4"/>
      <c r="S1448" s="4" t="s">
        <v>7761</v>
      </c>
      <c r="T1448" s="4" t="s">
        <v>822</v>
      </c>
      <c r="U1448" s="4" t="s">
        <v>111</v>
      </c>
      <c r="V1448" s="4" t="s">
        <v>7762</v>
      </c>
      <c r="W1448" s="4"/>
      <c r="X1448" s="4"/>
      <c r="Y1448" s="4"/>
      <c r="Z1448" s="4" t="s">
        <v>7763</v>
      </c>
      <c r="AA1448" s="4"/>
      <c r="AB1448" s="4"/>
      <c r="AC1448" s="4"/>
      <c r="AD1448" s="4"/>
      <c r="AE1448" s="4"/>
      <c r="AF1448" s="4" t="s">
        <v>7764</v>
      </c>
      <c r="AG1448" s="4"/>
      <c r="AH1448" s="4"/>
      <c r="AI1448" s="4"/>
      <c r="AJ1448" s="4" t="s">
        <v>7765</v>
      </c>
      <c r="AK1448" s="4"/>
    </row>
    <row r="1449" spans="1:37" ht="90" x14ac:dyDescent="0.2">
      <c r="A1449" s="7">
        <v>1448</v>
      </c>
      <c r="D1449" s="4" t="s">
        <v>63</v>
      </c>
      <c r="E1449" s="4" t="s">
        <v>7766</v>
      </c>
      <c r="F1449" s="4"/>
      <c r="G1449" s="4" t="s">
        <v>1743</v>
      </c>
      <c r="H1449" s="4"/>
      <c r="I1449" s="4">
        <v>2011</v>
      </c>
      <c r="J1449" s="4"/>
      <c r="K1449" s="4"/>
      <c r="L1449" s="4"/>
      <c r="M1449" s="4"/>
      <c r="N1449" s="4"/>
      <c r="O1449" s="4"/>
      <c r="P1449" s="4" t="s">
        <v>7767</v>
      </c>
      <c r="Q1449" s="4"/>
      <c r="R1449" s="4"/>
      <c r="S1449" s="4" t="s">
        <v>7768</v>
      </c>
      <c r="T1449" s="4" t="s">
        <v>229</v>
      </c>
      <c r="U1449" s="4" t="s">
        <v>111</v>
      </c>
      <c r="V1449" s="4" t="s">
        <v>7769</v>
      </c>
      <c r="W1449" s="4"/>
      <c r="X1449" s="4"/>
      <c r="Y1449" s="4"/>
      <c r="Z1449" s="4" t="s">
        <v>7770</v>
      </c>
      <c r="AA1449" s="4"/>
      <c r="AB1449" s="4"/>
      <c r="AC1449" s="4"/>
      <c r="AD1449" s="4"/>
      <c r="AE1449" s="4"/>
      <c r="AF1449" s="4" t="s">
        <v>7771</v>
      </c>
      <c r="AG1449" s="4"/>
      <c r="AH1449" s="4"/>
      <c r="AI1449" s="4"/>
      <c r="AJ1449" s="4" t="s">
        <v>7772</v>
      </c>
      <c r="AK1449" s="4"/>
    </row>
    <row r="1450" spans="1:37" ht="90" x14ac:dyDescent="0.2">
      <c r="A1450" s="7">
        <v>1449</v>
      </c>
      <c r="D1450" s="4" t="s">
        <v>63</v>
      </c>
      <c r="E1450" s="4" t="s">
        <v>7773</v>
      </c>
      <c r="F1450" s="4"/>
      <c r="G1450" s="4" t="s">
        <v>1743</v>
      </c>
      <c r="H1450" s="4"/>
      <c r="I1450" s="4">
        <v>2011</v>
      </c>
      <c r="J1450" s="4"/>
      <c r="K1450" s="4"/>
      <c r="L1450" s="4"/>
      <c r="M1450" s="4"/>
      <c r="N1450" s="4"/>
      <c r="O1450" s="4"/>
      <c r="P1450" s="4" t="s">
        <v>7774</v>
      </c>
      <c r="Q1450" s="4"/>
      <c r="R1450" s="4"/>
      <c r="S1450" s="4" t="s">
        <v>7768</v>
      </c>
      <c r="T1450" s="4" t="s">
        <v>229</v>
      </c>
      <c r="U1450" s="4" t="s">
        <v>133</v>
      </c>
      <c r="V1450" s="4" t="s">
        <v>1585</v>
      </c>
      <c r="W1450" s="4"/>
      <c r="X1450" s="4"/>
      <c r="Y1450" s="4"/>
      <c r="Z1450" s="4" t="s">
        <v>7770</v>
      </c>
      <c r="AA1450" s="4"/>
      <c r="AB1450" s="4"/>
      <c r="AC1450" s="4"/>
      <c r="AD1450" s="4"/>
      <c r="AE1450" s="4"/>
      <c r="AF1450" s="4" t="s">
        <v>7771</v>
      </c>
      <c r="AG1450" s="4"/>
      <c r="AH1450" s="4"/>
      <c r="AI1450" s="4"/>
      <c r="AJ1450" s="4" t="s">
        <v>7775</v>
      </c>
      <c r="AK1450" s="4"/>
    </row>
    <row r="1451" spans="1:37" ht="105" x14ac:dyDescent="0.2">
      <c r="A1451" s="7">
        <v>1450</v>
      </c>
      <c r="D1451" s="4" t="s">
        <v>7776</v>
      </c>
      <c r="E1451" s="4" t="s">
        <v>7777</v>
      </c>
      <c r="F1451" s="4"/>
      <c r="G1451" s="4" t="s">
        <v>1743</v>
      </c>
      <c r="H1451" s="4"/>
      <c r="I1451" s="4">
        <v>2010</v>
      </c>
      <c r="J1451" s="4"/>
      <c r="K1451" s="4"/>
      <c r="L1451" s="4"/>
      <c r="M1451" s="4"/>
      <c r="N1451" s="4"/>
      <c r="O1451" s="4"/>
      <c r="P1451" s="4" t="s">
        <v>7778</v>
      </c>
      <c r="Q1451" s="4"/>
      <c r="R1451" s="4"/>
      <c r="S1451" s="4" t="s">
        <v>7779</v>
      </c>
      <c r="T1451" s="4" t="s">
        <v>558</v>
      </c>
      <c r="U1451" s="4" t="s">
        <v>173</v>
      </c>
      <c r="V1451" s="4" t="s">
        <v>7780</v>
      </c>
      <c r="W1451" s="4"/>
      <c r="X1451" s="4"/>
      <c r="Y1451" s="4"/>
      <c r="Z1451" s="4" t="s">
        <v>7781</v>
      </c>
      <c r="AA1451" s="4"/>
      <c r="AB1451" s="4"/>
      <c r="AC1451" s="4"/>
      <c r="AD1451" s="4"/>
      <c r="AE1451" s="4"/>
      <c r="AF1451" s="4" t="s">
        <v>7782</v>
      </c>
      <c r="AG1451" s="4"/>
      <c r="AH1451" s="4"/>
      <c r="AI1451" s="4"/>
      <c r="AJ1451" s="4" t="s">
        <v>7783</v>
      </c>
      <c r="AK1451" s="4"/>
    </row>
    <row r="1452" spans="1:37" ht="120" x14ac:dyDescent="0.2">
      <c r="A1452" s="7">
        <v>1451</v>
      </c>
      <c r="D1452" s="4" t="s">
        <v>7784</v>
      </c>
      <c r="E1452" s="4" t="s">
        <v>7785</v>
      </c>
      <c r="F1452" s="4"/>
      <c r="G1452" s="4" t="s">
        <v>1743</v>
      </c>
      <c r="H1452" s="4"/>
      <c r="I1452" s="4">
        <v>2001</v>
      </c>
      <c r="J1452" s="4"/>
      <c r="K1452" s="4"/>
      <c r="L1452" s="4"/>
      <c r="M1452" s="4"/>
      <c r="N1452" s="4"/>
      <c r="O1452" s="4"/>
      <c r="P1452" s="4" t="s">
        <v>7786</v>
      </c>
      <c r="Q1452" s="4"/>
      <c r="R1452" s="4"/>
      <c r="S1452" s="4" t="s">
        <v>1681</v>
      </c>
      <c r="T1452" s="4" t="s">
        <v>102</v>
      </c>
      <c r="U1452" s="4" t="s">
        <v>133</v>
      </c>
      <c r="V1452" s="4" t="s">
        <v>7787</v>
      </c>
      <c r="W1452" s="4"/>
      <c r="X1452" s="4"/>
      <c r="Y1452" s="4"/>
      <c r="Z1452" s="4" t="s">
        <v>7788</v>
      </c>
      <c r="AA1452" s="4"/>
      <c r="AB1452" s="4"/>
      <c r="AC1452" s="4"/>
      <c r="AD1452" s="4"/>
      <c r="AE1452" s="4"/>
      <c r="AF1452" s="4" t="s">
        <v>7789</v>
      </c>
      <c r="AG1452" s="4"/>
      <c r="AH1452" s="4"/>
      <c r="AI1452" s="4"/>
      <c r="AJ1452" s="4" t="s">
        <v>7790</v>
      </c>
      <c r="AK1452" s="4"/>
    </row>
    <row r="1453" spans="1:37" ht="135" x14ac:dyDescent="0.2">
      <c r="A1453" s="7">
        <v>1452</v>
      </c>
      <c r="D1453" s="4" t="s">
        <v>7791</v>
      </c>
      <c r="E1453" s="4" t="s">
        <v>7792</v>
      </c>
      <c r="F1453" s="4"/>
      <c r="G1453" s="4" t="s">
        <v>1743</v>
      </c>
      <c r="H1453" s="4"/>
      <c r="I1453" s="4">
        <v>2007</v>
      </c>
      <c r="J1453" s="4"/>
      <c r="K1453" s="4"/>
      <c r="L1453" s="4"/>
      <c r="M1453" s="4"/>
      <c r="N1453" s="4"/>
      <c r="O1453" s="4"/>
      <c r="P1453" s="4" t="s">
        <v>7793</v>
      </c>
      <c r="Q1453" s="4"/>
      <c r="R1453" s="4"/>
      <c r="S1453" s="4" t="s">
        <v>7794</v>
      </c>
      <c r="T1453" s="4" t="s">
        <v>607</v>
      </c>
      <c r="U1453" s="4" t="s">
        <v>352</v>
      </c>
      <c r="V1453" s="4" t="s">
        <v>7795</v>
      </c>
      <c r="W1453" s="4"/>
      <c r="X1453" s="4"/>
      <c r="Y1453" s="4"/>
      <c r="Z1453" s="4" t="s">
        <v>7796</v>
      </c>
      <c r="AA1453" s="4"/>
      <c r="AB1453" s="4"/>
      <c r="AC1453" s="4"/>
      <c r="AD1453" s="4"/>
      <c r="AE1453" s="4"/>
      <c r="AF1453" s="4" t="s">
        <v>7797</v>
      </c>
      <c r="AG1453" s="4"/>
      <c r="AH1453" s="4"/>
      <c r="AI1453" s="4"/>
      <c r="AJ1453" s="4" t="s">
        <v>7798</v>
      </c>
      <c r="AK1453" s="4"/>
    </row>
    <row r="1454" spans="1:37" ht="120" x14ac:dyDescent="0.2">
      <c r="A1454" s="7">
        <v>1453</v>
      </c>
      <c r="D1454" s="4" t="s">
        <v>7799</v>
      </c>
      <c r="E1454" s="4" t="s">
        <v>7800</v>
      </c>
      <c r="F1454" s="4"/>
      <c r="G1454" s="4" t="s">
        <v>1743</v>
      </c>
      <c r="H1454" s="4"/>
      <c r="I1454" s="4">
        <v>2008</v>
      </c>
      <c r="J1454" s="4"/>
      <c r="K1454" s="4"/>
      <c r="L1454" s="4"/>
      <c r="M1454" s="4"/>
      <c r="N1454" s="4"/>
      <c r="O1454" s="4"/>
      <c r="P1454" s="4" t="s">
        <v>7801</v>
      </c>
      <c r="Q1454" s="4"/>
      <c r="R1454" s="4"/>
      <c r="S1454" s="4" t="s">
        <v>687</v>
      </c>
      <c r="T1454" s="4" t="s">
        <v>5271</v>
      </c>
      <c r="U1454" s="4" t="s">
        <v>205</v>
      </c>
      <c r="V1454" s="4" t="s">
        <v>7802</v>
      </c>
      <c r="W1454" s="4"/>
      <c r="X1454" s="4"/>
      <c r="Y1454" s="4"/>
      <c r="Z1454" s="4" t="s">
        <v>7803</v>
      </c>
      <c r="AA1454" s="4"/>
      <c r="AB1454" s="4"/>
      <c r="AC1454" s="4"/>
      <c r="AD1454" s="4"/>
      <c r="AE1454" s="4"/>
      <c r="AF1454" s="4" t="s">
        <v>2296</v>
      </c>
      <c r="AG1454" s="4"/>
      <c r="AH1454" s="4"/>
      <c r="AI1454" s="4"/>
      <c r="AJ1454" s="4" t="s">
        <v>7804</v>
      </c>
      <c r="AK1454" s="4"/>
    </row>
    <row r="1455" spans="1:37" ht="180" x14ac:dyDescent="0.2">
      <c r="A1455" s="7">
        <v>1454</v>
      </c>
      <c r="D1455" s="4" t="s">
        <v>7805</v>
      </c>
      <c r="E1455" s="4" t="s">
        <v>7806</v>
      </c>
      <c r="F1455" s="4"/>
      <c r="G1455" s="4" t="s">
        <v>1743</v>
      </c>
      <c r="H1455" s="4"/>
      <c r="I1455" s="4">
        <v>2003</v>
      </c>
      <c r="J1455" s="4"/>
      <c r="K1455" s="4"/>
      <c r="L1455" s="4"/>
      <c r="M1455" s="4"/>
      <c r="N1455" s="4"/>
      <c r="O1455" s="4"/>
      <c r="P1455" s="4" t="s">
        <v>7807</v>
      </c>
      <c r="Q1455" s="4"/>
      <c r="R1455" s="4"/>
      <c r="S1455" s="4" t="s">
        <v>7808</v>
      </c>
      <c r="T1455" s="4" t="s">
        <v>607</v>
      </c>
      <c r="U1455" s="4" t="s">
        <v>111</v>
      </c>
      <c r="V1455" s="4" t="s">
        <v>7809</v>
      </c>
      <c r="W1455" s="4"/>
      <c r="X1455" s="4"/>
      <c r="Y1455" s="4"/>
      <c r="Z1455" s="4" t="s">
        <v>7810</v>
      </c>
      <c r="AA1455" s="4"/>
      <c r="AB1455" s="4"/>
      <c r="AC1455" s="4"/>
      <c r="AD1455" s="4"/>
      <c r="AE1455" s="4"/>
      <c r="AF1455" s="4" t="s">
        <v>7811</v>
      </c>
      <c r="AG1455" s="4"/>
      <c r="AH1455" s="4"/>
      <c r="AI1455" s="4"/>
      <c r="AJ1455" s="4" t="s">
        <v>7812</v>
      </c>
      <c r="AK1455" s="4"/>
    </row>
    <row r="1456" spans="1:37" ht="225" x14ac:dyDescent="0.2">
      <c r="A1456" s="7">
        <v>1455</v>
      </c>
      <c r="D1456" s="4" t="s">
        <v>7813</v>
      </c>
      <c r="E1456" s="4" t="s">
        <v>7814</v>
      </c>
      <c r="F1456" s="4"/>
      <c r="G1456" s="4" t="s">
        <v>1743</v>
      </c>
      <c r="H1456" s="4"/>
      <c r="I1456" s="4">
        <v>1923</v>
      </c>
      <c r="J1456" s="4"/>
      <c r="K1456" s="4"/>
      <c r="L1456" s="4"/>
      <c r="M1456" s="4"/>
      <c r="N1456" s="4"/>
      <c r="O1456" s="4"/>
      <c r="P1456" s="4" t="s">
        <v>7815</v>
      </c>
      <c r="Q1456" s="4"/>
      <c r="R1456" s="4"/>
      <c r="S1456" s="4" t="s">
        <v>7816</v>
      </c>
      <c r="T1456" s="4" t="s">
        <v>205</v>
      </c>
      <c r="U1456" s="4" t="s">
        <v>79</v>
      </c>
      <c r="V1456" s="4" t="s">
        <v>7817</v>
      </c>
      <c r="W1456" s="4"/>
      <c r="X1456" s="4"/>
      <c r="Y1456" s="4"/>
      <c r="Z1456" s="4" t="s">
        <v>7818</v>
      </c>
      <c r="AA1456" s="4"/>
      <c r="AB1456" s="4"/>
      <c r="AC1456" s="4"/>
      <c r="AD1456" s="4"/>
      <c r="AE1456" s="4"/>
      <c r="AF1456" s="4" t="s">
        <v>7819</v>
      </c>
      <c r="AG1456" s="4"/>
      <c r="AH1456" s="4"/>
      <c r="AI1456" s="4"/>
      <c r="AJ1456" s="4" t="s">
        <v>7820</v>
      </c>
      <c r="AK1456" s="4"/>
    </row>
    <row r="1457" spans="1:37" ht="285" x14ac:dyDescent="0.2">
      <c r="A1457" s="7">
        <v>1456</v>
      </c>
      <c r="D1457" s="4" t="s">
        <v>7821</v>
      </c>
      <c r="E1457" s="4" t="s">
        <v>7822</v>
      </c>
      <c r="F1457" s="4"/>
      <c r="G1457" s="4" t="s">
        <v>1743</v>
      </c>
      <c r="H1457" s="4"/>
      <c r="I1457" s="4">
        <v>2003</v>
      </c>
      <c r="J1457" s="4"/>
      <c r="K1457" s="4"/>
      <c r="L1457" s="4"/>
      <c r="M1457" s="4"/>
      <c r="N1457" s="4"/>
      <c r="O1457" s="4"/>
      <c r="P1457" s="4" t="s">
        <v>7823</v>
      </c>
      <c r="Q1457" s="4"/>
      <c r="R1457" s="4"/>
      <c r="S1457" s="4" t="s">
        <v>7824</v>
      </c>
      <c r="T1457" s="4" t="s">
        <v>229</v>
      </c>
      <c r="U1457" s="4" t="s">
        <v>133</v>
      </c>
      <c r="V1457" s="4" t="s">
        <v>7825</v>
      </c>
      <c r="W1457" s="4"/>
      <c r="X1457" s="4"/>
      <c r="Y1457" s="4"/>
      <c r="Z1457" s="4" t="s">
        <v>7826</v>
      </c>
      <c r="AA1457" s="4"/>
      <c r="AB1457" s="4"/>
      <c r="AC1457" s="4"/>
      <c r="AD1457" s="4"/>
      <c r="AE1457" s="4"/>
      <c r="AF1457" s="4" t="s">
        <v>7827</v>
      </c>
      <c r="AG1457" s="4"/>
      <c r="AH1457" s="4"/>
      <c r="AI1457" s="4"/>
      <c r="AJ1457" s="4" t="s">
        <v>7828</v>
      </c>
      <c r="AK1457" s="4"/>
    </row>
    <row r="1458" spans="1:37" ht="180" x14ac:dyDescent="0.2">
      <c r="A1458" s="7">
        <v>1457</v>
      </c>
      <c r="D1458" s="4" t="s">
        <v>7829</v>
      </c>
      <c r="E1458" s="4" t="s">
        <v>7830</v>
      </c>
      <c r="F1458" s="4"/>
      <c r="G1458" s="4" t="s">
        <v>1743</v>
      </c>
      <c r="H1458" s="4"/>
      <c r="I1458" s="4">
        <v>2004</v>
      </c>
      <c r="J1458" s="4"/>
      <c r="K1458" s="4"/>
      <c r="L1458" s="4"/>
      <c r="M1458" s="4"/>
      <c r="N1458" s="4"/>
      <c r="O1458" s="4"/>
      <c r="P1458" s="4" t="s">
        <v>7831</v>
      </c>
      <c r="Q1458" s="4"/>
      <c r="R1458" s="4"/>
      <c r="S1458" s="4" t="s">
        <v>7824</v>
      </c>
      <c r="T1458" s="4" t="s">
        <v>343</v>
      </c>
      <c r="U1458" s="4" t="s">
        <v>133</v>
      </c>
      <c r="V1458" s="4" t="s">
        <v>7832</v>
      </c>
      <c r="W1458" s="4"/>
      <c r="X1458" s="4"/>
      <c r="Y1458" s="4"/>
      <c r="Z1458" s="4" t="s">
        <v>7833</v>
      </c>
      <c r="AA1458" s="4"/>
      <c r="AB1458" s="4"/>
      <c r="AC1458" s="4"/>
      <c r="AD1458" s="4"/>
      <c r="AE1458" s="4"/>
      <c r="AF1458" s="4" t="s">
        <v>7827</v>
      </c>
      <c r="AG1458" s="4"/>
      <c r="AH1458" s="4"/>
      <c r="AI1458" s="4"/>
      <c r="AJ1458" s="4" t="s">
        <v>7834</v>
      </c>
      <c r="AK1458" s="4"/>
    </row>
    <row r="1459" spans="1:37" ht="270" x14ac:dyDescent="0.2">
      <c r="A1459" s="7">
        <v>1458</v>
      </c>
      <c r="D1459" s="4" t="s">
        <v>7835</v>
      </c>
      <c r="E1459" s="4" t="s">
        <v>7836</v>
      </c>
      <c r="F1459" s="4"/>
      <c r="G1459" s="4" t="s">
        <v>1743</v>
      </c>
      <c r="H1459" s="4"/>
      <c r="I1459" s="4">
        <v>2007</v>
      </c>
      <c r="J1459" s="4"/>
      <c r="K1459" s="4"/>
      <c r="L1459" s="4"/>
      <c r="M1459" s="4"/>
      <c r="N1459" s="4"/>
      <c r="O1459" s="4"/>
      <c r="P1459" s="4" t="s">
        <v>7837</v>
      </c>
      <c r="Q1459" s="4"/>
      <c r="R1459" s="4"/>
      <c r="S1459" s="4" t="s">
        <v>5507</v>
      </c>
      <c r="T1459" s="4" t="s">
        <v>173</v>
      </c>
      <c r="U1459" s="4" t="s">
        <v>111</v>
      </c>
      <c r="V1459" s="4" t="s">
        <v>7386</v>
      </c>
      <c r="W1459" s="4"/>
      <c r="X1459" s="4"/>
      <c r="Y1459" s="4"/>
      <c r="Z1459" s="4" t="s">
        <v>7838</v>
      </c>
      <c r="AA1459" s="4"/>
      <c r="AB1459" s="4"/>
      <c r="AC1459" s="4"/>
      <c r="AD1459" s="4"/>
      <c r="AE1459" s="4"/>
      <c r="AF1459" s="4" t="s">
        <v>7839</v>
      </c>
      <c r="AG1459" s="4"/>
      <c r="AH1459" s="4"/>
      <c r="AI1459" s="4"/>
      <c r="AJ1459" s="4" t="s">
        <v>7840</v>
      </c>
      <c r="AK1459" s="4"/>
    </row>
    <row r="1460" spans="1:37" ht="240" x14ac:dyDescent="0.2">
      <c r="A1460" s="7">
        <v>1459</v>
      </c>
      <c r="D1460" s="4" t="s">
        <v>7841</v>
      </c>
      <c r="E1460" s="4" t="s">
        <v>7842</v>
      </c>
      <c r="F1460" s="4"/>
      <c r="G1460" s="4" t="s">
        <v>1743</v>
      </c>
      <c r="H1460" s="4"/>
      <c r="I1460" s="4">
        <v>2009</v>
      </c>
      <c r="J1460" s="4"/>
      <c r="K1460" s="4"/>
      <c r="L1460" s="4"/>
      <c r="M1460" s="4"/>
      <c r="N1460" s="4"/>
      <c r="O1460" s="4"/>
      <c r="P1460" s="4" t="s">
        <v>7843</v>
      </c>
      <c r="Q1460" s="4"/>
      <c r="R1460" s="4"/>
      <c r="S1460" s="4" t="s">
        <v>7844</v>
      </c>
      <c r="T1460" s="4" t="s">
        <v>229</v>
      </c>
      <c r="U1460" s="4" t="s">
        <v>111</v>
      </c>
      <c r="V1460" s="4" t="s">
        <v>7845</v>
      </c>
      <c r="W1460" s="4"/>
      <c r="X1460" s="4"/>
      <c r="Y1460" s="4"/>
      <c r="Z1460" s="4" t="s">
        <v>7846</v>
      </c>
      <c r="AA1460" s="4"/>
      <c r="AB1460" s="4"/>
      <c r="AC1460" s="4"/>
      <c r="AD1460" s="4"/>
      <c r="AE1460" s="4"/>
      <c r="AF1460" s="4" t="s">
        <v>7847</v>
      </c>
      <c r="AG1460" s="4"/>
      <c r="AH1460" s="4"/>
      <c r="AI1460" s="4"/>
      <c r="AJ1460" s="4" t="s">
        <v>7848</v>
      </c>
      <c r="AK1460" s="4"/>
    </row>
    <row r="1461" spans="1:37" ht="405" x14ac:dyDescent="0.2">
      <c r="A1461" s="7">
        <v>1460</v>
      </c>
      <c r="D1461" s="4" t="s">
        <v>7849</v>
      </c>
      <c r="E1461" s="4" t="s">
        <v>7850</v>
      </c>
      <c r="F1461" s="4"/>
      <c r="G1461" s="4" t="s">
        <v>1743</v>
      </c>
      <c r="H1461" s="4"/>
      <c r="I1461" s="4">
        <v>2005</v>
      </c>
      <c r="J1461" s="4"/>
      <c r="K1461" s="4"/>
      <c r="L1461" s="4"/>
      <c r="M1461" s="4"/>
      <c r="N1461" s="4"/>
      <c r="O1461" s="4"/>
      <c r="P1461" s="4" t="s">
        <v>7851</v>
      </c>
      <c r="Q1461" s="4"/>
      <c r="R1461" s="4"/>
      <c r="S1461" s="4" t="s">
        <v>7852</v>
      </c>
      <c r="T1461" s="4" t="s">
        <v>68</v>
      </c>
      <c r="U1461" s="4" t="s">
        <v>79</v>
      </c>
      <c r="V1461" s="4" t="s">
        <v>2363</v>
      </c>
      <c r="W1461" s="4"/>
      <c r="X1461" s="4"/>
      <c r="Y1461" s="4"/>
      <c r="Z1461" s="4" t="s">
        <v>7853</v>
      </c>
      <c r="AA1461" s="4"/>
      <c r="AB1461" s="4"/>
      <c r="AC1461" s="4"/>
      <c r="AD1461" s="4"/>
      <c r="AE1461" s="4"/>
      <c r="AF1461" s="4" t="s">
        <v>7854</v>
      </c>
      <c r="AG1461" s="4"/>
      <c r="AH1461" s="4"/>
      <c r="AI1461" s="4"/>
      <c r="AJ1461" s="4" t="s">
        <v>7855</v>
      </c>
      <c r="AK1461" s="4"/>
    </row>
    <row r="1462" spans="1:37" ht="75" x14ac:dyDescent="0.2">
      <c r="A1462" s="7">
        <v>1461</v>
      </c>
      <c r="D1462" s="4" t="s">
        <v>7856</v>
      </c>
      <c r="E1462" s="4" t="s">
        <v>7857</v>
      </c>
      <c r="F1462" s="4"/>
      <c r="G1462" s="4" t="s">
        <v>1743</v>
      </c>
      <c r="H1462" s="4"/>
      <c r="I1462" s="4">
        <v>2007</v>
      </c>
      <c r="J1462" s="4"/>
      <c r="K1462" s="4"/>
      <c r="L1462" s="4"/>
      <c r="M1462" s="4"/>
      <c r="N1462" s="4"/>
      <c r="O1462" s="4"/>
      <c r="P1462" s="4" t="s">
        <v>7858</v>
      </c>
      <c r="Q1462" s="4"/>
      <c r="R1462" s="4"/>
      <c r="S1462" s="4" t="s">
        <v>7859</v>
      </c>
      <c r="T1462" s="4" t="s">
        <v>558</v>
      </c>
      <c r="U1462" s="4" t="s">
        <v>550</v>
      </c>
      <c r="V1462" s="4" t="s">
        <v>7860</v>
      </c>
      <c r="W1462" s="4"/>
      <c r="X1462" s="4"/>
      <c r="Y1462" s="4"/>
      <c r="Z1462" s="4" t="s">
        <v>7861</v>
      </c>
      <c r="AA1462" s="4"/>
      <c r="AB1462" s="4"/>
      <c r="AC1462" s="4"/>
      <c r="AD1462" s="4"/>
      <c r="AE1462" s="4"/>
      <c r="AF1462" s="4" t="s">
        <v>7862</v>
      </c>
      <c r="AG1462" s="4"/>
      <c r="AH1462" s="4"/>
      <c r="AI1462" s="4"/>
      <c r="AJ1462" s="4" t="s">
        <v>7863</v>
      </c>
      <c r="AK1462" s="4"/>
    </row>
    <row r="1463" spans="1:37" ht="210" x14ac:dyDescent="0.2">
      <c r="A1463" s="7">
        <v>1462</v>
      </c>
      <c r="D1463" s="4" t="s">
        <v>7864</v>
      </c>
      <c r="E1463" s="4" t="s">
        <v>7865</v>
      </c>
      <c r="F1463" s="4"/>
      <c r="G1463" s="4" t="s">
        <v>1743</v>
      </c>
      <c r="H1463" s="4"/>
      <c r="I1463" s="4">
        <v>2006</v>
      </c>
      <c r="J1463" s="4"/>
      <c r="K1463" s="4"/>
      <c r="L1463" s="4"/>
      <c r="M1463" s="4"/>
      <c r="N1463" s="4"/>
      <c r="O1463" s="4"/>
      <c r="P1463" s="4" t="s">
        <v>7866</v>
      </c>
      <c r="Q1463" s="4"/>
      <c r="R1463" s="4"/>
      <c r="S1463" s="4" t="s">
        <v>2370</v>
      </c>
      <c r="T1463" s="4" t="s">
        <v>133</v>
      </c>
      <c r="U1463" s="4" t="s">
        <v>1138</v>
      </c>
      <c r="V1463" s="4" t="s">
        <v>2363</v>
      </c>
      <c r="W1463" s="4"/>
      <c r="X1463" s="4"/>
      <c r="Y1463" s="4"/>
      <c r="Z1463" s="4" t="s">
        <v>7867</v>
      </c>
      <c r="AA1463" s="4"/>
      <c r="AB1463" s="4"/>
      <c r="AC1463" s="4"/>
      <c r="AD1463" s="4"/>
      <c r="AE1463" s="4"/>
      <c r="AF1463" s="4" t="s">
        <v>2372</v>
      </c>
      <c r="AG1463" s="4"/>
      <c r="AH1463" s="4"/>
      <c r="AI1463" s="4"/>
      <c r="AJ1463" s="4" t="s">
        <v>7868</v>
      </c>
      <c r="AK1463" s="4"/>
    </row>
    <row r="1464" spans="1:37" ht="390" x14ac:dyDescent="0.2">
      <c r="A1464" s="7">
        <v>1463</v>
      </c>
      <c r="D1464" s="4" t="s">
        <v>7869</v>
      </c>
      <c r="E1464" s="4" t="s">
        <v>7870</v>
      </c>
      <c r="F1464" s="4"/>
      <c r="G1464" s="4" t="s">
        <v>1743</v>
      </c>
      <c r="H1464" s="4"/>
      <c r="I1464" s="4">
        <v>2010</v>
      </c>
      <c r="J1464" s="4"/>
      <c r="K1464" s="4"/>
      <c r="L1464" s="4"/>
      <c r="M1464" s="4"/>
      <c r="N1464" s="4"/>
      <c r="O1464" s="4"/>
      <c r="P1464" s="4" t="s">
        <v>7871</v>
      </c>
      <c r="Q1464" s="4"/>
      <c r="R1464" s="4"/>
      <c r="S1464" s="4" t="s">
        <v>2370</v>
      </c>
      <c r="T1464" s="4" t="s">
        <v>68</v>
      </c>
      <c r="U1464" s="4" t="s">
        <v>79</v>
      </c>
      <c r="V1464" s="4" t="s">
        <v>344</v>
      </c>
      <c r="W1464" s="4"/>
      <c r="X1464" s="4"/>
      <c r="Y1464" s="4"/>
      <c r="Z1464" s="4" t="s">
        <v>7872</v>
      </c>
      <c r="AA1464" s="4"/>
      <c r="AB1464" s="4"/>
      <c r="AC1464" s="4"/>
      <c r="AD1464" s="4"/>
      <c r="AE1464" s="4"/>
      <c r="AF1464" s="4" t="s">
        <v>2372</v>
      </c>
      <c r="AG1464" s="4"/>
      <c r="AH1464" s="4"/>
      <c r="AI1464" s="4"/>
      <c r="AJ1464" s="4" t="s">
        <v>7873</v>
      </c>
      <c r="AK1464" s="4"/>
    </row>
    <row r="1465" spans="1:37" ht="255" x14ac:dyDescent="0.2">
      <c r="A1465" s="7">
        <v>1464</v>
      </c>
      <c r="D1465" s="4" t="s">
        <v>7874</v>
      </c>
      <c r="E1465" s="4" t="s">
        <v>7875</v>
      </c>
      <c r="F1465" s="4"/>
      <c r="G1465" s="4" t="s">
        <v>1743</v>
      </c>
      <c r="H1465" s="4"/>
      <c r="I1465" s="4">
        <v>2011</v>
      </c>
      <c r="J1465" s="4"/>
      <c r="K1465" s="4"/>
      <c r="L1465" s="4"/>
      <c r="M1465" s="4"/>
      <c r="N1465" s="4"/>
      <c r="O1465" s="4"/>
      <c r="P1465" s="4" t="s">
        <v>7876</v>
      </c>
      <c r="Q1465" s="4"/>
      <c r="R1465" s="4"/>
      <c r="S1465" s="4" t="s">
        <v>2370</v>
      </c>
      <c r="T1465" s="4" t="s">
        <v>310</v>
      </c>
      <c r="U1465" s="4" t="s">
        <v>352</v>
      </c>
      <c r="V1465" s="4" t="s">
        <v>3437</v>
      </c>
      <c r="W1465" s="4"/>
      <c r="X1465" s="4"/>
      <c r="Y1465" s="4"/>
      <c r="Z1465" s="4" t="s">
        <v>7877</v>
      </c>
      <c r="AA1465" s="4"/>
      <c r="AB1465" s="4"/>
      <c r="AC1465" s="4"/>
      <c r="AD1465" s="4"/>
      <c r="AE1465" s="4"/>
      <c r="AF1465" s="4" t="s">
        <v>2372</v>
      </c>
      <c r="AG1465" s="4"/>
      <c r="AH1465" s="4"/>
      <c r="AI1465" s="4"/>
      <c r="AJ1465" s="4" t="s">
        <v>7878</v>
      </c>
      <c r="AK1465" s="4"/>
    </row>
    <row r="1466" spans="1:37" x14ac:dyDescent="0.2">
      <c r="A1466" s="7">
        <v>1465</v>
      </c>
      <c r="D1466" s="4" t="s">
        <v>7879</v>
      </c>
      <c r="E1466" s="4" t="s">
        <v>7880</v>
      </c>
      <c r="F1466" s="4"/>
      <c r="G1466" s="4" t="s">
        <v>1743</v>
      </c>
      <c r="H1466" s="4"/>
      <c r="I1466" s="4">
        <v>1876</v>
      </c>
      <c r="J1466" s="4"/>
      <c r="K1466" s="4"/>
      <c r="L1466" s="4"/>
      <c r="M1466" s="4"/>
      <c r="N1466" s="4"/>
      <c r="O1466" s="4"/>
      <c r="P1466" s="4" t="s">
        <v>7881</v>
      </c>
      <c r="Q1466" s="4"/>
      <c r="R1466" s="4" t="s">
        <v>386</v>
      </c>
      <c r="S1466" s="4"/>
      <c r="T1466" s="4"/>
      <c r="U1466" s="4"/>
      <c r="V1466" s="4" t="s">
        <v>344</v>
      </c>
      <c r="W1466" s="4"/>
      <c r="X1466" s="4"/>
      <c r="Y1466" s="4"/>
      <c r="Z1466" s="4" t="s">
        <v>7882</v>
      </c>
      <c r="AA1466" s="4"/>
      <c r="AB1466" s="4"/>
      <c r="AC1466" s="4"/>
      <c r="AD1466" s="4"/>
      <c r="AE1466" s="4"/>
      <c r="AF1466" s="4"/>
      <c r="AG1466" s="4"/>
      <c r="AH1466" s="4"/>
      <c r="AI1466" s="4"/>
      <c r="AJ1466" s="4"/>
      <c r="AK1466" s="4"/>
    </row>
    <row r="1467" spans="1:37" ht="45" x14ac:dyDescent="0.2">
      <c r="A1467" s="7">
        <v>1466</v>
      </c>
      <c r="D1467" s="4" t="s">
        <v>7883</v>
      </c>
      <c r="E1467" s="4" t="s">
        <v>7884</v>
      </c>
      <c r="F1467" s="4"/>
      <c r="G1467" s="4" t="s">
        <v>1743</v>
      </c>
      <c r="H1467" s="4"/>
      <c r="I1467" s="4">
        <v>1989</v>
      </c>
      <c r="J1467" s="4"/>
      <c r="K1467" s="4"/>
      <c r="L1467" s="4"/>
      <c r="M1467" s="4"/>
      <c r="N1467" s="4"/>
      <c r="O1467" s="4"/>
      <c r="P1467" s="4" t="s">
        <v>7885</v>
      </c>
      <c r="Q1467" s="4"/>
      <c r="R1467" s="4" t="s">
        <v>7886</v>
      </c>
      <c r="S1467" s="4" t="s">
        <v>7887</v>
      </c>
      <c r="T1467" s="4" t="s">
        <v>1069</v>
      </c>
      <c r="U1467" s="4" t="s">
        <v>79</v>
      </c>
      <c r="V1467" s="4" t="s">
        <v>7888</v>
      </c>
      <c r="W1467" s="4"/>
      <c r="X1467" s="4"/>
      <c r="Y1467" s="4"/>
      <c r="Z1467" s="4" t="s">
        <v>7889</v>
      </c>
      <c r="AA1467" s="4"/>
      <c r="AB1467" s="4"/>
      <c r="AC1467" s="4"/>
      <c r="AD1467" s="4"/>
      <c r="AE1467" s="4"/>
      <c r="AF1467" s="4" t="s">
        <v>7890</v>
      </c>
      <c r="AG1467" s="4"/>
      <c r="AH1467" s="4"/>
      <c r="AI1467" s="4"/>
      <c r="AJ1467" s="4"/>
      <c r="AK1467" s="4"/>
    </row>
    <row r="1468" spans="1:37" ht="300" x14ac:dyDescent="0.2">
      <c r="A1468" s="7">
        <v>1467</v>
      </c>
      <c r="D1468" s="4" t="s">
        <v>7891</v>
      </c>
      <c r="E1468" s="4" t="s">
        <v>7892</v>
      </c>
      <c r="F1468" s="4"/>
      <c r="G1468" s="4" t="s">
        <v>1743</v>
      </c>
      <c r="H1468" s="4"/>
      <c r="I1468" s="4">
        <v>2009</v>
      </c>
      <c r="J1468" s="4"/>
      <c r="K1468" s="4"/>
      <c r="L1468" s="4"/>
      <c r="M1468" s="4"/>
      <c r="N1468" s="4"/>
      <c r="O1468" s="4"/>
      <c r="P1468" s="4" t="s">
        <v>7893</v>
      </c>
      <c r="Q1468" s="4"/>
      <c r="R1468" s="4"/>
      <c r="S1468" s="4" t="s">
        <v>7894</v>
      </c>
      <c r="T1468" s="4" t="s">
        <v>79</v>
      </c>
      <c r="U1468" s="4" t="s">
        <v>111</v>
      </c>
      <c r="V1468" s="4" t="s">
        <v>7895</v>
      </c>
      <c r="W1468" s="4"/>
      <c r="X1468" s="4"/>
      <c r="Y1468" s="4"/>
      <c r="Z1468" s="4" t="s">
        <v>7896</v>
      </c>
      <c r="AA1468" s="4"/>
      <c r="AB1468" s="4"/>
      <c r="AC1468" s="4"/>
      <c r="AD1468" s="4"/>
      <c r="AE1468" s="4"/>
      <c r="AF1468" s="4" t="s">
        <v>668</v>
      </c>
      <c r="AG1468" s="4"/>
      <c r="AH1468" s="4"/>
      <c r="AI1468" s="4"/>
      <c r="AJ1468" s="4" t="s">
        <v>7897</v>
      </c>
      <c r="AK1468" s="4"/>
    </row>
    <row r="1469" spans="1:37" ht="285" x14ac:dyDescent="0.2">
      <c r="A1469" s="7">
        <v>1468</v>
      </c>
      <c r="D1469" s="4" t="s">
        <v>7898</v>
      </c>
      <c r="E1469" s="4" t="s">
        <v>7899</v>
      </c>
      <c r="F1469" s="4"/>
      <c r="G1469" s="4" t="s">
        <v>1743</v>
      </c>
      <c r="H1469" s="4"/>
      <c r="I1469" s="4">
        <v>1998</v>
      </c>
      <c r="J1469" s="4"/>
      <c r="K1469" s="4"/>
      <c r="L1469" s="4"/>
      <c r="M1469" s="4"/>
      <c r="N1469" s="4"/>
      <c r="O1469" s="4"/>
      <c r="P1469" s="4" t="s">
        <v>7900</v>
      </c>
      <c r="Q1469" s="4"/>
      <c r="R1469" s="4"/>
      <c r="S1469" s="4" t="s">
        <v>1596</v>
      </c>
      <c r="T1469" s="4" t="s">
        <v>858</v>
      </c>
      <c r="U1469" s="4" t="s">
        <v>205</v>
      </c>
      <c r="V1469" s="4" t="s">
        <v>7901</v>
      </c>
      <c r="W1469" s="4"/>
      <c r="X1469" s="4"/>
      <c r="Y1469" s="4"/>
      <c r="Z1469" s="4" t="s">
        <v>7902</v>
      </c>
      <c r="AA1469" s="4"/>
      <c r="AB1469" s="4"/>
      <c r="AC1469" s="4"/>
      <c r="AD1469" s="4"/>
      <c r="AE1469" s="4"/>
      <c r="AF1469" s="4" t="s">
        <v>5409</v>
      </c>
      <c r="AG1469" s="4"/>
      <c r="AH1469" s="4"/>
      <c r="AI1469" s="4"/>
      <c r="AJ1469" s="4" t="s">
        <v>7903</v>
      </c>
      <c r="AK1469" s="4"/>
    </row>
    <row r="1470" spans="1:37" ht="210" x14ac:dyDescent="0.2">
      <c r="A1470" s="7">
        <v>1469</v>
      </c>
      <c r="D1470" s="4" t="s">
        <v>7904</v>
      </c>
      <c r="E1470" s="4" t="s">
        <v>7905</v>
      </c>
      <c r="F1470" s="4"/>
      <c r="G1470" s="4" t="s">
        <v>1743</v>
      </c>
      <c r="H1470" s="4"/>
      <c r="I1470" s="4">
        <v>2000</v>
      </c>
      <c r="J1470" s="4"/>
      <c r="K1470" s="4"/>
      <c r="L1470" s="4"/>
      <c r="M1470" s="4"/>
      <c r="N1470" s="4"/>
      <c r="O1470" s="4"/>
      <c r="P1470" s="4" t="s">
        <v>7906</v>
      </c>
      <c r="Q1470" s="4"/>
      <c r="R1470" s="4"/>
      <c r="S1470" s="4" t="s">
        <v>1596</v>
      </c>
      <c r="T1470" s="4" t="s">
        <v>360</v>
      </c>
      <c r="U1470" s="4" t="s">
        <v>205</v>
      </c>
      <c r="V1470" s="4" t="s">
        <v>7907</v>
      </c>
      <c r="W1470" s="4"/>
      <c r="X1470" s="4"/>
      <c r="Y1470" s="4"/>
      <c r="Z1470" s="4" t="s">
        <v>7908</v>
      </c>
      <c r="AA1470" s="4"/>
      <c r="AB1470" s="4"/>
      <c r="AC1470" s="4"/>
      <c r="AD1470" s="4"/>
      <c r="AE1470" s="4"/>
      <c r="AF1470" s="4" t="s">
        <v>5409</v>
      </c>
      <c r="AG1470" s="4"/>
      <c r="AH1470" s="4"/>
      <c r="AI1470" s="4"/>
      <c r="AJ1470" s="4" t="s">
        <v>7909</v>
      </c>
      <c r="AK1470" s="4"/>
    </row>
    <row r="1471" spans="1:37" ht="195" x14ac:dyDescent="0.2">
      <c r="A1471" s="7">
        <v>1470</v>
      </c>
      <c r="D1471" s="4" t="s">
        <v>7910</v>
      </c>
      <c r="E1471" s="4" t="s">
        <v>7911</v>
      </c>
      <c r="F1471" s="4"/>
      <c r="G1471" s="4" t="s">
        <v>1743</v>
      </c>
      <c r="H1471" s="4"/>
      <c r="I1471" s="4">
        <v>2004</v>
      </c>
      <c r="J1471" s="4"/>
      <c r="K1471" s="4"/>
      <c r="L1471" s="4"/>
      <c r="M1471" s="4"/>
      <c r="N1471" s="4"/>
      <c r="O1471" s="4"/>
      <c r="P1471" s="4" t="s">
        <v>7912</v>
      </c>
      <c r="Q1471" s="4"/>
      <c r="R1471" s="4"/>
      <c r="S1471" s="4" t="s">
        <v>5676</v>
      </c>
      <c r="T1471" s="4" t="s">
        <v>6098</v>
      </c>
      <c r="U1471" s="4" t="s">
        <v>79</v>
      </c>
      <c r="V1471" s="4" t="s">
        <v>7913</v>
      </c>
      <c r="W1471" s="4"/>
      <c r="X1471" s="4"/>
      <c r="Y1471" s="4"/>
      <c r="Z1471" s="4" t="s">
        <v>7914</v>
      </c>
      <c r="AA1471" s="4"/>
      <c r="AB1471" s="4"/>
      <c r="AC1471" s="4"/>
      <c r="AD1471" s="4"/>
      <c r="AE1471" s="4"/>
      <c r="AF1471" s="4" t="s">
        <v>5679</v>
      </c>
      <c r="AG1471" s="4"/>
      <c r="AH1471" s="4"/>
      <c r="AI1471" s="4"/>
      <c r="AJ1471" s="4" t="s">
        <v>7915</v>
      </c>
      <c r="AK1471" s="4"/>
    </row>
    <row r="1472" spans="1:37" ht="135" x14ac:dyDescent="0.2">
      <c r="A1472" s="7">
        <v>1471</v>
      </c>
      <c r="D1472" s="4" t="s">
        <v>7916</v>
      </c>
      <c r="E1472" s="4" t="s">
        <v>7917</v>
      </c>
      <c r="F1472" s="4"/>
      <c r="G1472" s="4" t="s">
        <v>1743</v>
      </c>
      <c r="H1472" s="4"/>
      <c r="I1472" s="4">
        <v>1998</v>
      </c>
      <c r="J1472" s="4"/>
      <c r="K1472" s="4"/>
      <c r="L1472" s="4"/>
      <c r="M1472" s="4"/>
      <c r="N1472" s="4"/>
      <c r="O1472" s="4"/>
      <c r="P1472" s="4" t="s">
        <v>7918</v>
      </c>
      <c r="Q1472" s="4"/>
      <c r="R1472" s="4"/>
      <c r="S1472" s="4" t="s">
        <v>7919</v>
      </c>
      <c r="T1472" s="4" t="s">
        <v>68</v>
      </c>
      <c r="U1472" s="4" t="s">
        <v>205</v>
      </c>
      <c r="V1472" s="4" t="s">
        <v>7920</v>
      </c>
      <c r="W1472" s="4"/>
      <c r="X1472" s="4"/>
      <c r="Y1472" s="4"/>
      <c r="Z1472" s="4" t="s">
        <v>7921</v>
      </c>
      <c r="AA1472" s="4"/>
      <c r="AB1472" s="4"/>
      <c r="AC1472" s="4"/>
      <c r="AD1472" s="4"/>
      <c r="AE1472" s="4"/>
      <c r="AF1472" s="4" t="s">
        <v>7922</v>
      </c>
      <c r="AG1472" s="4"/>
      <c r="AH1472" s="4"/>
      <c r="AI1472" s="4"/>
      <c r="AJ1472" s="4" t="s">
        <v>7923</v>
      </c>
      <c r="AK1472" s="4"/>
    </row>
    <row r="1473" spans="1:37" ht="180" x14ac:dyDescent="0.2">
      <c r="A1473" s="7">
        <v>1472</v>
      </c>
      <c r="D1473" s="4" t="s">
        <v>7924</v>
      </c>
      <c r="E1473" s="4" t="s">
        <v>7925</v>
      </c>
      <c r="F1473" s="4"/>
      <c r="G1473" s="4" t="s">
        <v>1743</v>
      </c>
      <c r="H1473" s="4"/>
      <c r="I1473" s="4">
        <v>1996</v>
      </c>
      <c r="J1473" s="4"/>
      <c r="K1473" s="4"/>
      <c r="L1473" s="4"/>
      <c r="M1473" s="4"/>
      <c r="N1473" s="4"/>
      <c r="O1473" s="4"/>
      <c r="P1473" s="4" t="s">
        <v>7926</v>
      </c>
      <c r="Q1473" s="4"/>
      <c r="R1473" s="4"/>
      <c r="S1473" s="4" t="s">
        <v>740</v>
      </c>
      <c r="T1473" s="4" t="s">
        <v>5005</v>
      </c>
      <c r="U1473" s="4" t="s">
        <v>205</v>
      </c>
      <c r="V1473" s="4" t="s">
        <v>7927</v>
      </c>
      <c r="W1473" s="4"/>
      <c r="X1473" s="4"/>
      <c r="Y1473" s="4"/>
      <c r="Z1473" s="4" t="s">
        <v>7928</v>
      </c>
      <c r="AA1473" s="4"/>
      <c r="AB1473" s="4"/>
      <c r="AC1473" s="4"/>
      <c r="AD1473" s="4"/>
      <c r="AE1473" s="4"/>
      <c r="AF1473" s="4" t="s">
        <v>2718</v>
      </c>
      <c r="AG1473" s="4"/>
      <c r="AH1473" s="4"/>
      <c r="AI1473" s="4"/>
      <c r="AJ1473" s="4" t="s">
        <v>7929</v>
      </c>
      <c r="AK1473" s="4"/>
    </row>
    <row r="1474" spans="1:37" ht="315" x14ac:dyDescent="0.2">
      <c r="A1474" s="7">
        <v>1473</v>
      </c>
      <c r="D1474" s="4" t="s">
        <v>7930</v>
      </c>
      <c r="E1474" s="4" t="s">
        <v>7931</v>
      </c>
      <c r="F1474" s="4"/>
      <c r="G1474" s="4" t="s">
        <v>1743</v>
      </c>
      <c r="H1474" s="4"/>
      <c r="I1474" s="4">
        <v>2000</v>
      </c>
      <c r="J1474" s="4"/>
      <c r="K1474" s="4"/>
      <c r="L1474" s="4"/>
      <c r="M1474" s="4"/>
      <c r="N1474" s="4"/>
      <c r="O1474" s="4"/>
      <c r="P1474" s="4" t="s">
        <v>7932</v>
      </c>
      <c r="Q1474" s="4"/>
      <c r="R1474" s="4"/>
      <c r="S1474" s="4" t="s">
        <v>1263</v>
      </c>
      <c r="T1474" s="4" t="s">
        <v>1597</v>
      </c>
      <c r="U1474" s="4" t="s">
        <v>205</v>
      </c>
      <c r="V1474" s="4" t="s">
        <v>7933</v>
      </c>
      <c r="W1474" s="4"/>
      <c r="X1474" s="4"/>
      <c r="Y1474" s="4"/>
      <c r="Z1474" s="4" t="s">
        <v>7934</v>
      </c>
      <c r="AA1474" s="4"/>
      <c r="AB1474" s="4"/>
      <c r="AC1474" s="4"/>
      <c r="AD1474" s="4"/>
      <c r="AE1474" s="4"/>
      <c r="AF1474" s="4" t="s">
        <v>2334</v>
      </c>
      <c r="AG1474" s="4"/>
      <c r="AH1474" s="4"/>
      <c r="AI1474" s="4"/>
      <c r="AJ1474" s="4" t="s">
        <v>7935</v>
      </c>
      <c r="AK1474" s="4"/>
    </row>
    <row r="1475" spans="1:37" ht="285" x14ac:dyDescent="0.2">
      <c r="A1475" s="7">
        <v>1474</v>
      </c>
      <c r="D1475" s="4" t="s">
        <v>1218</v>
      </c>
      <c r="E1475" s="4" t="s">
        <v>7936</v>
      </c>
      <c r="F1475" s="4"/>
      <c r="G1475" s="4" t="s">
        <v>1743</v>
      </c>
      <c r="H1475" s="4"/>
      <c r="I1475" s="4">
        <v>2007</v>
      </c>
      <c r="J1475" s="4"/>
      <c r="K1475" s="4"/>
      <c r="L1475" s="4"/>
      <c r="M1475" s="4"/>
      <c r="N1475" s="4"/>
      <c r="O1475" s="4"/>
      <c r="P1475" s="4" t="s">
        <v>7937</v>
      </c>
      <c r="Q1475" s="4"/>
      <c r="R1475" s="4"/>
      <c r="S1475" s="4" t="s">
        <v>7938</v>
      </c>
      <c r="T1475" s="4" t="s">
        <v>966</v>
      </c>
      <c r="U1475" s="4" t="s">
        <v>111</v>
      </c>
      <c r="V1475" s="4" t="s">
        <v>7939</v>
      </c>
      <c r="W1475" s="4"/>
      <c r="X1475" s="4"/>
      <c r="Y1475" s="4"/>
      <c r="Z1475" s="4" t="s">
        <v>7940</v>
      </c>
      <c r="AA1475" s="4"/>
      <c r="AB1475" s="4"/>
      <c r="AC1475" s="4"/>
      <c r="AD1475" s="4"/>
      <c r="AE1475" s="4"/>
      <c r="AF1475" s="4" t="s">
        <v>7941</v>
      </c>
      <c r="AG1475" s="4"/>
      <c r="AH1475" s="4"/>
      <c r="AI1475" s="4"/>
      <c r="AJ1475" s="4" t="s">
        <v>7942</v>
      </c>
      <c r="AK1475" s="4"/>
    </row>
    <row r="1476" spans="1:37" ht="165" x14ac:dyDescent="0.2">
      <c r="A1476" s="7">
        <v>1475</v>
      </c>
      <c r="D1476" s="4" t="s">
        <v>7943</v>
      </c>
      <c r="E1476" s="4" t="s">
        <v>7944</v>
      </c>
      <c r="F1476" s="4"/>
      <c r="G1476" s="4" t="s">
        <v>1743</v>
      </c>
      <c r="H1476" s="4"/>
      <c r="I1476" s="4">
        <v>1996</v>
      </c>
      <c r="J1476" s="4"/>
      <c r="K1476" s="4"/>
      <c r="L1476" s="4"/>
      <c r="M1476" s="4"/>
      <c r="N1476" s="4"/>
      <c r="O1476" s="4"/>
      <c r="P1476" s="4" t="s">
        <v>7945</v>
      </c>
      <c r="Q1476" s="4"/>
      <c r="R1476" s="4"/>
      <c r="S1476" s="4" t="s">
        <v>740</v>
      </c>
      <c r="T1476" s="4" t="s">
        <v>5005</v>
      </c>
      <c r="U1476" s="4" t="s">
        <v>205</v>
      </c>
      <c r="V1476" s="4" t="s">
        <v>7946</v>
      </c>
      <c r="W1476" s="4"/>
      <c r="X1476" s="4"/>
      <c r="Y1476" s="4"/>
      <c r="Z1476" s="4" t="s">
        <v>7947</v>
      </c>
      <c r="AA1476" s="4"/>
      <c r="AB1476" s="4"/>
      <c r="AC1476" s="4"/>
      <c r="AD1476" s="4"/>
      <c r="AE1476" s="4"/>
      <c r="AF1476" s="4" t="s">
        <v>2718</v>
      </c>
      <c r="AG1476" s="4"/>
      <c r="AH1476" s="4"/>
      <c r="AI1476" s="4"/>
      <c r="AJ1476" s="4" t="s">
        <v>7948</v>
      </c>
      <c r="AK1476" s="4"/>
    </row>
    <row r="1477" spans="1:37" ht="210" x14ac:dyDescent="0.2">
      <c r="A1477" s="7">
        <v>1476</v>
      </c>
      <c r="D1477" s="4" t="s">
        <v>7949</v>
      </c>
      <c r="E1477" s="4" t="s">
        <v>7950</v>
      </c>
      <c r="F1477" s="4"/>
      <c r="G1477" s="4" t="s">
        <v>1743</v>
      </c>
      <c r="H1477" s="4"/>
      <c r="I1477" s="4">
        <v>2004</v>
      </c>
      <c r="J1477" s="4"/>
      <c r="K1477" s="4"/>
      <c r="L1477" s="4"/>
      <c r="M1477" s="4"/>
      <c r="N1477" s="4"/>
      <c r="O1477" s="4"/>
      <c r="P1477" s="4" t="s">
        <v>7951</v>
      </c>
      <c r="Q1477" s="4"/>
      <c r="R1477" s="4"/>
      <c r="S1477" s="4" t="s">
        <v>1263</v>
      </c>
      <c r="T1477" s="4" t="s">
        <v>435</v>
      </c>
      <c r="U1477" s="4" t="s">
        <v>205</v>
      </c>
      <c r="V1477" s="4" t="s">
        <v>7952</v>
      </c>
      <c r="W1477" s="4"/>
      <c r="X1477" s="4"/>
      <c r="Y1477" s="4"/>
      <c r="Z1477" s="4" t="s">
        <v>7953</v>
      </c>
      <c r="AA1477" s="4"/>
      <c r="AB1477" s="4"/>
      <c r="AC1477" s="4"/>
      <c r="AD1477" s="4"/>
      <c r="AE1477" s="4"/>
      <c r="AF1477" s="4" t="s">
        <v>2334</v>
      </c>
      <c r="AG1477" s="4"/>
      <c r="AH1477" s="4"/>
      <c r="AI1477" s="4"/>
      <c r="AJ1477" s="4" t="s">
        <v>7954</v>
      </c>
      <c r="AK1477" s="4"/>
    </row>
    <row r="1478" spans="1:37" ht="240" x14ac:dyDescent="0.2">
      <c r="A1478" s="7">
        <v>1477</v>
      </c>
      <c r="D1478" s="4" t="s">
        <v>7955</v>
      </c>
      <c r="E1478" s="4" t="s">
        <v>7956</v>
      </c>
      <c r="F1478" s="4"/>
      <c r="G1478" s="4" t="s">
        <v>1743</v>
      </c>
      <c r="H1478" s="4"/>
      <c r="I1478" s="4">
        <v>2009</v>
      </c>
      <c r="J1478" s="4"/>
      <c r="K1478" s="4"/>
      <c r="L1478" s="4"/>
      <c r="M1478" s="4"/>
      <c r="N1478" s="4"/>
      <c r="O1478" s="4"/>
      <c r="P1478" s="4" t="s">
        <v>7957</v>
      </c>
      <c r="Q1478" s="4"/>
      <c r="R1478" s="4"/>
      <c r="S1478" s="4" t="s">
        <v>7958</v>
      </c>
      <c r="T1478" s="4" t="s">
        <v>69</v>
      </c>
      <c r="U1478" s="4" t="s">
        <v>343</v>
      </c>
      <c r="V1478" s="4" t="s">
        <v>7959</v>
      </c>
      <c r="W1478" s="4"/>
      <c r="X1478" s="4"/>
      <c r="Y1478" s="4"/>
      <c r="Z1478" s="4" t="s">
        <v>7960</v>
      </c>
      <c r="AA1478" s="4"/>
      <c r="AB1478" s="4"/>
      <c r="AC1478" s="4"/>
      <c r="AD1478" s="4"/>
      <c r="AE1478" s="4"/>
      <c r="AF1478" s="4" t="s">
        <v>7961</v>
      </c>
      <c r="AG1478" s="4"/>
      <c r="AH1478" s="4"/>
      <c r="AI1478" s="4"/>
      <c r="AJ1478" s="4" t="s">
        <v>7962</v>
      </c>
      <c r="AK1478" s="4"/>
    </row>
    <row r="1479" spans="1:37" ht="195" x14ac:dyDescent="0.2">
      <c r="A1479" s="7">
        <v>1478</v>
      </c>
      <c r="D1479" s="4" t="s">
        <v>7963</v>
      </c>
      <c r="E1479" s="4" t="s">
        <v>7964</v>
      </c>
      <c r="F1479" s="4"/>
      <c r="G1479" s="4" t="s">
        <v>1743</v>
      </c>
      <c r="H1479" s="4"/>
      <c r="I1479" s="4">
        <v>2001</v>
      </c>
      <c r="J1479" s="4"/>
      <c r="K1479" s="4"/>
      <c r="L1479" s="4"/>
      <c r="M1479" s="4"/>
      <c r="N1479" s="4"/>
      <c r="O1479" s="4"/>
      <c r="P1479" s="4" t="s">
        <v>7965</v>
      </c>
      <c r="Q1479" s="4"/>
      <c r="R1479" s="4"/>
      <c r="S1479" s="4" t="s">
        <v>7966</v>
      </c>
      <c r="T1479" s="4" t="s">
        <v>260</v>
      </c>
      <c r="U1479" s="4" t="s">
        <v>133</v>
      </c>
      <c r="V1479" s="4" t="s">
        <v>7967</v>
      </c>
      <c r="W1479" s="4"/>
      <c r="X1479" s="4"/>
      <c r="Y1479" s="4"/>
      <c r="Z1479" s="4" t="s">
        <v>7968</v>
      </c>
      <c r="AA1479" s="4"/>
      <c r="AB1479" s="4"/>
      <c r="AC1479" s="4"/>
      <c r="AD1479" s="4"/>
      <c r="AE1479" s="4"/>
      <c r="AF1479" s="4" t="s">
        <v>7969</v>
      </c>
      <c r="AG1479" s="4"/>
      <c r="AH1479" s="4"/>
      <c r="AI1479" s="4"/>
      <c r="AJ1479" s="4" t="s">
        <v>7970</v>
      </c>
      <c r="AK1479" s="4"/>
    </row>
    <row r="1480" spans="1:37" ht="30" x14ac:dyDescent="0.2">
      <c r="A1480" s="7">
        <v>1479</v>
      </c>
      <c r="D1480" s="4" t="s">
        <v>7971</v>
      </c>
      <c r="E1480" s="4" t="s">
        <v>7972</v>
      </c>
      <c r="F1480" s="4"/>
      <c r="G1480" s="4" t="s">
        <v>1743</v>
      </c>
      <c r="H1480" s="4"/>
      <c r="I1480" s="4">
        <v>1999</v>
      </c>
      <c r="J1480" s="4"/>
      <c r="K1480" s="4"/>
      <c r="L1480" s="4"/>
      <c r="M1480" s="4"/>
      <c r="N1480" s="4"/>
      <c r="O1480" s="4"/>
      <c r="P1480" s="4" t="s">
        <v>7973</v>
      </c>
      <c r="Q1480" s="4"/>
      <c r="R1480" s="4" t="s">
        <v>1315</v>
      </c>
      <c r="S1480" s="4" t="s">
        <v>7974</v>
      </c>
      <c r="T1480" s="4" t="s">
        <v>7975</v>
      </c>
      <c r="U1480" s="4" t="s">
        <v>133</v>
      </c>
      <c r="V1480" s="4" t="s">
        <v>7976</v>
      </c>
      <c r="W1480" s="4"/>
      <c r="X1480" s="4"/>
      <c r="Y1480" s="4"/>
      <c r="Z1480" s="4" t="s">
        <v>7977</v>
      </c>
      <c r="AA1480" s="4"/>
      <c r="AB1480" s="4"/>
      <c r="AC1480" s="4"/>
      <c r="AD1480" s="4"/>
      <c r="AE1480" s="4"/>
      <c r="AF1480" s="4" t="s">
        <v>7978</v>
      </c>
      <c r="AG1480" s="4"/>
      <c r="AH1480" s="4"/>
      <c r="AI1480" s="4"/>
      <c r="AJ1480" s="4"/>
      <c r="AK1480" s="4"/>
    </row>
    <row r="1481" spans="1:37" ht="45" x14ac:dyDescent="0.2">
      <c r="A1481" s="7">
        <v>1480</v>
      </c>
      <c r="D1481" s="4" t="s">
        <v>7979</v>
      </c>
      <c r="E1481" s="4" t="s">
        <v>7980</v>
      </c>
      <c r="F1481" s="4"/>
      <c r="G1481" s="4" t="s">
        <v>1743</v>
      </c>
      <c r="H1481" s="4"/>
      <c r="I1481" s="4">
        <v>1989</v>
      </c>
      <c r="J1481" s="4"/>
      <c r="K1481" s="4"/>
      <c r="L1481" s="4"/>
      <c r="M1481" s="4"/>
      <c r="N1481" s="4"/>
      <c r="O1481" s="4"/>
      <c r="P1481" s="4" t="s">
        <v>7981</v>
      </c>
      <c r="Q1481" s="4"/>
      <c r="R1481" s="4" t="s">
        <v>1315</v>
      </c>
      <c r="S1481" s="4" t="s">
        <v>687</v>
      </c>
      <c r="T1481" s="4" t="s">
        <v>7230</v>
      </c>
      <c r="U1481" s="4" t="s">
        <v>133</v>
      </c>
      <c r="V1481" s="4" t="s">
        <v>7982</v>
      </c>
      <c r="W1481" s="4"/>
      <c r="X1481" s="4"/>
      <c r="Y1481" s="4"/>
      <c r="Z1481" s="4" t="s">
        <v>7983</v>
      </c>
      <c r="AA1481" s="4"/>
      <c r="AB1481" s="4"/>
      <c r="AC1481" s="4"/>
      <c r="AD1481" s="4"/>
      <c r="AE1481" s="4"/>
      <c r="AF1481" s="4" t="s">
        <v>2296</v>
      </c>
      <c r="AG1481" s="4"/>
      <c r="AH1481" s="4"/>
      <c r="AI1481" s="4"/>
      <c r="AJ1481" s="4"/>
      <c r="AK1481" s="4"/>
    </row>
    <row r="1482" spans="1:37" ht="30" x14ac:dyDescent="0.2">
      <c r="A1482" s="7">
        <v>1481</v>
      </c>
      <c r="D1482" s="4" t="s">
        <v>7984</v>
      </c>
      <c r="E1482" s="4" t="s">
        <v>7985</v>
      </c>
      <c r="F1482" s="4"/>
      <c r="G1482" s="4" t="s">
        <v>1743</v>
      </c>
      <c r="H1482" s="4"/>
      <c r="I1482" s="4">
        <v>1870</v>
      </c>
      <c r="J1482" s="4"/>
      <c r="K1482" s="4"/>
      <c r="L1482" s="4"/>
      <c r="M1482" s="4"/>
      <c r="N1482" s="4"/>
      <c r="O1482" s="4"/>
      <c r="P1482" s="4" t="s">
        <v>7986</v>
      </c>
      <c r="Q1482" s="4"/>
      <c r="R1482" s="4" t="s">
        <v>6223</v>
      </c>
      <c r="S1482" s="4" t="s">
        <v>7987</v>
      </c>
      <c r="T1482" s="4"/>
      <c r="U1482" s="4"/>
      <c r="V1482" s="4" t="s">
        <v>7988</v>
      </c>
      <c r="W1482" s="4"/>
      <c r="X1482" s="4"/>
      <c r="Y1482" s="4"/>
      <c r="Z1482" s="4" t="s">
        <v>7989</v>
      </c>
      <c r="AA1482" s="4"/>
      <c r="AB1482" s="4"/>
      <c r="AC1482" s="4"/>
      <c r="AD1482" s="4"/>
      <c r="AE1482" s="4"/>
      <c r="AF1482" s="4"/>
      <c r="AG1482" s="4"/>
      <c r="AH1482" s="4"/>
      <c r="AI1482" s="4"/>
      <c r="AJ1482" s="4"/>
      <c r="AK1482" s="4"/>
    </row>
    <row r="1483" spans="1:37" ht="165" x14ac:dyDescent="0.2">
      <c r="A1483" s="7">
        <v>1482</v>
      </c>
      <c r="D1483" s="4" t="s">
        <v>7990</v>
      </c>
      <c r="E1483" s="4" t="s">
        <v>7991</v>
      </c>
      <c r="F1483" s="4"/>
      <c r="G1483" s="4" t="s">
        <v>1743</v>
      </c>
      <c r="H1483" s="4"/>
      <c r="I1483" s="4">
        <v>1998</v>
      </c>
      <c r="J1483" s="4"/>
      <c r="K1483" s="4"/>
      <c r="L1483" s="4"/>
      <c r="M1483" s="4"/>
      <c r="N1483" s="4"/>
      <c r="O1483" s="4"/>
      <c r="P1483" s="4" t="s">
        <v>7992</v>
      </c>
      <c r="Q1483" s="4"/>
      <c r="R1483" s="4"/>
      <c r="S1483" s="4" t="s">
        <v>7051</v>
      </c>
      <c r="T1483" s="4" t="s">
        <v>352</v>
      </c>
      <c r="U1483" s="4" t="s">
        <v>111</v>
      </c>
      <c r="V1483" s="4" t="s">
        <v>7993</v>
      </c>
      <c r="W1483" s="4"/>
      <c r="X1483" s="4"/>
      <c r="Y1483" s="4"/>
      <c r="Z1483" s="4" t="s">
        <v>7994</v>
      </c>
      <c r="AA1483" s="4"/>
      <c r="AB1483" s="4"/>
      <c r="AC1483" s="4"/>
      <c r="AD1483" s="4"/>
      <c r="AE1483" s="4"/>
      <c r="AF1483" s="4" t="s">
        <v>7995</v>
      </c>
      <c r="AG1483" s="4"/>
      <c r="AH1483" s="4"/>
      <c r="AI1483" s="4"/>
      <c r="AJ1483" s="4" t="s">
        <v>7996</v>
      </c>
      <c r="AK1483" s="4"/>
    </row>
    <row r="1484" spans="1:37" ht="90" x14ac:dyDescent="0.2">
      <c r="A1484" s="7">
        <v>1483</v>
      </c>
      <c r="D1484" s="4" t="s">
        <v>7997</v>
      </c>
      <c r="E1484" s="4" t="s">
        <v>7998</v>
      </c>
      <c r="F1484" s="4"/>
      <c r="G1484" s="4" t="s">
        <v>1743</v>
      </c>
      <c r="H1484" s="4"/>
      <c r="I1484" s="4">
        <v>2001</v>
      </c>
      <c r="J1484" s="4"/>
      <c r="K1484" s="4"/>
      <c r="L1484" s="4"/>
      <c r="M1484" s="4"/>
      <c r="N1484" s="4"/>
      <c r="O1484" s="4"/>
      <c r="P1484" s="4" t="s">
        <v>7999</v>
      </c>
      <c r="Q1484" s="4"/>
      <c r="R1484" s="4"/>
      <c r="S1484" s="4" t="s">
        <v>8000</v>
      </c>
      <c r="T1484" s="4" t="s">
        <v>966</v>
      </c>
      <c r="U1484" s="4" t="s">
        <v>111</v>
      </c>
      <c r="V1484" s="4" t="s">
        <v>8001</v>
      </c>
      <c r="W1484" s="4"/>
      <c r="X1484" s="4"/>
      <c r="Y1484" s="4"/>
      <c r="Z1484" s="4" t="s">
        <v>8002</v>
      </c>
      <c r="AA1484" s="4"/>
      <c r="AB1484" s="4"/>
      <c r="AC1484" s="4"/>
      <c r="AD1484" s="4"/>
      <c r="AE1484" s="4"/>
      <c r="AF1484" s="4" t="s">
        <v>8003</v>
      </c>
      <c r="AG1484" s="4"/>
      <c r="AH1484" s="4"/>
      <c r="AI1484" s="4"/>
      <c r="AJ1484" s="4" t="s">
        <v>8004</v>
      </c>
      <c r="AK1484" s="4"/>
    </row>
    <row r="1485" spans="1:37" ht="150" x14ac:dyDescent="0.2">
      <c r="A1485" s="7">
        <v>1484</v>
      </c>
      <c r="D1485" s="4" t="s">
        <v>8005</v>
      </c>
      <c r="E1485" s="4" t="s">
        <v>8006</v>
      </c>
      <c r="F1485" s="4"/>
      <c r="G1485" s="4" t="s">
        <v>1743</v>
      </c>
      <c r="H1485" s="4"/>
      <c r="I1485" s="4">
        <v>2010</v>
      </c>
      <c r="J1485" s="4"/>
      <c r="K1485" s="4"/>
      <c r="L1485" s="4"/>
      <c r="M1485" s="4"/>
      <c r="N1485" s="4"/>
      <c r="O1485" s="4"/>
      <c r="P1485" s="4" t="s">
        <v>8007</v>
      </c>
      <c r="Q1485" s="4"/>
      <c r="R1485" s="4"/>
      <c r="S1485" s="4" t="s">
        <v>109</v>
      </c>
      <c r="T1485" s="4" t="s">
        <v>5528</v>
      </c>
      <c r="U1485" s="4" t="s">
        <v>352</v>
      </c>
      <c r="V1485" s="4" t="s">
        <v>8008</v>
      </c>
      <c r="W1485" s="4"/>
      <c r="X1485" s="4"/>
      <c r="Y1485" s="4"/>
      <c r="Z1485" s="4" t="s">
        <v>8009</v>
      </c>
      <c r="AA1485" s="4"/>
      <c r="AB1485" s="4"/>
      <c r="AC1485" s="4"/>
      <c r="AD1485" s="4"/>
      <c r="AE1485" s="4"/>
      <c r="AF1485" s="4" t="s">
        <v>8010</v>
      </c>
      <c r="AG1485" s="4"/>
      <c r="AH1485" s="4"/>
      <c r="AI1485" s="4"/>
      <c r="AJ1485" s="4" t="s">
        <v>8011</v>
      </c>
      <c r="AK1485" s="4"/>
    </row>
    <row r="1486" spans="1:37" ht="105" x14ac:dyDescent="0.2">
      <c r="A1486" s="7">
        <v>1485</v>
      </c>
      <c r="D1486" s="4" t="s">
        <v>8012</v>
      </c>
      <c r="E1486" s="4" t="s">
        <v>8013</v>
      </c>
      <c r="F1486" s="4"/>
      <c r="G1486" s="4" t="s">
        <v>1743</v>
      </c>
      <c r="H1486" s="4"/>
      <c r="I1486" s="4">
        <v>1998</v>
      </c>
      <c r="J1486" s="4"/>
      <c r="K1486" s="4"/>
      <c r="L1486" s="4"/>
      <c r="M1486" s="4"/>
      <c r="N1486" s="4"/>
      <c r="O1486" s="4"/>
      <c r="P1486" s="4" t="s">
        <v>8014</v>
      </c>
      <c r="Q1486" s="4"/>
      <c r="R1486" s="4"/>
      <c r="S1486" s="4" t="s">
        <v>5477</v>
      </c>
      <c r="T1486" s="4" t="s">
        <v>189</v>
      </c>
      <c r="U1486" s="4" t="s">
        <v>8015</v>
      </c>
      <c r="V1486" s="4" t="s">
        <v>2222</v>
      </c>
      <c r="W1486" s="4"/>
      <c r="X1486" s="4"/>
      <c r="Y1486" s="4"/>
      <c r="Z1486" s="4" t="s">
        <v>8016</v>
      </c>
      <c r="AA1486" s="4"/>
      <c r="AB1486" s="4"/>
      <c r="AC1486" s="4"/>
      <c r="AD1486" s="4"/>
      <c r="AE1486" s="4"/>
      <c r="AF1486" s="4" t="s">
        <v>5481</v>
      </c>
      <c r="AG1486" s="4"/>
      <c r="AH1486" s="4"/>
      <c r="AI1486" s="4"/>
      <c r="AJ1486" s="4" t="s">
        <v>8017</v>
      </c>
      <c r="AK1486" s="4"/>
    </row>
    <row r="1487" spans="1:37" ht="225" x14ac:dyDescent="0.2">
      <c r="A1487" s="7">
        <v>1486</v>
      </c>
      <c r="D1487" s="4" t="s">
        <v>5423</v>
      </c>
      <c r="E1487" s="4" t="s">
        <v>8018</v>
      </c>
      <c r="F1487" s="4"/>
      <c r="G1487" s="4" t="s">
        <v>1743</v>
      </c>
      <c r="H1487" s="4"/>
      <c r="I1487" s="4">
        <v>2008</v>
      </c>
      <c r="J1487" s="4"/>
      <c r="K1487" s="4"/>
      <c r="L1487" s="4"/>
      <c r="M1487" s="4"/>
      <c r="N1487" s="4"/>
      <c r="O1487" s="4"/>
      <c r="P1487" s="4" t="s">
        <v>8019</v>
      </c>
      <c r="Q1487" s="4"/>
      <c r="R1487" s="4"/>
      <c r="S1487" s="4" t="s">
        <v>5083</v>
      </c>
      <c r="T1487" s="4" t="s">
        <v>229</v>
      </c>
      <c r="U1487" s="4" t="s">
        <v>68</v>
      </c>
      <c r="V1487" s="4" t="s">
        <v>8020</v>
      </c>
      <c r="W1487" s="4"/>
      <c r="X1487" s="4"/>
      <c r="Y1487" s="4"/>
      <c r="Z1487" s="4" t="s">
        <v>8021</v>
      </c>
      <c r="AA1487" s="4"/>
      <c r="AB1487" s="4"/>
      <c r="AC1487" s="4"/>
      <c r="AD1487" s="4"/>
      <c r="AE1487" s="4"/>
      <c r="AF1487" s="4" t="s">
        <v>6738</v>
      </c>
      <c r="AG1487" s="4"/>
      <c r="AH1487" s="4"/>
      <c r="AI1487" s="4"/>
      <c r="AJ1487" s="4" t="s">
        <v>8022</v>
      </c>
      <c r="AK1487" s="4"/>
    </row>
    <row r="1488" spans="1:37" ht="225" x14ac:dyDescent="0.2">
      <c r="A1488" s="7">
        <v>1487</v>
      </c>
      <c r="D1488" s="4" t="s">
        <v>5095</v>
      </c>
      <c r="E1488" s="4" t="s">
        <v>8023</v>
      </c>
      <c r="F1488" s="4"/>
      <c r="G1488" s="4" t="s">
        <v>1743</v>
      </c>
      <c r="H1488" s="4"/>
      <c r="I1488" s="4">
        <v>2005</v>
      </c>
      <c r="J1488" s="4"/>
      <c r="K1488" s="4"/>
      <c r="L1488" s="4"/>
      <c r="M1488" s="4"/>
      <c r="N1488" s="4"/>
      <c r="O1488" s="4"/>
      <c r="P1488" s="4" t="s">
        <v>8024</v>
      </c>
      <c r="Q1488" s="4"/>
      <c r="R1488" s="4"/>
      <c r="S1488" s="4" t="s">
        <v>5098</v>
      </c>
      <c r="T1488" s="4" t="s">
        <v>260</v>
      </c>
      <c r="U1488" s="4" t="s">
        <v>260</v>
      </c>
      <c r="V1488" s="4" t="s">
        <v>8025</v>
      </c>
      <c r="W1488" s="4"/>
      <c r="X1488" s="4"/>
      <c r="Y1488" s="4"/>
      <c r="Z1488" s="4" t="s">
        <v>8026</v>
      </c>
      <c r="AA1488" s="4"/>
      <c r="AB1488" s="4"/>
      <c r="AC1488" s="4"/>
      <c r="AD1488" s="4"/>
      <c r="AE1488" s="4"/>
      <c r="AF1488" s="4" t="s">
        <v>1326</v>
      </c>
      <c r="AG1488" s="4"/>
      <c r="AH1488" s="4"/>
      <c r="AI1488" s="4"/>
      <c r="AJ1488" s="4" t="s">
        <v>8027</v>
      </c>
      <c r="AK1488" s="4"/>
    </row>
    <row r="1489" spans="1:37" ht="345" x14ac:dyDescent="0.2">
      <c r="A1489" s="7">
        <v>1488</v>
      </c>
      <c r="D1489" s="4" t="s">
        <v>5592</v>
      </c>
      <c r="E1489" s="4" t="s">
        <v>8028</v>
      </c>
      <c r="F1489" s="4"/>
      <c r="G1489" s="4" t="s">
        <v>1743</v>
      </c>
      <c r="H1489" s="4"/>
      <c r="I1489" s="4">
        <v>2005</v>
      </c>
      <c r="J1489" s="4"/>
      <c r="K1489" s="4"/>
      <c r="L1489" s="4"/>
      <c r="M1489" s="4"/>
      <c r="N1489" s="4"/>
      <c r="O1489" s="4"/>
      <c r="P1489" s="4" t="s">
        <v>8029</v>
      </c>
      <c r="Q1489" s="4"/>
      <c r="R1489" s="4"/>
      <c r="S1489" s="4" t="s">
        <v>5098</v>
      </c>
      <c r="T1489" s="4" t="s">
        <v>260</v>
      </c>
      <c r="U1489" s="4" t="s">
        <v>310</v>
      </c>
      <c r="V1489" s="4" t="s">
        <v>8030</v>
      </c>
      <c r="W1489" s="4"/>
      <c r="X1489" s="4"/>
      <c r="Y1489" s="4"/>
      <c r="Z1489" s="4" t="s">
        <v>8031</v>
      </c>
      <c r="AA1489" s="4"/>
      <c r="AB1489" s="4"/>
      <c r="AC1489" s="4"/>
      <c r="AD1489" s="4"/>
      <c r="AE1489" s="4"/>
      <c r="AF1489" s="4" t="s">
        <v>1326</v>
      </c>
      <c r="AG1489" s="4"/>
      <c r="AH1489" s="4"/>
      <c r="AI1489" s="4"/>
      <c r="AJ1489" s="4" t="s">
        <v>8032</v>
      </c>
      <c r="AK1489" s="4"/>
    </row>
    <row r="1490" spans="1:37" ht="195" x14ac:dyDescent="0.2">
      <c r="A1490" s="7">
        <v>1489</v>
      </c>
      <c r="D1490" s="4" t="s">
        <v>8033</v>
      </c>
      <c r="E1490" s="4" t="s">
        <v>8034</v>
      </c>
      <c r="F1490" s="4"/>
      <c r="G1490" s="4" t="s">
        <v>1743</v>
      </c>
      <c r="H1490" s="4"/>
      <c r="I1490" s="4">
        <v>2007</v>
      </c>
      <c r="J1490" s="4"/>
      <c r="K1490" s="4"/>
      <c r="L1490" s="4"/>
      <c r="M1490" s="4"/>
      <c r="N1490" s="4"/>
      <c r="O1490" s="4"/>
      <c r="P1490" s="4" t="s">
        <v>8035</v>
      </c>
      <c r="Q1490" s="4"/>
      <c r="R1490" s="4"/>
      <c r="S1490" s="4" t="s">
        <v>5083</v>
      </c>
      <c r="T1490" s="4" t="s">
        <v>326</v>
      </c>
      <c r="U1490" s="4" t="s">
        <v>205</v>
      </c>
      <c r="V1490" s="4" t="s">
        <v>8036</v>
      </c>
      <c r="W1490" s="4"/>
      <c r="X1490" s="4"/>
      <c r="Y1490" s="4"/>
      <c r="Z1490" s="4" t="s">
        <v>8037</v>
      </c>
      <c r="AA1490" s="4"/>
      <c r="AB1490" s="4"/>
      <c r="AC1490" s="4"/>
      <c r="AD1490" s="4"/>
      <c r="AE1490" s="4"/>
      <c r="AF1490" s="4" t="s">
        <v>6738</v>
      </c>
      <c r="AG1490" s="4"/>
      <c r="AH1490" s="4"/>
      <c r="AI1490" s="4"/>
      <c r="AJ1490" s="4" t="s">
        <v>8038</v>
      </c>
      <c r="AK1490" s="4"/>
    </row>
    <row r="1491" spans="1:37" ht="120" x14ac:dyDescent="0.2">
      <c r="A1491" s="7">
        <v>1490</v>
      </c>
      <c r="D1491" s="4" t="s">
        <v>8039</v>
      </c>
      <c r="E1491" s="4" t="s">
        <v>8040</v>
      </c>
      <c r="F1491" s="4"/>
      <c r="G1491" s="4" t="s">
        <v>1743</v>
      </c>
      <c r="H1491" s="4"/>
      <c r="I1491" s="4">
        <v>2010</v>
      </c>
      <c r="J1491" s="4"/>
      <c r="K1491" s="4"/>
      <c r="L1491" s="4"/>
      <c r="M1491" s="4"/>
      <c r="N1491" s="4"/>
      <c r="O1491" s="4"/>
      <c r="P1491" s="4" t="s">
        <v>8041</v>
      </c>
      <c r="Q1491" s="4"/>
      <c r="R1491" s="4"/>
      <c r="S1491" s="4" t="s">
        <v>8042</v>
      </c>
      <c r="T1491" s="4" t="s">
        <v>607</v>
      </c>
      <c r="U1491" s="4" t="s">
        <v>111</v>
      </c>
      <c r="V1491" s="4" t="s">
        <v>8043</v>
      </c>
      <c r="W1491" s="4"/>
      <c r="X1491" s="4"/>
      <c r="Y1491" s="4"/>
      <c r="Z1491" s="4" t="s">
        <v>8044</v>
      </c>
      <c r="AA1491" s="4"/>
      <c r="AB1491" s="4"/>
      <c r="AC1491" s="4"/>
      <c r="AD1491" s="4"/>
      <c r="AE1491" s="4"/>
      <c r="AF1491" s="4" t="s">
        <v>8045</v>
      </c>
      <c r="AG1491" s="4"/>
      <c r="AH1491" s="4"/>
      <c r="AI1491" s="4"/>
      <c r="AJ1491" s="4" t="s">
        <v>8046</v>
      </c>
      <c r="AK1491" s="4"/>
    </row>
    <row r="1492" spans="1:37" ht="210" x14ac:dyDescent="0.2">
      <c r="A1492" s="7">
        <v>1491</v>
      </c>
      <c r="D1492" s="4" t="s">
        <v>8047</v>
      </c>
      <c r="E1492" s="4" t="s">
        <v>8048</v>
      </c>
      <c r="F1492" s="4"/>
      <c r="G1492" s="4" t="s">
        <v>1743</v>
      </c>
      <c r="H1492" s="4"/>
      <c r="I1492" s="4">
        <v>2005</v>
      </c>
      <c r="J1492" s="4"/>
      <c r="K1492" s="4"/>
      <c r="L1492" s="4"/>
      <c r="M1492" s="4"/>
      <c r="N1492" s="4"/>
      <c r="O1492" s="4"/>
      <c r="P1492" s="4" t="s">
        <v>8049</v>
      </c>
      <c r="Q1492" s="4"/>
      <c r="R1492" s="4"/>
      <c r="S1492" s="4" t="s">
        <v>8050</v>
      </c>
      <c r="T1492" s="4" t="s">
        <v>260</v>
      </c>
      <c r="U1492" s="4" t="s">
        <v>133</v>
      </c>
      <c r="V1492" s="4" t="s">
        <v>8051</v>
      </c>
      <c r="W1492" s="4"/>
      <c r="X1492" s="4"/>
      <c r="Y1492" s="4"/>
      <c r="Z1492" s="4" t="s">
        <v>8052</v>
      </c>
      <c r="AA1492" s="4"/>
      <c r="AB1492" s="4"/>
      <c r="AC1492" s="4"/>
      <c r="AD1492" s="4"/>
      <c r="AE1492" s="4"/>
      <c r="AF1492" s="4" t="s">
        <v>8053</v>
      </c>
      <c r="AG1492" s="4"/>
      <c r="AH1492" s="4"/>
      <c r="AI1492" s="4"/>
      <c r="AJ1492" s="4" t="s">
        <v>8054</v>
      </c>
      <c r="AK1492" s="4"/>
    </row>
    <row r="1493" spans="1:37" ht="135" x14ac:dyDescent="0.2">
      <c r="A1493" s="7">
        <v>1492</v>
      </c>
      <c r="D1493" s="4" t="s">
        <v>8055</v>
      </c>
      <c r="E1493" s="4" t="s">
        <v>8056</v>
      </c>
      <c r="F1493" s="4"/>
      <c r="G1493" s="4" t="s">
        <v>1743</v>
      </c>
      <c r="H1493" s="4"/>
      <c r="I1493" s="4">
        <v>2000</v>
      </c>
      <c r="J1493" s="4"/>
      <c r="K1493" s="4"/>
      <c r="L1493" s="4"/>
      <c r="M1493" s="4"/>
      <c r="N1493" s="4"/>
      <c r="O1493" s="4"/>
      <c r="P1493" s="4" t="s">
        <v>8057</v>
      </c>
      <c r="Q1493" s="4"/>
      <c r="R1493" s="4"/>
      <c r="S1493" s="4" t="s">
        <v>8058</v>
      </c>
      <c r="T1493" s="4" t="s">
        <v>205</v>
      </c>
      <c r="U1493" s="4" t="s">
        <v>133</v>
      </c>
      <c r="V1493" s="4" t="s">
        <v>8059</v>
      </c>
      <c r="W1493" s="4"/>
      <c r="X1493" s="4"/>
      <c r="Y1493" s="4"/>
      <c r="Z1493" s="4" t="s">
        <v>8060</v>
      </c>
      <c r="AA1493" s="4"/>
      <c r="AB1493" s="4"/>
      <c r="AC1493" s="4"/>
      <c r="AD1493" s="4"/>
      <c r="AE1493" s="4"/>
      <c r="AF1493" s="4" t="s">
        <v>8061</v>
      </c>
      <c r="AG1493" s="4"/>
      <c r="AH1493" s="4"/>
      <c r="AI1493" s="4"/>
      <c r="AJ1493" s="4" t="s">
        <v>8062</v>
      </c>
      <c r="AK1493" s="4"/>
    </row>
    <row r="1494" spans="1:37" ht="195" x14ac:dyDescent="0.2">
      <c r="A1494" s="7">
        <v>1493</v>
      </c>
      <c r="D1494" s="4" t="s">
        <v>8063</v>
      </c>
      <c r="E1494" s="4" t="s">
        <v>8064</v>
      </c>
      <c r="F1494" s="4"/>
      <c r="G1494" s="4" t="s">
        <v>1743</v>
      </c>
      <c r="H1494" s="4"/>
      <c r="I1494" s="4">
        <v>2004</v>
      </c>
      <c r="J1494" s="4"/>
      <c r="K1494" s="4"/>
      <c r="L1494" s="4"/>
      <c r="M1494" s="4"/>
      <c r="N1494" s="4"/>
      <c r="O1494" s="4"/>
      <c r="P1494" s="4" t="s">
        <v>8065</v>
      </c>
      <c r="Q1494" s="4"/>
      <c r="R1494" s="4"/>
      <c r="S1494" s="4" t="s">
        <v>2691</v>
      </c>
      <c r="T1494" s="4" t="s">
        <v>501</v>
      </c>
      <c r="U1494" s="4" t="s">
        <v>631</v>
      </c>
      <c r="V1494" s="4" t="s">
        <v>8066</v>
      </c>
      <c r="W1494" s="4"/>
      <c r="X1494" s="4"/>
      <c r="Y1494" s="4"/>
      <c r="Z1494" s="4" t="s">
        <v>8067</v>
      </c>
      <c r="AA1494" s="4"/>
      <c r="AB1494" s="4"/>
      <c r="AC1494" s="4"/>
      <c r="AD1494" s="4"/>
      <c r="AE1494" s="4"/>
      <c r="AF1494" s="4" t="s">
        <v>2695</v>
      </c>
      <c r="AG1494" s="4"/>
      <c r="AH1494" s="4"/>
      <c r="AI1494" s="4"/>
      <c r="AJ1494" s="4" t="s">
        <v>8068</v>
      </c>
      <c r="AK1494" s="4"/>
    </row>
    <row r="1495" spans="1:37" ht="135" x14ac:dyDescent="0.2">
      <c r="A1495" s="7">
        <v>1494</v>
      </c>
      <c r="D1495" s="4" t="s">
        <v>8069</v>
      </c>
      <c r="E1495" s="4" t="s">
        <v>8070</v>
      </c>
      <c r="F1495" s="4"/>
      <c r="G1495" s="4" t="s">
        <v>1743</v>
      </c>
      <c r="H1495" s="4"/>
      <c r="I1495" s="4">
        <v>2005</v>
      </c>
      <c r="J1495" s="4"/>
      <c r="K1495" s="4"/>
      <c r="L1495" s="4"/>
      <c r="M1495" s="4"/>
      <c r="N1495" s="4"/>
      <c r="O1495" s="4"/>
      <c r="P1495" s="4" t="s">
        <v>8071</v>
      </c>
      <c r="Q1495" s="4"/>
      <c r="R1495" s="4"/>
      <c r="S1495" s="4" t="s">
        <v>2980</v>
      </c>
      <c r="T1495" s="4" t="s">
        <v>1098</v>
      </c>
      <c r="U1495" s="4" t="s">
        <v>133</v>
      </c>
      <c r="V1495" s="4" t="s">
        <v>8072</v>
      </c>
      <c r="W1495" s="4"/>
      <c r="X1495" s="4"/>
      <c r="Y1495" s="4"/>
      <c r="Z1495" s="4" t="s">
        <v>8073</v>
      </c>
      <c r="AA1495" s="4"/>
      <c r="AB1495" s="4"/>
      <c r="AC1495" s="4"/>
      <c r="AD1495" s="4"/>
      <c r="AE1495" s="4"/>
      <c r="AF1495" s="4" t="s">
        <v>2983</v>
      </c>
      <c r="AG1495" s="4"/>
      <c r="AH1495" s="4"/>
      <c r="AI1495" s="4"/>
      <c r="AJ1495" s="4" t="s">
        <v>8074</v>
      </c>
      <c r="AK1495" s="4"/>
    </row>
    <row r="1496" spans="1:37" ht="255" x14ac:dyDescent="0.2">
      <c r="A1496" s="7">
        <v>1495</v>
      </c>
      <c r="D1496" s="4" t="s">
        <v>8075</v>
      </c>
      <c r="E1496" s="4" t="s">
        <v>8076</v>
      </c>
      <c r="F1496" s="4"/>
      <c r="G1496" s="4" t="s">
        <v>1743</v>
      </c>
      <c r="H1496" s="4"/>
      <c r="I1496" s="4">
        <v>2010</v>
      </c>
      <c r="J1496" s="4"/>
      <c r="K1496" s="4"/>
      <c r="L1496" s="4"/>
      <c r="M1496" s="4"/>
      <c r="N1496" s="4"/>
      <c r="O1496" s="4"/>
      <c r="P1496" s="4" t="s">
        <v>8077</v>
      </c>
      <c r="Q1496" s="4"/>
      <c r="R1496" s="4"/>
      <c r="S1496" s="4" t="s">
        <v>8078</v>
      </c>
      <c r="T1496" s="4" t="s">
        <v>966</v>
      </c>
      <c r="U1496" s="4" t="s">
        <v>607</v>
      </c>
      <c r="V1496" s="4" t="s">
        <v>8079</v>
      </c>
      <c r="W1496" s="4"/>
      <c r="X1496" s="4"/>
      <c r="Y1496" s="4"/>
      <c r="Z1496" s="4" t="s">
        <v>8080</v>
      </c>
      <c r="AA1496" s="4"/>
      <c r="AB1496" s="4"/>
      <c r="AC1496" s="4"/>
      <c r="AD1496" s="4"/>
      <c r="AE1496" s="4"/>
      <c r="AF1496" s="4" t="s">
        <v>8081</v>
      </c>
      <c r="AG1496" s="4"/>
      <c r="AH1496" s="4"/>
      <c r="AI1496" s="4"/>
      <c r="AJ1496" s="4" t="s">
        <v>8082</v>
      </c>
      <c r="AK1496" s="4"/>
    </row>
    <row r="1497" spans="1:37" ht="210" x14ac:dyDescent="0.2">
      <c r="A1497" s="7">
        <v>1496</v>
      </c>
      <c r="D1497" s="4" t="s">
        <v>8083</v>
      </c>
      <c r="E1497" s="4" t="s">
        <v>8084</v>
      </c>
      <c r="F1497" s="4"/>
      <c r="G1497" s="4" t="s">
        <v>1743</v>
      </c>
      <c r="H1497" s="4"/>
      <c r="I1497" s="4">
        <v>2011</v>
      </c>
      <c r="J1497" s="4"/>
      <c r="K1497" s="4"/>
      <c r="L1497" s="4"/>
      <c r="M1497" s="4"/>
      <c r="N1497" s="4"/>
      <c r="O1497" s="4"/>
      <c r="P1497" s="4" t="s">
        <v>8085</v>
      </c>
      <c r="Q1497" s="4"/>
      <c r="R1497" s="4"/>
      <c r="S1497" s="4" t="s">
        <v>8086</v>
      </c>
      <c r="T1497" s="4" t="s">
        <v>550</v>
      </c>
      <c r="U1497" s="4" t="s">
        <v>133</v>
      </c>
      <c r="V1497" s="4" t="s">
        <v>2672</v>
      </c>
      <c r="W1497" s="4"/>
      <c r="X1497" s="4"/>
      <c r="Y1497" s="4"/>
      <c r="Z1497" s="4" t="s">
        <v>8087</v>
      </c>
      <c r="AA1497" s="4"/>
      <c r="AB1497" s="4"/>
      <c r="AC1497" s="4"/>
      <c r="AD1497" s="4"/>
      <c r="AE1497" s="4"/>
      <c r="AF1497" s="4" t="s">
        <v>8088</v>
      </c>
      <c r="AG1497" s="4"/>
      <c r="AH1497" s="4"/>
      <c r="AI1497" s="4"/>
      <c r="AJ1497" s="4" t="s">
        <v>8089</v>
      </c>
      <c r="AK1497" s="4"/>
    </row>
    <row r="1498" spans="1:37" ht="150" x14ac:dyDescent="0.2">
      <c r="A1498" s="7">
        <v>1497</v>
      </c>
      <c r="D1498" s="4" t="s">
        <v>662</v>
      </c>
      <c r="E1498" s="4" t="s">
        <v>8090</v>
      </c>
      <c r="F1498" s="4"/>
      <c r="G1498" s="4" t="s">
        <v>1743</v>
      </c>
      <c r="H1498" s="4"/>
      <c r="I1498" s="4">
        <v>1981</v>
      </c>
      <c r="J1498" s="4"/>
      <c r="K1498" s="4"/>
      <c r="L1498" s="4"/>
      <c r="M1498" s="4"/>
      <c r="N1498" s="4"/>
      <c r="O1498" s="4"/>
      <c r="P1498" s="4" t="s">
        <v>8091</v>
      </c>
      <c r="Q1498" s="4"/>
      <c r="R1498" s="4"/>
      <c r="S1498" s="4" t="s">
        <v>8092</v>
      </c>
      <c r="T1498" s="4" t="s">
        <v>8093</v>
      </c>
      <c r="U1498" s="4" t="s">
        <v>133</v>
      </c>
      <c r="V1498" s="4" t="s">
        <v>8094</v>
      </c>
      <c r="W1498" s="4"/>
      <c r="X1498" s="4"/>
      <c r="Y1498" s="4"/>
      <c r="Z1498" s="4" t="s">
        <v>8095</v>
      </c>
      <c r="AA1498" s="4"/>
      <c r="AB1498" s="4"/>
      <c r="AC1498" s="4"/>
      <c r="AD1498" s="4"/>
      <c r="AE1498" s="4"/>
      <c r="AF1498" s="4" t="s">
        <v>8096</v>
      </c>
      <c r="AG1498" s="4"/>
      <c r="AH1498" s="4"/>
      <c r="AI1498" s="4"/>
      <c r="AJ1498" s="4" t="s">
        <v>8097</v>
      </c>
      <c r="AK1498" s="4"/>
    </row>
    <row r="1499" spans="1:37" ht="240" x14ac:dyDescent="0.2">
      <c r="A1499" s="7">
        <v>1498</v>
      </c>
      <c r="D1499" s="4" t="s">
        <v>2635</v>
      </c>
      <c r="E1499" s="4" t="s">
        <v>8098</v>
      </c>
      <c r="F1499" s="4"/>
      <c r="G1499" s="4" t="s">
        <v>1743</v>
      </c>
      <c r="H1499" s="4"/>
      <c r="I1499" s="4">
        <v>2002</v>
      </c>
      <c r="J1499" s="4"/>
      <c r="K1499" s="4"/>
      <c r="L1499" s="4"/>
      <c r="M1499" s="4"/>
      <c r="N1499" s="4"/>
      <c r="O1499" s="4"/>
      <c r="P1499" s="4" t="s">
        <v>8099</v>
      </c>
      <c r="Q1499" s="4"/>
      <c r="R1499" s="4"/>
      <c r="S1499" s="4" t="s">
        <v>8100</v>
      </c>
      <c r="T1499" s="4" t="s">
        <v>79</v>
      </c>
      <c r="U1499" s="4" t="s">
        <v>205</v>
      </c>
      <c r="V1499" s="4" t="s">
        <v>8101</v>
      </c>
      <c r="W1499" s="4"/>
      <c r="X1499" s="4"/>
      <c r="Y1499" s="4"/>
      <c r="Z1499" s="4" t="s">
        <v>8102</v>
      </c>
      <c r="AA1499" s="4"/>
      <c r="AB1499" s="4"/>
      <c r="AC1499" s="4"/>
      <c r="AD1499" s="4"/>
      <c r="AE1499" s="4"/>
      <c r="AF1499" s="4" t="s">
        <v>8103</v>
      </c>
      <c r="AG1499" s="4"/>
      <c r="AH1499" s="4"/>
      <c r="AI1499" s="4"/>
      <c r="AJ1499" s="4" t="s">
        <v>8104</v>
      </c>
      <c r="AK1499" s="4"/>
    </row>
    <row r="1500" spans="1:37" ht="180" x14ac:dyDescent="0.2">
      <c r="A1500" s="7">
        <v>1499</v>
      </c>
      <c r="D1500" s="4" t="s">
        <v>2781</v>
      </c>
      <c r="E1500" s="4" t="s">
        <v>8105</v>
      </c>
      <c r="F1500" s="4"/>
      <c r="G1500" s="4" t="s">
        <v>1743</v>
      </c>
      <c r="H1500" s="4"/>
      <c r="I1500" s="4">
        <v>1978</v>
      </c>
      <c r="J1500" s="4"/>
      <c r="K1500" s="4"/>
      <c r="L1500" s="4"/>
      <c r="M1500" s="4"/>
      <c r="N1500" s="4"/>
      <c r="O1500" s="4"/>
      <c r="P1500" s="4" t="s">
        <v>8106</v>
      </c>
      <c r="Q1500" s="4"/>
      <c r="R1500" s="4"/>
      <c r="S1500" s="4" t="s">
        <v>8107</v>
      </c>
      <c r="T1500" s="4" t="s">
        <v>310</v>
      </c>
      <c r="U1500" s="4" t="s">
        <v>111</v>
      </c>
      <c r="V1500" s="4" t="s">
        <v>8108</v>
      </c>
      <c r="W1500" s="4"/>
      <c r="X1500" s="4"/>
      <c r="Y1500" s="4"/>
      <c r="Z1500" s="4" t="s">
        <v>8109</v>
      </c>
      <c r="AA1500" s="4"/>
      <c r="AB1500" s="4"/>
      <c r="AC1500" s="4"/>
      <c r="AD1500" s="4"/>
      <c r="AE1500" s="4"/>
      <c r="AF1500" s="4" t="s">
        <v>8110</v>
      </c>
      <c r="AG1500" s="4"/>
      <c r="AH1500" s="4"/>
      <c r="AI1500" s="4"/>
      <c r="AJ1500" s="4" t="s">
        <v>8111</v>
      </c>
      <c r="AK1500" s="4"/>
    </row>
    <row r="1501" spans="1:37" ht="225" x14ac:dyDescent="0.2">
      <c r="A1501" s="7">
        <v>1500</v>
      </c>
      <c r="D1501" s="4" t="s">
        <v>2781</v>
      </c>
      <c r="E1501" s="4" t="s">
        <v>8112</v>
      </c>
      <c r="F1501" s="4"/>
      <c r="G1501" s="4" t="s">
        <v>1743</v>
      </c>
      <c r="H1501" s="4"/>
      <c r="I1501" s="4">
        <v>2000</v>
      </c>
      <c r="J1501" s="4"/>
      <c r="K1501" s="4"/>
      <c r="L1501" s="4"/>
      <c r="M1501" s="4"/>
      <c r="N1501" s="4"/>
      <c r="O1501" s="4"/>
      <c r="P1501" s="4" t="s">
        <v>8113</v>
      </c>
      <c r="Q1501" s="4"/>
      <c r="R1501" s="4"/>
      <c r="S1501" s="4" t="s">
        <v>2377</v>
      </c>
      <c r="T1501" s="4" t="s">
        <v>6098</v>
      </c>
      <c r="U1501" s="4" t="s">
        <v>205</v>
      </c>
      <c r="V1501" s="4" t="s">
        <v>7742</v>
      </c>
      <c r="W1501" s="4"/>
      <c r="X1501" s="4"/>
      <c r="Y1501" s="4"/>
      <c r="Z1501" s="4" t="s">
        <v>8114</v>
      </c>
      <c r="AA1501" s="4"/>
      <c r="AB1501" s="4"/>
      <c r="AC1501" s="4"/>
      <c r="AD1501" s="4"/>
      <c r="AE1501" s="4"/>
      <c r="AF1501" s="4" t="s">
        <v>8115</v>
      </c>
      <c r="AG1501" s="4"/>
      <c r="AH1501" s="4"/>
      <c r="AI1501" s="4"/>
      <c r="AJ1501" s="4" t="s">
        <v>8116</v>
      </c>
      <c r="AK1501" s="4"/>
    </row>
    <row r="1502" spans="1:37" ht="225" x14ac:dyDescent="0.2">
      <c r="A1502" s="7">
        <v>1501</v>
      </c>
      <c r="D1502" s="4" t="s">
        <v>8117</v>
      </c>
      <c r="E1502" s="4" t="s">
        <v>8118</v>
      </c>
      <c r="F1502" s="4"/>
      <c r="G1502" s="4" t="s">
        <v>1743</v>
      </c>
      <c r="H1502" s="4"/>
      <c r="I1502" s="4">
        <v>2010</v>
      </c>
      <c r="J1502" s="4"/>
      <c r="K1502" s="4"/>
      <c r="L1502" s="4"/>
      <c r="M1502" s="4"/>
      <c r="N1502" s="4"/>
      <c r="O1502" s="4"/>
      <c r="P1502" s="4" t="s">
        <v>8119</v>
      </c>
      <c r="Q1502" s="4"/>
      <c r="R1502" s="4" t="s">
        <v>8120</v>
      </c>
      <c r="S1502" s="4" t="s">
        <v>8121</v>
      </c>
      <c r="T1502" s="4" t="s">
        <v>757</v>
      </c>
      <c r="U1502" s="4" t="s">
        <v>205</v>
      </c>
      <c r="V1502" s="4" t="s">
        <v>8122</v>
      </c>
      <c r="W1502" s="4"/>
      <c r="X1502" s="4"/>
      <c r="Y1502" s="4"/>
      <c r="Z1502" s="4" t="s">
        <v>8123</v>
      </c>
      <c r="AA1502" s="4"/>
      <c r="AB1502" s="4"/>
      <c r="AC1502" s="4"/>
      <c r="AD1502" s="4"/>
      <c r="AE1502" s="4"/>
      <c r="AF1502" s="4" t="s">
        <v>8124</v>
      </c>
      <c r="AG1502" s="4"/>
      <c r="AH1502" s="4"/>
      <c r="AI1502" s="4"/>
      <c r="AJ1502" s="4" t="s">
        <v>8125</v>
      </c>
      <c r="AK1502" s="4"/>
    </row>
    <row r="1503" spans="1:37" ht="225" x14ac:dyDescent="0.2">
      <c r="A1503" s="7">
        <v>1502</v>
      </c>
      <c r="D1503" s="4" t="s">
        <v>2787</v>
      </c>
      <c r="E1503" s="4" t="s">
        <v>8126</v>
      </c>
      <c r="F1503" s="4"/>
      <c r="G1503" s="4" t="s">
        <v>1743</v>
      </c>
      <c r="H1503" s="4"/>
      <c r="I1503" s="4">
        <v>1982</v>
      </c>
      <c r="J1503" s="4"/>
      <c r="K1503" s="4"/>
      <c r="L1503" s="4"/>
      <c r="M1503" s="4"/>
      <c r="N1503" s="4"/>
      <c r="O1503" s="4"/>
      <c r="P1503" s="4" t="s">
        <v>8127</v>
      </c>
      <c r="Q1503" s="4"/>
      <c r="R1503" s="4"/>
      <c r="S1503" s="4" t="s">
        <v>2377</v>
      </c>
      <c r="T1503" s="4" t="s">
        <v>5207</v>
      </c>
      <c r="U1503" s="4" t="s">
        <v>111</v>
      </c>
      <c r="V1503" s="4" t="s">
        <v>5299</v>
      </c>
      <c r="W1503" s="4"/>
      <c r="X1503" s="4"/>
      <c r="Y1503" s="4"/>
      <c r="Z1503" s="4" t="s">
        <v>8128</v>
      </c>
      <c r="AA1503" s="4"/>
      <c r="AB1503" s="4"/>
      <c r="AC1503" s="4"/>
      <c r="AD1503" s="4"/>
      <c r="AE1503" s="4"/>
      <c r="AF1503" s="4" t="s">
        <v>8115</v>
      </c>
      <c r="AG1503" s="4"/>
      <c r="AH1503" s="4"/>
      <c r="AI1503" s="4"/>
      <c r="AJ1503" s="4" t="s">
        <v>8129</v>
      </c>
      <c r="AK1503" s="4"/>
    </row>
    <row r="1504" spans="1:37" ht="315" x14ac:dyDescent="0.2">
      <c r="A1504" s="7">
        <v>1503</v>
      </c>
      <c r="D1504" s="4" t="s">
        <v>2787</v>
      </c>
      <c r="E1504" s="4" t="s">
        <v>8130</v>
      </c>
      <c r="F1504" s="4"/>
      <c r="G1504" s="4" t="s">
        <v>1743</v>
      </c>
      <c r="H1504" s="4"/>
      <c r="I1504" s="4">
        <v>2001</v>
      </c>
      <c r="J1504" s="4"/>
      <c r="K1504" s="4"/>
      <c r="L1504" s="4"/>
      <c r="M1504" s="4"/>
      <c r="N1504" s="4"/>
      <c r="O1504" s="4"/>
      <c r="P1504" s="4" t="s">
        <v>8131</v>
      </c>
      <c r="Q1504" s="4"/>
      <c r="R1504" s="4"/>
      <c r="S1504" s="4" t="s">
        <v>8100</v>
      </c>
      <c r="T1504" s="4" t="s">
        <v>205</v>
      </c>
      <c r="U1504" s="4" t="s">
        <v>5655</v>
      </c>
      <c r="V1504" s="4" t="s">
        <v>2199</v>
      </c>
      <c r="W1504" s="4"/>
      <c r="X1504" s="4"/>
      <c r="Y1504" s="4"/>
      <c r="Z1504" s="4" t="s">
        <v>8132</v>
      </c>
      <c r="AA1504" s="4"/>
      <c r="AB1504" s="4"/>
      <c r="AC1504" s="4"/>
      <c r="AD1504" s="4"/>
      <c r="AE1504" s="4"/>
      <c r="AF1504" s="4" t="s">
        <v>8103</v>
      </c>
      <c r="AG1504" s="4"/>
      <c r="AH1504" s="4"/>
      <c r="AI1504" s="4"/>
      <c r="AJ1504" s="4" t="s">
        <v>8133</v>
      </c>
      <c r="AK1504" s="4"/>
    </row>
    <row r="1505" spans="1:37" ht="120" x14ac:dyDescent="0.2">
      <c r="A1505" s="7">
        <v>1504</v>
      </c>
      <c r="D1505" s="4" t="s">
        <v>8134</v>
      </c>
      <c r="E1505" s="4" t="s">
        <v>8135</v>
      </c>
      <c r="F1505" s="4"/>
      <c r="G1505" s="4" t="s">
        <v>1743</v>
      </c>
      <c r="H1505" s="4"/>
      <c r="I1505" s="4">
        <v>1993</v>
      </c>
      <c r="J1505" s="4"/>
      <c r="K1505" s="4"/>
      <c r="L1505" s="4"/>
      <c r="M1505" s="4"/>
      <c r="N1505" s="4"/>
      <c r="O1505" s="4"/>
      <c r="P1505" s="4" t="s">
        <v>8136</v>
      </c>
      <c r="Q1505" s="4"/>
      <c r="R1505" s="4"/>
      <c r="S1505" s="4" t="s">
        <v>8137</v>
      </c>
      <c r="T1505" s="4" t="s">
        <v>858</v>
      </c>
      <c r="U1505" s="4" t="s">
        <v>205</v>
      </c>
      <c r="V1505" s="4" t="s">
        <v>8138</v>
      </c>
      <c r="W1505" s="4"/>
      <c r="X1505" s="4"/>
      <c r="Y1505" s="4"/>
      <c r="Z1505" s="4" t="s">
        <v>8139</v>
      </c>
      <c r="AA1505" s="4"/>
      <c r="AB1505" s="4"/>
      <c r="AC1505" s="4"/>
      <c r="AD1505" s="4"/>
      <c r="AE1505" s="4"/>
      <c r="AF1505" s="4" t="s">
        <v>8140</v>
      </c>
      <c r="AG1505" s="4"/>
      <c r="AH1505" s="4"/>
      <c r="AI1505" s="4"/>
      <c r="AJ1505" s="4" t="s">
        <v>8141</v>
      </c>
      <c r="AK1505" s="4"/>
    </row>
    <row r="1506" spans="1:37" ht="210" x14ac:dyDescent="0.2">
      <c r="A1506" s="7">
        <v>1505</v>
      </c>
      <c r="D1506" s="4" t="s">
        <v>8142</v>
      </c>
      <c r="E1506" s="4" t="s">
        <v>8143</v>
      </c>
      <c r="F1506" s="4"/>
      <c r="G1506" s="4" t="s">
        <v>1743</v>
      </c>
      <c r="H1506" s="4"/>
      <c r="I1506" s="4">
        <v>2009</v>
      </c>
      <c r="J1506" s="4"/>
      <c r="K1506" s="4"/>
      <c r="L1506" s="4"/>
      <c r="M1506" s="4"/>
      <c r="N1506" s="4"/>
      <c r="O1506" s="4"/>
      <c r="P1506" s="4" t="s">
        <v>8144</v>
      </c>
      <c r="Q1506" s="4"/>
      <c r="R1506" s="4"/>
      <c r="S1506" s="4" t="s">
        <v>2440</v>
      </c>
      <c r="T1506" s="4" t="s">
        <v>901</v>
      </c>
      <c r="U1506" s="4" t="s">
        <v>133</v>
      </c>
      <c r="V1506" s="4" t="s">
        <v>8145</v>
      </c>
      <c r="W1506" s="4"/>
      <c r="X1506" s="4"/>
      <c r="Y1506" s="4"/>
      <c r="Z1506" s="4" t="s">
        <v>8146</v>
      </c>
      <c r="AA1506" s="4"/>
      <c r="AB1506" s="4"/>
      <c r="AC1506" s="4"/>
      <c r="AD1506" s="4"/>
      <c r="AE1506" s="4"/>
      <c r="AF1506" s="4" t="s">
        <v>2444</v>
      </c>
      <c r="AG1506" s="4"/>
      <c r="AH1506" s="4"/>
      <c r="AI1506" s="4"/>
      <c r="AJ1506" s="4" t="s">
        <v>8147</v>
      </c>
      <c r="AK1506" s="4"/>
    </row>
    <row r="1507" spans="1:37" ht="360" x14ac:dyDescent="0.2">
      <c r="A1507" s="7">
        <v>1506</v>
      </c>
      <c r="D1507" s="4" t="s">
        <v>8148</v>
      </c>
      <c r="E1507" s="4" t="s">
        <v>8149</v>
      </c>
      <c r="F1507" s="4"/>
      <c r="G1507" s="4" t="s">
        <v>1743</v>
      </c>
      <c r="H1507" s="4"/>
      <c r="I1507" s="4">
        <v>2011</v>
      </c>
      <c r="J1507" s="4"/>
      <c r="K1507" s="4"/>
      <c r="L1507" s="4"/>
      <c r="M1507" s="4"/>
      <c r="N1507" s="4"/>
      <c r="O1507" s="4"/>
      <c r="P1507" s="4" t="s">
        <v>8150</v>
      </c>
      <c r="Q1507" s="4"/>
      <c r="R1507" s="4"/>
      <c r="S1507" s="4" t="s">
        <v>2440</v>
      </c>
      <c r="T1507" s="4" t="s">
        <v>8151</v>
      </c>
      <c r="U1507" s="4" t="s">
        <v>205</v>
      </c>
      <c r="V1507" s="4" t="s">
        <v>8152</v>
      </c>
      <c r="W1507" s="4"/>
      <c r="X1507" s="4"/>
      <c r="Y1507" s="4"/>
      <c r="Z1507" s="4" t="s">
        <v>8153</v>
      </c>
      <c r="AA1507" s="4"/>
      <c r="AB1507" s="4"/>
      <c r="AC1507" s="4"/>
      <c r="AD1507" s="4"/>
      <c r="AE1507" s="4"/>
      <c r="AF1507" s="4" t="s">
        <v>2444</v>
      </c>
      <c r="AG1507" s="4"/>
      <c r="AH1507" s="4"/>
      <c r="AI1507" s="4"/>
      <c r="AJ1507" s="4" t="s">
        <v>8154</v>
      </c>
      <c r="AK1507" s="4"/>
    </row>
    <row r="1508" spans="1:37" ht="405" x14ac:dyDescent="0.2">
      <c r="A1508" s="7">
        <v>1507</v>
      </c>
      <c r="D1508" s="4" t="s">
        <v>8148</v>
      </c>
      <c r="E1508" s="4" t="s">
        <v>8155</v>
      </c>
      <c r="F1508" s="4"/>
      <c r="G1508" s="4" t="s">
        <v>1743</v>
      </c>
      <c r="H1508" s="4"/>
      <c r="I1508" s="4">
        <v>2007</v>
      </c>
      <c r="J1508" s="4"/>
      <c r="K1508" s="4"/>
      <c r="L1508" s="4"/>
      <c r="M1508" s="4"/>
      <c r="N1508" s="4"/>
      <c r="O1508" s="4"/>
      <c r="P1508" s="4" t="s">
        <v>8156</v>
      </c>
      <c r="Q1508" s="4"/>
      <c r="R1508" s="4"/>
      <c r="S1508" s="4" t="s">
        <v>2074</v>
      </c>
      <c r="T1508" s="4" t="s">
        <v>204</v>
      </c>
      <c r="U1508" s="4" t="s">
        <v>133</v>
      </c>
      <c r="V1508" s="4" t="s">
        <v>8157</v>
      </c>
      <c r="W1508" s="4"/>
      <c r="X1508" s="4"/>
      <c r="Y1508" s="4"/>
      <c r="Z1508" s="4" t="s">
        <v>8158</v>
      </c>
      <c r="AA1508" s="4"/>
      <c r="AB1508" s="4"/>
      <c r="AC1508" s="4"/>
      <c r="AD1508" s="4"/>
      <c r="AE1508" s="4"/>
      <c r="AF1508" s="4" t="s">
        <v>8159</v>
      </c>
      <c r="AG1508" s="4"/>
      <c r="AH1508" s="4"/>
      <c r="AI1508" s="4"/>
      <c r="AJ1508" s="4" t="s">
        <v>8160</v>
      </c>
      <c r="AK1508" s="4"/>
    </row>
    <row r="1509" spans="1:37" ht="405" x14ac:dyDescent="0.2">
      <c r="A1509" s="7">
        <v>1508</v>
      </c>
      <c r="D1509" s="4" t="s">
        <v>8161</v>
      </c>
      <c r="E1509" s="4" t="s">
        <v>8162</v>
      </c>
      <c r="F1509" s="4"/>
      <c r="G1509" s="4" t="s">
        <v>1743</v>
      </c>
      <c r="H1509" s="4"/>
      <c r="I1509" s="4">
        <v>1981</v>
      </c>
      <c r="J1509" s="4"/>
      <c r="K1509" s="4"/>
      <c r="L1509" s="4"/>
      <c r="M1509" s="4"/>
      <c r="N1509" s="4"/>
      <c r="O1509" s="4"/>
      <c r="P1509" s="4" t="s">
        <v>8163</v>
      </c>
      <c r="Q1509" s="4"/>
      <c r="R1509" s="4"/>
      <c r="S1509" s="4" t="s">
        <v>8092</v>
      </c>
      <c r="T1509" s="4" t="s">
        <v>8164</v>
      </c>
      <c r="U1509" s="4" t="s">
        <v>111</v>
      </c>
      <c r="V1509" s="4" t="s">
        <v>8165</v>
      </c>
      <c r="W1509" s="4"/>
      <c r="X1509" s="4"/>
      <c r="Y1509" s="4"/>
      <c r="Z1509" s="4" t="s">
        <v>8166</v>
      </c>
      <c r="AA1509" s="4"/>
      <c r="AB1509" s="4"/>
      <c r="AC1509" s="4"/>
      <c r="AD1509" s="4"/>
      <c r="AE1509" s="4"/>
      <c r="AF1509" s="4" t="s">
        <v>668</v>
      </c>
      <c r="AG1509" s="4"/>
      <c r="AH1509" s="4"/>
      <c r="AI1509" s="4"/>
      <c r="AJ1509" s="4" t="s">
        <v>8167</v>
      </c>
      <c r="AK1509" s="4"/>
    </row>
    <row r="1510" spans="1:37" ht="165" x14ac:dyDescent="0.2">
      <c r="A1510" s="7">
        <v>1509</v>
      </c>
      <c r="D1510" s="4" t="s">
        <v>8161</v>
      </c>
      <c r="E1510" s="4" t="s">
        <v>8168</v>
      </c>
      <c r="F1510" s="4"/>
      <c r="G1510" s="4" t="s">
        <v>1743</v>
      </c>
      <c r="H1510" s="4"/>
      <c r="I1510" s="4">
        <v>2011</v>
      </c>
      <c r="J1510" s="4"/>
      <c r="K1510" s="4"/>
      <c r="L1510" s="4"/>
      <c r="M1510" s="4"/>
      <c r="N1510" s="4"/>
      <c r="O1510" s="4"/>
      <c r="P1510" s="4" t="s">
        <v>8169</v>
      </c>
      <c r="Q1510" s="4"/>
      <c r="R1510" s="4"/>
      <c r="S1510" s="4" t="s">
        <v>8092</v>
      </c>
      <c r="T1510" s="4" t="s">
        <v>928</v>
      </c>
      <c r="U1510" s="4" t="s">
        <v>229</v>
      </c>
      <c r="V1510" s="4" t="s">
        <v>8170</v>
      </c>
      <c r="W1510" s="4"/>
      <c r="X1510" s="4"/>
      <c r="Y1510" s="4"/>
      <c r="Z1510" s="4" t="s">
        <v>8171</v>
      </c>
      <c r="AA1510" s="4"/>
      <c r="AB1510" s="4"/>
      <c r="AC1510" s="4"/>
      <c r="AD1510" s="4"/>
      <c r="AE1510" s="4"/>
      <c r="AF1510" s="4" t="s">
        <v>668</v>
      </c>
      <c r="AG1510" s="4"/>
      <c r="AH1510" s="4"/>
      <c r="AI1510" s="4"/>
      <c r="AJ1510" s="4" t="s">
        <v>8172</v>
      </c>
      <c r="AK1510" s="4"/>
    </row>
    <row r="1511" spans="1:37" ht="225" x14ac:dyDescent="0.2">
      <c r="A1511" s="7">
        <v>1510</v>
      </c>
      <c r="D1511" s="4" t="s">
        <v>8173</v>
      </c>
      <c r="E1511" s="4" t="s">
        <v>8174</v>
      </c>
      <c r="F1511" s="4"/>
      <c r="G1511" s="4" t="s">
        <v>1743</v>
      </c>
      <c r="H1511" s="4"/>
      <c r="I1511" s="4">
        <v>2004</v>
      </c>
      <c r="J1511" s="4"/>
      <c r="K1511" s="4"/>
      <c r="L1511" s="4"/>
      <c r="M1511" s="4"/>
      <c r="N1511" s="4"/>
      <c r="O1511" s="4"/>
      <c r="P1511" s="4" t="s">
        <v>8175</v>
      </c>
      <c r="Q1511" s="4"/>
      <c r="R1511" s="4"/>
      <c r="S1511" s="4" t="s">
        <v>8176</v>
      </c>
      <c r="T1511" s="4" t="s">
        <v>4937</v>
      </c>
      <c r="U1511" s="4" t="s">
        <v>111</v>
      </c>
      <c r="V1511" s="4" t="s">
        <v>8177</v>
      </c>
      <c r="W1511" s="4"/>
      <c r="X1511" s="4"/>
      <c r="Y1511" s="4"/>
      <c r="Z1511" s="4" t="s">
        <v>8178</v>
      </c>
      <c r="AA1511" s="4"/>
      <c r="AB1511" s="4"/>
      <c r="AC1511" s="4"/>
      <c r="AD1511" s="4"/>
      <c r="AE1511" s="4"/>
      <c r="AF1511" s="4" t="s">
        <v>8179</v>
      </c>
      <c r="AG1511" s="4"/>
      <c r="AH1511" s="4"/>
      <c r="AI1511" s="4"/>
      <c r="AJ1511" s="4" t="s">
        <v>8180</v>
      </c>
      <c r="AK1511" s="4"/>
    </row>
    <row r="1512" spans="1:37" ht="285" x14ac:dyDescent="0.2">
      <c r="A1512" s="7">
        <v>1511</v>
      </c>
      <c r="D1512" s="4" t="s">
        <v>8181</v>
      </c>
      <c r="E1512" s="4" t="s">
        <v>8182</v>
      </c>
      <c r="F1512" s="4"/>
      <c r="G1512" s="4" t="s">
        <v>1743</v>
      </c>
      <c r="H1512" s="4"/>
      <c r="I1512" s="4">
        <v>2002</v>
      </c>
      <c r="J1512" s="4"/>
      <c r="K1512" s="4"/>
      <c r="L1512" s="4"/>
      <c r="M1512" s="4"/>
      <c r="N1512" s="4"/>
      <c r="O1512" s="4"/>
      <c r="P1512" s="4" t="s">
        <v>8183</v>
      </c>
      <c r="Q1512" s="4"/>
      <c r="R1512" s="4"/>
      <c r="S1512" s="4" t="s">
        <v>8184</v>
      </c>
      <c r="T1512" s="4" t="s">
        <v>68</v>
      </c>
      <c r="U1512" s="4" t="s">
        <v>79</v>
      </c>
      <c r="V1512" s="4" t="s">
        <v>8185</v>
      </c>
      <c r="W1512" s="4"/>
      <c r="X1512" s="4"/>
      <c r="Y1512" s="4"/>
      <c r="Z1512" s="4" t="s">
        <v>8186</v>
      </c>
      <c r="AA1512" s="4"/>
      <c r="AB1512" s="4"/>
      <c r="AC1512" s="4"/>
      <c r="AD1512" s="4"/>
      <c r="AE1512" s="4"/>
      <c r="AF1512" s="4" t="s">
        <v>8187</v>
      </c>
      <c r="AG1512" s="4"/>
      <c r="AH1512" s="4"/>
      <c r="AI1512" s="4"/>
      <c r="AJ1512" s="4" t="s">
        <v>8188</v>
      </c>
      <c r="AK1512" s="4"/>
    </row>
    <row r="1513" spans="1:37" ht="300" x14ac:dyDescent="0.2">
      <c r="A1513" s="7">
        <v>1512</v>
      </c>
      <c r="D1513" s="4" t="s">
        <v>8189</v>
      </c>
      <c r="E1513" s="4" t="s">
        <v>8190</v>
      </c>
      <c r="F1513" s="4"/>
      <c r="G1513" s="4" t="s">
        <v>1743</v>
      </c>
      <c r="H1513" s="4"/>
      <c r="I1513" s="4">
        <v>1975</v>
      </c>
      <c r="J1513" s="4"/>
      <c r="K1513" s="4"/>
      <c r="L1513" s="4"/>
      <c r="M1513" s="4"/>
      <c r="N1513" s="4"/>
      <c r="O1513" s="4"/>
      <c r="P1513" s="4" t="s">
        <v>8191</v>
      </c>
      <c r="Q1513" s="4"/>
      <c r="R1513" s="4"/>
      <c r="S1513" s="4" t="s">
        <v>8092</v>
      </c>
      <c r="T1513" s="4" t="s">
        <v>326</v>
      </c>
      <c r="U1513" s="4" t="s">
        <v>3831</v>
      </c>
      <c r="V1513" s="4" t="s">
        <v>8192</v>
      </c>
      <c r="W1513" s="4"/>
      <c r="X1513" s="4"/>
      <c r="Y1513" s="4"/>
      <c r="Z1513" s="4" t="s">
        <v>8193</v>
      </c>
      <c r="AA1513" s="4"/>
      <c r="AB1513" s="4"/>
      <c r="AC1513" s="4"/>
      <c r="AD1513" s="4"/>
      <c r="AE1513" s="4"/>
      <c r="AF1513" s="4" t="s">
        <v>668</v>
      </c>
      <c r="AG1513" s="4"/>
      <c r="AH1513" s="4"/>
      <c r="AI1513" s="4"/>
      <c r="AJ1513" s="4" t="s">
        <v>8194</v>
      </c>
      <c r="AK1513" s="4"/>
    </row>
    <row r="1514" spans="1:37" ht="180" x14ac:dyDescent="0.2">
      <c r="A1514" s="7">
        <v>1513</v>
      </c>
      <c r="D1514" s="4" t="s">
        <v>2437</v>
      </c>
      <c r="E1514" s="4" t="s">
        <v>8195</v>
      </c>
      <c r="F1514" s="4"/>
      <c r="G1514" s="4" t="s">
        <v>1743</v>
      </c>
      <c r="H1514" s="4"/>
      <c r="I1514" s="4">
        <v>2008</v>
      </c>
      <c r="J1514" s="4"/>
      <c r="K1514" s="4"/>
      <c r="L1514" s="4"/>
      <c r="M1514" s="4"/>
      <c r="N1514" s="4"/>
      <c r="O1514" s="4"/>
      <c r="P1514" s="4" t="s">
        <v>8196</v>
      </c>
      <c r="Q1514" s="4"/>
      <c r="R1514" s="4"/>
      <c r="S1514" s="4" t="s">
        <v>8197</v>
      </c>
      <c r="T1514" s="4" t="s">
        <v>1138</v>
      </c>
      <c r="U1514" s="4" t="s">
        <v>79</v>
      </c>
      <c r="V1514" s="4" t="s">
        <v>8198</v>
      </c>
      <c r="W1514" s="4"/>
      <c r="X1514" s="4"/>
      <c r="Y1514" s="4"/>
      <c r="Z1514" s="4" t="s">
        <v>8199</v>
      </c>
      <c r="AA1514" s="4"/>
      <c r="AB1514" s="4"/>
      <c r="AC1514" s="4"/>
      <c r="AD1514" s="4"/>
      <c r="AE1514" s="4"/>
      <c r="AF1514" s="4" t="s">
        <v>8200</v>
      </c>
      <c r="AG1514" s="4"/>
      <c r="AH1514" s="4"/>
      <c r="AI1514" s="4"/>
      <c r="AJ1514" s="4" t="s">
        <v>8201</v>
      </c>
      <c r="AK1514" s="4"/>
    </row>
    <row r="1515" spans="1:37" ht="195" x14ac:dyDescent="0.2">
      <c r="A1515" s="7">
        <v>1514</v>
      </c>
      <c r="D1515" s="4" t="s">
        <v>2374</v>
      </c>
      <c r="E1515" s="4" t="s">
        <v>8202</v>
      </c>
      <c r="F1515" s="4"/>
      <c r="G1515" s="4" t="s">
        <v>1743</v>
      </c>
      <c r="H1515" s="4"/>
      <c r="I1515" s="4">
        <v>1992</v>
      </c>
      <c r="J1515" s="4"/>
      <c r="K1515" s="4"/>
      <c r="L1515" s="4"/>
      <c r="M1515" s="4"/>
      <c r="N1515" s="4"/>
      <c r="O1515" s="4"/>
      <c r="P1515" s="4" t="s">
        <v>8203</v>
      </c>
      <c r="Q1515" s="4"/>
      <c r="R1515" s="4"/>
      <c r="S1515" s="4" t="s">
        <v>8092</v>
      </c>
      <c r="T1515" s="4" t="s">
        <v>228</v>
      </c>
      <c r="U1515" s="4" t="s">
        <v>229</v>
      </c>
      <c r="V1515" s="4" t="s">
        <v>8204</v>
      </c>
      <c r="W1515" s="4"/>
      <c r="X1515" s="4"/>
      <c r="Y1515" s="4"/>
      <c r="Z1515" s="4" t="s">
        <v>8205</v>
      </c>
      <c r="AA1515" s="4"/>
      <c r="AB1515" s="4"/>
      <c r="AC1515" s="4"/>
      <c r="AD1515" s="4"/>
      <c r="AE1515" s="4"/>
      <c r="AF1515" s="4" t="s">
        <v>668</v>
      </c>
      <c r="AG1515" s="4"/>
      <c r="AH1515" s="4"/>
      <c r="AI1515" s="4"/>
      <c r="AJ1515" s="4" t="s">
        <v>8206</v>
      </c>
      <c r="AK1515" s="4"/>
    </row>
    <row r="1516" spans="1:37" ht="120" x14ac:dyDescent="0.2">
      <c r="A1516" s="7">
        <v>1515</v>
      </c>
      <c r="D1516" s="4" t="s">
        <v>8207</v>
      </c>
      <c r="E1516" s="4" t="s">
        <v>8208</v>
      </c>
      <c r="F1516" s="4"/>
      <c r="G1516" s="4" t="s">
        <v>1743</v>
      </c>
      <c r="H1516" s="4"/>
      <c r="I1516" s="4">
        <v>2007</v>
      </c>
      <c r="J1516" s="4"/>
      <c r="K1516" s="4"/>
      <c r="L1516" s="4"/>
      <c r="M1516" s="4"/>
      <c r="N1516" s="4"/>
      <c r="O1516" s="4"/>
      <c r="P1516" s="4" t="s">
        <v>8209</v>
      </c>
      <c r="Q1516" s="4"/>
      <c r="R1516" s="4"/>
      <c r="S1516" s="4" t="s">
        <v>8210</v>
      </c>
      <c r="T1516" s="4" t="s">
        <v>110</v>
      </c>
      <c r="U1516" s="4" t="s">
        <v>133</v>
      </c>
      <c r="V1516" s="4" t="s">
        <v>8211</v>
      </c>
      <c r="W1516" s="4"/>
      <c r="X1516" s="4"/>
      <c r="Y1516" s="4"/>
      <c r="Z1516" s="4" t="s">
        <v>8212</v>
      </c>
      <c r="AA1516" s="4"/>
      <c r="AB1516" s="4"/>
      <c r="AC1516" s="4"/>
      <c r="AD1516" s="4"/>
      <c r="AE1516" s="4"/>
      <c r="AF1516" s="4" t="s">
        <v>8213</v>
      </c>
      <c r="AG1516" s="4"/>
      <c r="AH1516" s="4"/>
      <c r="AI1516" s="4"/>
      <c r="AJ1516" s="4" t="s">
        <v>8214</v>
      </c>
      <c r="AK1516" s="4"/>
    </row>
    <row r="1517" spans="1:37" ht="300" x14ac:dyDescent="0.2">
      <c r="A1517" s="7">
        <v>1516</v>
      </c>
      <c r="D1517" s="4" t="s">
        <v>8215</v>
      </c>
      <c r="E1517" s="4" t="s">
        <v>8216</v>
      </c>
      <c r="F1517" s="4"/>
      <c r="G1517" s="4" t="s">
        <v>1743</v>
      </c>
      <c r="H1517" s="4"/>
      <c r="I1517" s="4">
        <v>2010</v>
      </c>
      <c r="J1517" s="4"/>
      <c r="K1517" s="4"/>
      <c r="L1517" s="4"/>
      <c r="M1517" s="4"/>
      <c r="N1517" s="4"/>
      <c r="O1517" s="4"/>
      <c r="P1517" s="4" t="s">
        <v>8217</v>
      </c>
      <c r="Q1517" s="4"/>
      <c r="R1517" s="4"/>
      <c r="S1517" s="4" t="s">
        <v>8218</v>
      </c>
      <c r="T1517" s="4" t="s">
        <v>205</v>
      </c>
      <c r="U1517" s="4" t="s">
        <v>133</v>
      </c>
      <c r="V1517" s="4" t="s">
        <v>8219</v>
      </c>
      <c r="W1517" s="4"/>
      <c r="X1517" s="4"/>
      <c r="Y1517" s="4"/>
      <c r="Z1517" s="4" t="s">
        <v>8220</v>
      </c>
      <c r="AA1517" s="4"/>
      <c r="AB1517" s="4"/>
      <c r="AC1517" s="4"/>
      <c r="AD1517" s="4"/>
      <c r="AE1517" s="4"/>
      <c r="AF1517" s="4" t="s">
        <v>8221</v>
      </c>
      <c r="AG1517" s="4"/>
      <c r="AH1517" s="4"/>
      <c r="AI1517" s="4"/>
      <c r="AJ1517" s="4" t="s">
        <v>8222</v>
      </c>
      <c r="AK1517" s="4"/>
    </row>
    <row r="1518" spans="1:37" ht="180" x14ac:dyDescent="0.2">
      <c r="A1518" s="7">
        <v>1517</v>
      </c>
      <c r="D1518" s="4" t="s">
        <v>8223</v>
      </c>
      <c r="E1518" s="4" t="s">
        <v>8224</v>
      </c>
      <c r="F1518" s="4"/>
      <c r="G1518" s="4" t="s">
        <v>8225</v>
      </c>
      <c r="H1518" s="4"/>
      <c r="I1518" s="4">
        <v>1979</v>
      </c>
      <c r="J1518" s="4"/>
      <c r="K1518" s="4"/>
      <c r="L1518" s="4"/>
      <c r="M1518" s="4"/>
      <c r="N1518" s="4"/>
      <c r="O1518" s="4"/>
      <c r="P1518" s="4" t="s">
        <v>8226</v>
      </c>
      <c r="Q1518" s="4"/>
      <c r="R1518" s="4"/>
      <c r="S1518" s="4" t="s">
        <v>227</v>
      </c>
      <c r="T1518" s="4" t="s">
        <v>310</v>
      </c>
      <c r="U1518" s="4" t="s">
        <v>68</v>
      </c>
      <c r="V1518" s="4" t="s">
        <v>8227</v>
      </c>
      <c r="W1518" s="4"/>
      <c r="X1518" s="4"/>
      <c r="Y1518" s="4"/>
      <c r="Z1518" s="4" t="s">
        <v>8228</v>
      </c>
      <c r="AA1518" s="4"/>
      <c r="AB1518" s="4"/>
      <c r="AC1518" s="4"/>
      <c r="AD1518" s="4"/>
      <c r="AE1518" s="4"/>
      <c r="AF1518" s="4" t="s">
        <v>2791</v>
      </c>
      <c r="AG1518" s="4"/>
      <c r="AH1518" s="4"/>
      <c r="AI1518" s="4"/>
      <c r="AJ1518" s="4" t="s">
        <v>8229</v>
      </c>
      <c r="AK1518" s="4"/>
    </row>
    <row r="1519" spans="1:37" ht="150" x14ac:dyDescent="0.2">
      <c r="A1519" s="7">
        <v>1518</v>
      </c>
      <c r="D1519" s="4" t="s">
        <v>8230</v>
      </c>
      <c r="E1519" s="4" t="s">
        <v>8231</v>
      </c>
      <c r="F1519" s="4"/>
      <c r="G1519" s="4" t="s">
        <v>8232</v>
      </c>
      <c r="H1519" s="4"/>
      <c r="I1519" s="4">
        <v>2000</v>
      </c>
      <c r="J1519" s="4"/>
      <c r="K1519" s="4"/>
      <c r="L1519" s="4"/>
      <c r="M1519" s="4"/>
      <c r="N1519" s="4"/>
      <c r="O1519" s="4"/>
      <c r="P1519" s="4" t="s">
        <v>8233</v>
      </c>
      <c r="Q1519" s="4"/>
      <c r="R1519" s="4"/>
      <c r="S1519" s="4" t="s">
        <v>8234</v>
      </c>
      <c r="T1519" s="4" t="s">
        <v>173</v>
      </c>
      <c r="U1519" s="4" t="s">
        <v>133</v>
      </c>
      <c r="V1519" s="4" t="s">
        <v>8235</v>
      </c>
      <c r="W1519" s="4"/>
      <c r="X1519" s="4"/>
      <c r="Y1519" s="4"/>
      <c r="Z1519" s="4" t="s">
        <v>8236</v>
      </c>
      <c r="AA1519" s="4"/>
      <c r="AB1519" s="4"/>
      <c r="AC1519" s="4"/>
      <c r="AD1519" s="4"/>
      <c r="AE1519" s="4"/>
      <c r="AF1519" s="4" t="s">
        <v>8237</v>
      </c>
      <c r="AG1519" s="4"/>
      <c r="AH1519" s="4"/>
      <c r="AI1519" s="4"/>
      <c r="AJ1519" s="4" t="s">
        <v>8238</v>
      </c>
      <c r="AK1519" s="4"/>
    </row>
    <row r="1520" spans="1:37" ht="165" x14ac:dyDescent="0.2">
      <c r="A1520" s="7">
        <v>1519</v>
      </c>
      <c r="D1520" s="4" t="s">
        <v>8239</v>
      </c>
      <c r="E1520" s="4" t="s">
        <v>8240</v>
      </c>
      <c r="F1520" s="4"/>
      <c r="G1520" s="4" t="s">
        <v>8241</v>
      </c>
      <c r="H1520" s="4"/>
      <c r="I1520" s="4">
        <v>2008</v>
      </c>
      <c r="J1520" s="4"/>
      <c r="K1520" s="4"/>
      <c r="L1520" s="4"/>
      <c r="M1520" s="4"/>
      <c r="N1520" s="4"/>
      <c r="O1520" s="4"/>
      <c r="P1520" s="4" t="s">
        <v>8242</v>
      </c>
      <c r="Q1520" s="4"/>
      <c r="R1520" s="4"/>
      <c r="S1520" s="4" t="s">
        <v>8243</v>
      </c>
      <c r="T1520" s="4" t="s">
        <v>173</v>
      </c>
      <c r="U1520" s="4" t="s">
        <v>111</v>
      </c>
      <c r="V1520" s="4" t="s">
        <v>8244</v>
      </c>
      <c r="W1520" s="4"/>
      <c r="X1520" s="4"/>
      <c r="Y1520" s="4"/>
      <c r="Z1520" s="4" t="s">
        <v>8245</v>
      </c>
      <c r="AA1520" s="4"/>
      <c r="AB1520" s="4"/>
      <c r="AC1520" s="4"/>
      <c r="AD1520" s="4"/>
      <c r="AE1520" s="4"/>
      <c r="AF1520" s="4" t="s">
        <v>8246</v>
      </c>
      <c r="AG1520" s="4"/>
      <c r="AH1520" s="4"/>
      <c r="AI1520" s="4"/>
      <c r="AJ1520" s="4" t="s">
        <v>8247</v>
      </c>
      <c r="AK1520" s="4"/>
    </row>
    <row r="1521" spans="1:37" ht="150" x14ac:dyDescent="0.2">
      <c r="A1521" s="7">
        <v>1520</v>
      </c>
      <c r="D1521" s="4" t="s">
        <v>8248</v>
      </c>
      <c r="E1521" s="4" t="s">
        <v>8249</v>
      </c>
      <c r="F1521" s="4"/>
      <c r="G1521" s="4" t="s">
        <v>8250</v>
      </c>
      <c r="H1521" s="4"/>
      <c r="I1521" s="4">
        <v>2007</v>
      </c>
      <c r="J1521" s="4"/>
      <c r="K1521" s="4"/>
      <c r="L1521" s="4"/>
      <c r="M1521" s="4"/>
      <c r="N1521" s="4"/>
      <c r="O1521" s="4"/>
      <c r="P1521" s="4" t="s">
        <v>8251</v>
      </c>
      <c r="Q1521" s="4"/>
      <c r="R1521" s="4"/>
      <c r="S1521" s="4" t="s">
        <v>8252</v>
      </c>
      <c r="T1521" s="4" t="s">
        <v>205</v>
      </c>
      <c r="U1521" s="4" t="s">
        <v>111</v>
      </c>
      <c r="V1521" s="4" t="s">
        <v>8253</v>
      </c>
      <c r="W1521" s="4"/>
      <c r="X1521" s="4"/>
      <c r="Y1521" s="4"/>
      <c r="Z1521" s="4" t="s">
        <v>8254</v>
      </c>
      <c r="AA1521" s="4"/>
      <c r="AB1521" s="4"/>
      <c r="AC1521" s="4"/>
      <c r="AD1521" s="4"/>
      <c r="AE1521" s="4"/>
      <c r="AF1521" s="4" t="s">
        <v>8255</v>
      </c>
      <c r="AG1521" s="4"/>
      <c r="AH1521" s="4"/>
      <c r="AI1521" s="4"/>
      <c r="AJ1521" s="4" t="s">
        <v>8256</v>
      </c>
      <c r="AK1521" s="4"/>
    </row>
    <row r="1522" spans="1:37" ht="180" x14ac:dyDescent="0.2">
      <c r="A1522" s="7">
        <v>1521</v>
      </c>
      <c r="D1522" s="4" t="s">
        <v>8257</v>
      </c>
      <c r="E1522" s="4" t="s">
        <v>8258</v>
      </c>
      <c r="F1522" s="4"/>
      <c r="G1522" s="4" t="s">
        <v>8259</v>
      </c>
      <c r="H1522" s="4"/>
      <c r="I1522" s="4">
        <v>1992</v>
      </c>
      <c r="J1522" s="4"/>
      <c r="K1522" s="4"/>
      <c r="L1522" s="4"/>
      <c r="M1522" s="4"/>
      <c r="N1522" s="4"/>
      <c r="O1522" s="4"/>
      <c r="P1522" s="4" t="s">
        <v>8260</v>
      </c>
      <c r="Q1522" s="4"/>
      <c r="R1522" s="4"/>
      <c r="S1522" s="4" t="s">
        <v>7974</v>
      </c>
      <c r="T1522" s="4" t="s">
        <v>8261</v>
      </c>
      <c r="U1522" s="4" t="s">
        <v>111</v>
      </c>
      <c r="V1522" s="4" t="s">
        <v>5580</v>
      </c>
      <c r="W1522" s="4"/>
      <c r="X1522" s="4"/>
      <c r="Y1522" s="4"/>
      <c r="Z1522" s="4" t="s">
        <v>8262</v>
      </c>
      <c r="AA1522" s="4"/>
      <c r="AB1522" s="4"/>
      <c r="AC1522" s="4"/>
      <c r="AD1522" s="4"/>
      <c r="AE1522" s="4"/>
      <c r="AF1522" s="4" t="s">
        <v>7978</v>
      </c>
      <c r="AG1522" s="4"/>
      <c r="AH1522" s="4"/>
      <c r="AI1522" s="4"/>
      <c r="AJ1522" s="4" t="s">
        <v>8263</v>
      </c>
      <c r="AK1522" s="4"/>
    </row>
    <row r="1523" spans="1:37" ht="135" x14ac:dyDescent="0.2">
      <c r="A1523" s="7">
        <v>1522</v>
      </c>
      <c r="D1523" s="4" t="s">
        <v>8264</v>
      </c>
      <c r="E1523" s="4" t="s">
        <v>8265</v>
      </c>
      <c r="F1523" s="4"/>
      <c r="G1523" s="4" t="s">
        <v>8266</v>
      </c>
      <c r="H1523" s="4"/>
      <c r="I1523" s="4">
        <v>2010</v>
      </c>
      <c r="J1523" s="4"/>
      <c r="K1523" s="4"/>
      <c r="L1523" s="4"/>
      <c r="M1523" s="4"/>
      <c r="N1523" s="4"/>
      <c r="O1523" s="4"/>
      <c r="P1523" s="4" t="s">
        <v>8267</v>
      </c>
      <c r="Q1523" s="4"/>
      <c r="R1523" s="4"/>
      <c r="S1523" s="4" t="s">
        <v>8268</v>
      </c>
      <c r="T1523" s="4" t="s">
        <v>651</v>
      </c>
      <c r="U1523" s="4" t="s">
        <v>111</v>
      </c>
      <c r="V1523" s="4" t="s">
        <v>8269</v>
      </c>
      <c r="W1523" s="4"/>
      <c r="X1523" s="4"/>
      <c r="Y1523" s="4"/>
      <c r="Z1523" s="4" t="s">
        <v>8270</v>
      </c>
      <c r="AA1523" s="4"/>
      <c r="AB1523" s="4"/>
      <c r="AC1523" s="4"/>
      <c r="AD1523" s="4"/>
      <c r="AE1523" s="4"/>
      <c r="AF1523" s="4" t="s">
        <v>8271</v>
      </c>
      <c r="AG1523" s="4"/>
      <c r="AH1523" s="4"/>
      <c r="AI1523" s="4"/>
      <c r="AJ1523" s="4" t="s">
        <v>8272</v>
      </c>
      <c r="AK1523" s="4"/>
    </row>
    <row r="1524" spans="1:37" ht="180" x14ac:dyDescent="0.2">
      <c r="A1524" s="7">
        <v>1523</v>
      </c>
      <c r="D1524" s="4" t="s">
        <v>8273</v>
      </c>
      <c r="E1524" s="4" t="s">
        <v>8274</v>
      </c>
      <c r="F1524" s="4"/>
      <c r="G1524" s="4" t="s">
        <v>8250</v>
      </c>
      <c r="H1524" s="4"/>
      <c r="I1524" s="4">
        <v>2005</v>
      </c>
      <c r="J1524" s="4"/>
      <c r="K1524" s="4"/>
      <c r="L1524" s="4"/>
      <c r="M1524" s="4"/>
      <c r="N1524" s="4"/>
      <c r="O1524" s="4"/>
      <c r="P1524" s="4" t="s">
        <v>8275</v>
      </c>
      <c r="Q1524" s="4"/>
      <c r="R1524" s="4"/>
      <c r="S1524" s="4" t="s">
        <v>8276</v>
      </c>
      <c r="T1524" s="4" t="s">
        <v>310</v>
      </c>
      <c r="U1524" s="4" t="s">
        <v>68</v>
      </c>
      <c r="V1524" s="4" t="s">
        <v>8277</v>
      </c>
      <c r="W1524" s="4"/>
      <c r="X1524" s="4"/>
      <c r="Y1524" s="4"/>
      <c r="Z1524" s="4" t="s">
        <v>8278</v>
      </c>
      <c r="AA1524" s="4"/>
      <c r="AB1524" s="4"/>
      <c r="AC1524" s="4"/>
      <c r="AD1524" s="4"/>
      <c r="AE1524" s="4"/>
      <c r="AF1524" s="4" t="s">
        <v>8279</v>
      </c>
      <c r="AG1524" s="4"/>
      <c r="AH1524" s="4"/>
      <c r="AI1524" s="4"/>
      <c r="AJ1524" s="4" t="s">
        <v>8280</v>
      </c>
      <c r="AK1524" s="4"/>
    </row>
    <row r="1525" spans="1:37" ht="105" x14ac:dyDescent="0.2">
      <c r="A1525" s="7">
        <v>1524</v>
      </c>
      <c r="D1525" s="4" t="s">
        <v>8281</v>
      </c>
      <c r="E1525" s="4" t="s">
        <v>8282</v>
      </c>
      <c r="F1525" s="4"/>
      <c r="G1525" s="4" t="s">
        <v>7663</v>
      </c>
      <c r="H1525" s="4"/>
      <c r="I1525" s="4">
        <v>2009</v>
      </c>
      <c r="J1525" s="4"/>
      <c r="K1525" s="4"/>
      <c r="L1525" s="4"/>
      <c r="M1525" s="4"/>
      <c r="N1525" s="4"/>
      <c r="O1525" s="4"/>
      <c r="P1525" s="4" t="s">
        <v>8283</v>
      </c>
      <c r="Q1525" s="4"/>
      <c r="R1525" s="4"/>
      <c r="S1525" s="4" t="s">
        <v>8284</v>
      </c>
      <c r="T1525" s="4" t="s">
        <v>111</v>
      </c>
      <c r="U1525" s="4" t="s">
        <v>133</v>
      </c>
      <c r="V1525" s="4" t="s">
        <v>8285</v>
      </c>
      <c r="W1525" s="4"/>
      <c r="X1525" s="4"/>
      <c r="Y1525" s="4"/>
      <c r="Z1525" s="4" t="s">
        <v>8286</v>
      </c>
      <c r="AA1525" s="4"/>
      <c r="AB1525" s="4"/>
      <c r="AC1525" s="4"/>
      <c r="AD1525" s="4"/>
      <c r="AE1525" s="4"/>
      <c r="AF1525" s="4" t="s">
        <v>8287</v>
      </c>
      <c r="AG1525" s="4"/>
      <c r="AH1525" s="4"/>
      <c r="AI1525" s="4"/>
      <c r="AJ1525" s="4" t="s">
        <v>8288</v>
      </c>
      <c r="AK1525" s="4"/>
    </row>
    <row r="1526" spans="1:37" ht="195" x14ac:dyDescent="0.2">
      <c r="A1526" s="7">
        <v>1525</v>
      </c>
      <c r="D1526" s="4" t="s">
        <v>8289</v>
      </c>
      <c r="E1526" s="4" t="s">
        <v>8290</v>
      </c>
      <c r="F1526" s="4"/>
      <c r="G1526" s="4" t="s">
        <v>8291</v>
      </c>
      <c r="H1526" s="4"/>
      <c r="I1526" s="4">
        <v>2006</v>
      </c>
      <c r="J1526" s="4"/>
      <c r="K1526" s="4"/>
      <c r="L1526" s="4"/>
      <c r="M1526" s="4"/>
      <c r="N1526" s="4"/>
      <c r="O1526" s="4"/>
      <c r="P1526" s="4" t="s">
        <v>8292</v>
      </c>
      <c r="Q1526" s="4"/>
      <c r="R1526" s="4"/>
      <c r="S1526" s="4" t="s">
        <v>8293</v>
      </c>
      <c r="T1526" s="4" t="s">
        <v>78</v>
      </c>
      <c r="U1526" s="4" t="s">
        <v>111</v>
      </c>
      <c r="V1526" s="4" t="s">
        <v>8294</v>
      </c>
      <c r="W1526" s="4"/>
      <c r="X1526" s="4"/>
      <c r="Y1526" s="4"/>
      <c r="Z1526" s="4" t="s">
        <v>8295</v>
      </c>
      <c r="AA1526" s="4"/>
      <c r="AB1526" s="4"/>
      <c r="AC1526" s="4"/>
      <c r="AD1526" s="4"/>
      <c r="AE1526" s="4"/>
      <c r="AF1526" s="4" t="s">
        <v>8296</v>
      </c>
      <c r="AG1526" s="4"/>
      <c r="AH1526" s="4"/>
      <c r="AI1526" s="4"/>
      <c r="AJ1526" s="4" t="s">
        <v>8297</v>
      </c>
      <c r="AK1526" s="4"/>
    </row>
    <row r="1527" spans="1:37" ht="135" x14ac:dyDescent="0.2">
      <c r="A1527" s="7">
        <v>1526</v>
      </c>
      <c r="D1527" s="4" t="s">
        <v>8298</v>
      </c>
      <c r="E1527" s="4" t="s">
        <v>8299</v>
      </c>
      <c r="F1527" s="4"/>
      <c r="G1527" s="4" t="s">
        <v>8300</v>
      </c>
      <c r="H1527" s="4"/>
      <c r="I1527" s="4">
        <v>1982</v>
      </c>
      <c r="J1527" s="4"/>
      <c r="K1527" s="4"/>
      <c r="L1527" s="4"/>
      <c r="M1527" s="4"/>
      <c r="N1527" s="4"/>
      <c r="O1527" s="4"/>
      <c r="P1527" s="4" t="s">
        <v>8301</v>
      </c>
      <c r="Q1527" s="4"/>
      <c r="R1527" s="4"/>
      <c r="S1527" s="4" t="s">
        <v>8092</v>
      </c>
      <c r="T1527" s="4" t="s">
        <v>550</v>
      </c>
      <c r="U1527" s="4" t="s">
        <v>757</v>
      </c>
      <c r="V1527" s="4" t="s">
        <v>8302</v>
      </c>
      <c r="W1527" s="4"/>
      <c r="X1527" s="4"/>
      <c r="Y1527" s="4"/>
      <c r="Z1527" s="4" t="s">
        <v>8303</v>
      </c>
      <c r="AA1527" s="4"/>
      <c r="AB1527" s="4"/>
      <c r="AC1527" s="4"/>
      <c r="AD1527" s="4"/>
      <c r="AE1527" s="4"/>
      <c r="AF1527" s="4" t="s">
        <v>8096</v>
      </c>
      <c r="AG1527" s="4"/>
      <c r="AH1527" s="4"/>
      <c r="AI1527" s="4"/>
      <c r="AJ1527" s="4" t="s">
        <v>8304</v>
      </c>
      <c r="AK1527" s="4"/>
    </row>
    <row r="1528" spans="1:37" ht="315" x14ac:dyDescent="0.2">
      <c r="A1528" s="7">
        <v>1527</v>
      </c>
      <c r="D1528" s="4" t="s">
        <v>8305</v>
      </c>
      <c r="E1528" s="4" t="s">
        <v>8306</v>
      </c>
      <c r="F1528" s="4"/>
      <c r="G1528" s="4" t="s">
        <v>8307</v>
      </c>
      <c r="H1528" s="4"/>
      <c r="I1528" s="4">
        <v>1998</v>
      </c>
      <c r="J1528" s="4"/>
      <c r="K1528" s="4"/>
      <c r="L1528" s="4"/>
      <c r="M1528" s="4"/>
      <c r="N1528" s="4"/>
      <c r="O1528" s="4"/>
      <c r="P1528" s="4" t="s">
        <v>8308</v>
      </c>
      <c r="Q1528" s="4"/>
      <c r="R1528" s="4"/>
      <c r="S1528" s="4" t="s">
        <v>1596</v>
      </c>
      <c r="T1528" s="4" t="s">
        <v>858</v>
      </c>
      <c r="U1528" s="4" t="s">
        <v>111</v>
      </c>
      <c r="V1528" s="4" t="s">
        <v>6402</v>
      </c>
      <c r="W1528" s="4"/>
      <c r="X1528" s="4"/>
      <c r="Y1528" s="4"/>
      <c r="Z1528" s="4" t="s">
        <v>8309</v>
      </c>
      <c r="AA1528" s="4"/>
      <c r="AB1528" s="4"/>
      <c r="AC1528" s="4"/>
      <c r="AD1528" s="4"/>
      <c r="AE1528" s="4"/>
      <c r="AF1528" s="4" t="s">
        <v>5409</v>
      </c>
      <c r="AG1528" s="4"/>
      <c r="AH1528" s="4"/>
      <c r="AI1528" s="4"/>
      <c r="AJ1528" s="4" t="s">
        <v>8310</v>
      </c>
      <c r="AK1528" s="4"/>
    </row>
    <row r="1529" spans="1:37" ht="165" x14ac:dyDescent="0.2">
      <c r="A1529" s="7">
        <v>1528</v>
      </c>
      <c r="D1529" s="4" t="s">
        <v>8311</v>
      </c>
      <c r="E1529" s="4" t="s">
        <v>8312</v>
      </c>
      <c r="F1529" s="4"/>
      <c r="G1529" s="4" t="s">
        <v>8313</v>
      </c>
      <c r="H1529" s="4"/>
      <c r="I1529" s="4">
        <v>1996</v>
      </c>
      <c r="J1529" s="4"/>
      <c r="K1529" s="4"/>
      <c r="L1529" s="4"/>
      <c r="M1529" s="4"/>
      <c r="N1529" s="4"/>
      <c r="O1529" s="4"/>
      <c r="P1529" s="4" t="s">
        <v>8314</v>
      </c>
      <c r="Q1529" s="4"/>
      <c r="R1529" s="4"/>
      <c r="S1529" s="4" t="s">
        <v>8315</v>
      </c>
      <c r="T1529" s="4" t="s">
        <v>352</v>
      </c>
      <c r="U1529" s="4" t="s">
        <v>205</v>
      </c>
      <c r="V1529" s="4" t="s">
        <v>8316</v>
      </c>
      <c r="W1529" s="4"/>
      <c r="X1529" s="4"/>
      <c r="Y1529" s="4"/>
      <c r="Z1529" s="4" t="s">
        <v>8317</v>
      </c>
      <c r="AA1529" s="4"/>
      <c r="AB1529" s="4"/>
      <c r="AC1529" s="4"/>
      <c r="AD1529" s="4"/>
      <c r="AE1529" s="4"/>
      <c r="AF1529" s="4" t="s">
        <v>8318</v>
      </c>
      <c r="AG1529" s="4"/>
      <c r="AH1529" s="4"/>
      <c r="AI1529" s="4"/>
      <c r="AJ1529" s="4" t="s">
        <v>8319</v>
      </c>
      <c r="AK1529" s="4"/>
    </row>
    <row r="1530" spans="1:37" ht="195" x14ac:dyDescent="0.2">
      <c r="A1530" s="7">
        <v>1529</v>
      </c>
      <c r="D1530" s="4" t="s">
        <v>8320</v>
      </c>
      <c r="E1530" s="4" t="s">
        <v>8321</v>
      </c>
      <c r="F1530" s="4"/>
      <c r="G1530" s="4" t="s">
        <v>8322</v>
      </c>
      <c r="H1530" s="4"/>
      <c r="I1530" s="4">
        <v>2001</v>
      </c>
      <c r="J1530" s="4"/>
      <c r="K1530" s="4"/>
      <c r="L1530" s="4"/>
      <c r="M1530" s="4"/>
      <c r="N1530" s="4"/>
      <c r="O1530" s="4"/>
      <c r="P1530" s="4" t="s">
        <v>8323</v>
      </c>
      <c r="Q1530" s="4"/>
      <c r="R1530" s="4"/>
      <c r="S1530" s="4" t="s">
        <v>2980</v>
      </c>
      <c r="T1530" s="4" t="s">
        <v>1780</v>
      </c>
      <c r="U1530" s="4" t="s">
        <v>205</v>
      </c>
      <c r="V1530" s="4" t="s">
        <v>8324</v>
      </c>
      <c r="W1530" s="4"/>
      <c r="X1530" s="4"/>
      <c r="Y1530" s="4"/>
      <c r="Z1530" s="4" t="s">
        <v>8325</v>
      </c>
      <c r="AA1530" s="4"/>
      <c r="AB1530" s="4"/>
      <c r="AC1530" s="4"/>
      <c r="AD1530" s="4"/>
      <c r="AE1530" s="4"/>
      <c r="AF1530" s="4" t="s">
        <v>2983</v>
      </c>
      <c r="AG1530" s="4"/>
      <c r="AH1530" s="4"/>
      <c r="AI1530" s="4"/>
      <c r="AJ1530" s="4" t="s">
        <v>8326</v>
      </c>
      <c r="AK1530" s="4"/>
    </row>
    <row r="1531" spans="1:37" ht="210" x14ac:dyDescent="0.2">
      <c r="A1531" s="7">
        <v>1530</v>
      </c>
      <c r="D1531" s="4" t="s">
        <v>8327</v>
      </c>
      <c r="E1531" s="4" t="s">
        <v>8328</v>
      </c>
      <c r="F1531" s="4"/>
      <c r="G1531" s="4" t="s">
        <v>8322</v>
      </c>
      <c r="H1531" s="4"/>
      <c r="I1531" s="4">
        <v>2000</v>
      </c>
      <c r="J1531" s="4"/>
      <c r="K1531" s="4"/>
      <c r="L1531" s="4"/>
      <c r="M1531" s="4"/>
      <c r="N1531" s="4"/>
      <c r="O1531" s="4"/>
      <c r="P1531" s="4" t="s">
        <v>8329</v>
      </c>
      <c r="Q1531" s="4"/>
      <c r="R1531" s="4"/>
      <c r="S1531" s="4" t="s">
        <v>8330</v>
      </c>
      <c r="T1531" s="4" t="s">
        <v>974</v>
      </c>
      <c r="U1531" s="4" t="s">
        <v>111</v>
      </c>
      <c r="V1531" s="4" t="s">
        <v>8331</v>
      </c>
      <c r="W1531" s="4"/>
      <c r="X1531" s="4"/>
      <c r="Y1531" s="4"/>
      <c r="Z1531" s="4" t="s">
        <v>8325</v>
      </c>
      <c r="AA1531" s="4"/>
      <c r="AB1531" s="4"/>
      <c r="AC1531" s="4"/>
      <c r="AD1531" s="4"/>
      <c r="AE1531" s="4"/>
      <c r="AF1531" s="4" t="s">
        <v>8332</v>
      </c>
      <c r="AG1531" s="4"/>
      <c r="AH1531" s="4"/>
      <c r="AI1531" s="4"/>
      <c r="AJ1531" s="4" t="s">
        <v>8333</v>
      </c>
      <c r="AK1531" s="4"/>
    </row>
    <row r="1532" spans="1:37" ht="105" x14ac:dyDescent="0.2">
      <c r="A1532" s="7">
        <v>1531</v>
      </c>
      <c r="D1532" s="4" t="s">
        <v>63</v>
      </c>
      <c r="E1532" s="4" t="s">
        <v>8334</v>
      </c>
      <c r="F1532" s="4"/>
      <c r="G1532" s="4" t="s">
        <v>8322</v>
      </c>
      <c r="H1532" s="4"/>
      <c r="I1532" s="4">
        <v>2002</v>
      </c>
      <c r="J1532" s="4"/>
      <c r="K1532" s="4"/>
      <c r="L1532" s="4"/>
      <c r="M1532" s="4"/>
      <c r="N1532" s="4"/>
      <c r="O1532" s="4"/>
      <c r="P1532" s="4" t="s">
        <v>8335</v>
      </c>
      <c r="Q1532" s="4"/>
      <c r="R1532" s="4"/>
      <c r="S1532" s="4" t="s">
        <v>770</v>
      </c>
      <c r="T1532" s="4" t="s">
        <v>558</v>
      </c>
      <c r="U1532" s="4" t="s">
        <v>79</v>
      </c>
      <c r="V1532" s="4" t="s">
        <v>8336</v>
      </c>
      <c r="W1532" s="4"/>
      <c r="X1532" s="4"/>
      <c r="Y1532" s="4"/>
      <c r="Z1532" s="4" t="s">
        <v>8337</v>
      </c>
      <c r="AA1532" s="4"/>
      <c r="AB1532" s="4"/>
      <c r="AC1532" s="4"/>
      <c r="AD1532" s="4"/>
      <c r="AE1532" s="4"/>
      <c r="AF1532" s="4" t="s">
        <v>8338</v>
      </c>
      <c r="AG1532" s="4"/>
      <c r="AH1532" s="4"/>
      <c r="AI1532" s="4"/>
      <c r="AJ1532" s="4" t="s">
        <v>8339</v>
      </c>
      <c r="AK1532" s="4"/>
    </row>
    <row r="1533" spans="1:37" ht="75" x14ac:dyDescent="0.2">
      <c r="A1533" s="7">
        <v>1532</v>
      </c>
      <c r="D1533" s="4" t="s">
        <v>63</v>
      </c>
      <c r="E1533" s="4" t="s">
        <v>8340</v>
      </c>
      <c r="F1533" s="4"/>
      <c r="G1533" s="4" t="s">
        <v>8322</v>
      </c>
      <c r="H1533" s="4"/>
      <c r="I1533" s="4">
        <v>2002</v>
      </c>
      <c r="J1533" s="4"/>
      <c r="K1533" s="4"/>
      <c r="L1533" s="4"/>
      <c r="M1533" s="4"/>
      <c r="N1533" s="4"/>
      <c r="O1533" s="4"/>
      <c r="P1533" s="4" t="s">
        <v>8341</v>
      </c>
      <c r="Q1533" s="4"/>
      <c r="R1533" s="4"/>
      <c r="S1533" s="4" t="s">
        <v>8342</v>
      </c>
      <c r="T1533" s="4" t="s">
        <v>1394</v>
      </c>
      <c r="U1533" s="4" t="s">
        <v>133</v>
      </c>
      <c r="V1533" s="4" t="s">
        <v>8343</v>
      </c>
      <c r="W1533" s="4"/>
      <c r="X1533" s="4"/>
      <c r="Y1533" s="4"/>
      <c r="Z1533" s="4" t="s">
        <v>8344</v>
      </c>
      <c r="AA1533" s="4"/>
      <c r="AB1533" s="4"/>
      <c r="AC1533" s="4"/>
      <c r="AD1533" s="4"/>
      <c r="AE1533" s="4"/>
      <c r="AF1533" s="4" t="s">
        <v>8345</v>
      </c>
      <c r="AG1533" s="4"/>
      <c r="AH1533" s="4"/>
      <c r="AI1533" s="4"/>
      <c r="AJ1533" s="4" t="s">
        <v>8346</v>
      </c>
      <c r="AK1533" s="4"/>
    </row>
    <row r="1534" spans="1:37" ht="120" x14ac:dyDescent="0.2">
      <c r="A1534" s="7">
        <v>1533</v>
      </c>
      <c r="D1534" s="4" t="s">
        <v>63</v>
      </c>
      <c r="E1534" s="4" t="s">
        <v>8347</v>
      </c>
      <c r="F1534" s="4"/>
      <c r="G1534" s="4" t="s">
        <v>8322</v>
      </c>
      <c r="H1534" s="4"/>
      <c r="I1534" s="4">
        <v>2004</v>
      </c>
      <c r="J1534" s="4"/>
      <c r="K1534" s="4"/>
      <c r="L1534" s="4"/>
      <c r="M1534" s="4"/>
      <c r="N1534" s="4"/>
      <c r="O1534" s="4"/>
      <c r="P1534" s="4" t="s">
        <v>8348</v>
      </c>
      <c r="Q1534" s="4"/>
      <c r="R1534" s="4"/>
      <c r="S1534" s="4" t="s">
        <v>8349</v>
      </c>
      <c r="T1534" s="4" t="s">
        <v>1394</v>
      </c>
      <c r="U1534" s="4" t="s">
        <v>205</v>
      </c>
      <c r="V1534" s="4" t="s">
        <v>8350</v>
      </c>
      <c r="W1534" s="4"/>
      <c r="X1534" s="4"/>
      <c r="Y1534" s="4"/>
      <c r="Z1534" s="4" t="s">
        <v>8351</v>
      </c>
      <c r="AA1534" s="4"/>
      <c r="AB1534" s="4"/>
      <c r="AC1534" s="4"/>
      <c r="AD1534" s="4"/>
      <c r="AE1534" s="4"/>
      <c r="AF1534" s="4" t="s">
        <v>2272</v>
      </c>
      <c r="AG1534" s="4"/>
      <c r="AH1534" s="4"/>
      <c r="AI1534" s="4"/>
      <c r="AJ1534" s="4" t="s">
        <v>8352</v>
      </c>
      <c r="AK1534" s="4"/>
    </row>
    <row r="1535" spans="1:37" ht="195" x14ac:dyDescent="0.2">
      <c r="A1535" s="7">
        <v>1534</v>
      </c>
      <c r="D1535" s="4" t="s">
        <v>63</v>
      </c>
      <c r="E1535" s="4" t="s">
        <v>8353</v>
      </c>
      <c r="F1535" s="4"/>
      <c r="G1535" s="4" t="s">
        <v>8322</v>
      </c>
      <c r="H1535" s="4"/>
      <c r="I1535" s="4">
        <v>2007</v>
      </c>
      <c r="J1535" s="4"/>
      <c r="K1535" s="4"/>
      <c r="L1535" s="4"/>
      <c r="M1535" s="4"/>
      <c r="N1535" s="4"/>
      <c r="O1535" s="4"/>
      <c r="P1535" s="4" t="s">
        <v>8354</v>
      </c>
      <c r="Q1535" s="4"/>
      <c r="R1535" s="4"/>
      <c r="S1535" s="4" t="s">
        <v>2044</v>
      </c>
      <c r="T1535" s="4" t="s">
        <v>110</v>
      </c>
      <c r="U1535" s="4" t="s">
        <v>79</v>
      </c>
      <c r="V1535" s="4" t="s">
        <v>8355</v>
      </c>
      <c r="W1535" s="4"/>
      <c r="X1535" s="4"/>
      <c r="Y1535" s="4"/>
      <c r="Z1535" s="4" t="s">
        <v>8356</v>
      </c>
      <c r="AA1535" s="4"/>
      <c r="AB1535" s="4"/>
      <c r="AC1535" s="4"/>
      <c r="AD1535" s="4"/>
      <c r="AE1535" s="4"/>
      <c r="AF1535" s="4" t="s">
        <v>5936</v>
      </c>
      <c r="AG1535" s="4"/>
      <c r="AH1535" s="4"/>
      <c r="AI1535" s="4"/>
      <c r="AJ1535" s="4" t="s">
        <v>8357</v>
      </c>
      <c r="AK1535" s="4"/>
    </row>
    <row r="1536" spans="1:37" ht="165" x14ac:dyDescent="0.2">
      <c r="A1536" s="7">
        <v>1535</v>
      </c>
      <c r="D1536" s="4" t="s">
        <v>8358</v>
      </c>
      <c r="E1536" s="4" t="s">
        <v>8359</v>
      </c>
      <c r="F1536" s="4"/>
      <c r="G1536" s="4" t="s">
        <v>8322</v>
      </c>
      <c r="H1536" s="4"/>
      <c r="I1536" s="4">
        <v>2008</v>
      </c>
      <c r="J1536" s="4"/>
      <c r="K1536" s="4"/>
      <c r="L1536" s="4"/>
      <c r="M1536" s="4"/>
      <c r="N1536" s="4"/>
      <c r="O1536" s="4"/>
      <c r="P1536" s="4" t="s">
        <v>8360</v>
      </c>
      <c r="Q1536" s="4"/>
      <c r="R1536" s="4"/>
      <c r="S1536" s="4" t="s">
        <v>2980</v>
      </c>
      <c r="T1536" s="4" t="s">
        <v>974</v>
      </c>
      <c r="U1536" s="4" t="s">
        <v>79</v>
      </c>
      <c r="V1536" s="4" t="s">
        <v>8361</v>
      </c>
      <c r="W1536" s="4"/>
      <c r="X1536" s="4"/>
      <c r="Y1536" s="4"/>
      <c r="Z1536" s="4" t="s">
        <v>8362</v>
      </c>
      <c r="AA1536" s="4"/>
      <c r="AB1536" s="4"/>
      <c r="AC1536" s="4"/>
      <c r="AD1536" s="4"/>
      <c r="AE1536" s="4"/>
      <c r="AF1536" s="4" t="s">
        <v>2983</v>
      </c>
      <c r="AG1536" s="4"/>
      <c r="AH1536" s="4"/>
      <c r="AI1536" s="4"/>
      <c r="AJ1536" s="4" t="s">
        <v>8363</v>
      </c>
      <c r="AK1536" s="4"/>
    </row>
    <row r="1537" spans="1:37" ht="135" x14ac:dyDescent="0.2">
      <c r="A1537" s="7">
        <v>1536</v>
      </c>
      <c r="D1537" s="4" t="s">
        <v>63</v>
      </c>
      <c r="E1537" s="4" t="s">
        <v>8364</v>
      </c>
      <c r="F1537" s="4"/>
      <c r="G1537" s="4" t="s">
        <v>8322</v>
      </c>
      <c r="H1537" s="4"/>
      <c r="I1537" s="4">
        <v>2009</v>
      </c>
      <c r="J1537" s="4"/>
      <c r="K1537" s="4"/>
      <c r="L1537" s="4"/>
      <c r="M1537" s="4"/>
      <c r="N1537" s="4"/>
      <c r="O1537" s="4"/>
      <c r="P1537" s="4" t="s">
        <v>8365</v>
      </c>
      <c r="Q1537" s="4"/>
      <c r="R1537" s="4"/>
      <c r="S1537" s="4" t="s">
        <v>8366</v>
      </c>
      <c r="T1537" s="4" t="s">
        <v>5391</v>
      </c>
      <c r="U1537" s="4" t="s">
        <v>79</v>
      </c>
      <c r="V1537" s="4" t="s">
        <v>8367</v>
      </c>
      <c r="W1537" s="4"/>
      <c r="X1537" s="4"/>
      <c r="Y1537" s="4"/>
      <c r="Z1537" s="4" t="s">
        <v>8356</v>
      </c>
      <c r="AA1537" s="4"/>
      <c r="AB1537" s="4"/>
      <c r="AC1537" s="4"/>
      <c r="AD1537" s="4"/>
      <c r="AE1537" s="4"/>
      <c r="AF1537" s="4" t="s">
        <v>8368</v>
      </c>
      <c r="AG1537" s="4"/>
      <c r="AH1537" s="4"/>
      <c r="AI1537" s="4"/>
      <c r="AJ1537" s="4" t="s">
        <v>8369</v>
      </c>
      <c r="AK1537" s="4"/>
    </row>
    <row r="1538" spans="1:37" ht="120" x14ac:dyDescent="0.2">
      <c r="A1538" s="7">
        <v>1537</v>
      </c>
      <c r="D1538" s="4" t="s">
        <v>8370</v>
      </c>
      <c r="E1538" s="4" t="s">
        <v>8371</v>
      </c>
      <c r="F1538" s="4"/>
      <c r="G1538" s="4" t="s">
        <v>8372</v>
      </c>
      <c r="H1538" s="4"/>
      <c r="I1538" s="4">
        <v>2010</v>
      </c>
      <c r="J1538" s="4"/>
      <c r="K1538" s="4"/>
      <c r="L1538" s="4"/>
      <c r="M1538" s="4"/>
      <c r="N1538" s="4"/>
      <c r="O1538" s="4"/>
      <c r="P1538" s="4" t="s">
        <v>8373</v>
      </c>
      <c r="Q1538" s="4"/>
      <c r="R1538" s="4"/>
      <c r="S1538" s="4" t="s">
        <v>8374</v>
      </c>
      <c r="T1538" s="4" t="s">
        <v>237</v>
      </c>
      <c r="U1538" s="4" t="s">
        <v>133</v>
      </c>
      <c r="V1538" s="4" t="s">
        <v>8375</v>
      </c>
      <c r="W1538" s="4"/>
      <c r="X1538" s="4"/>
      <c r="Y1538" s="4"/>
      <c r="Z1538" s="4" t="s">
        <v>8376</v>
      </c>
      <c r="AA1538" s="4"/>
      <c r="AB1538" s="4"/>
      <c r="AC1538" s="4"/>
      <c r="AD1538" s="4"/>
      <c r="AE1538" s="4"/>
      <c r="AF1538" s="4" t="s">
        <v>8377</v>
      </c>
      <c r="AG1538" s="4"/>
      <c r="AH1538" s="4"/>
      <c r="AI1538" s="4"/>
      <c r="AJ1538" s="4" t="s">
        <v>8378</v>
      </c>
      <c r="AK1538" s="4"/>
    </row>
    <row r="1539" spans="1:37" ht="165" x14ac:dyDescent="0.2">
      <c r="A1539" s="7">
        <v>1538</v>
      </c>
      <c r="D1539" s="4" t="s">
        <v>8379</v>
      </c>
      <c r="E1539" s="4" t="s">
        <v>8380</v>
      </c>
      <c r="F1539" s="4"/>
      <c r="G1539" s="4" t="s">
        <v>8381</v>
      </c>
      <c r="H1539" s="4"/>
      <c r="I1539" s="4">
        <v>2011</v>
      </c>
      <c r="J1539" s="4"/>
      <c r="K1539" s="4"/>
      <c r="L1539" s="4"/>
      <c r="M1539" s="4"/>
      <c r="N1539" s="4"/>
      <c r="O1539" s="4"/>
      <c r="P1539" s="4" t="s">
        <v>8382</v>
      </c>
      <c r="Q1539" s="4"/>
      <c r="R1539" s="4"/>
      <c r="S1539" s="4" t="s">
        <v>5140</v>
      </c>
      <c r="T1539" s="4" t="s">
        <v>228</v>
      </c>
      <c r="U1539" s="4" t="s">
        <v>352</v>
      </c>
      <c r="V1539" s="4" t="s">
        <v>8383</v>
      </c>
      <c r="W1539" s="4"/>
      <c r="X1539" s="4"/>
      <c r="Y1539" s="4"/>
      <c r="Z1539" s="4" t="s">
        <v>8384</v>
      </c>
      <c r="AA1539" s="4"/>
      <c r="AB1539" s="4"/>
      <c r="AC1539" s="4"/>
      <c r="AD1539" s="4"/>
      <c r="AE1539" s="4"/>
      <c r="AF1539" s="4" t="s">
        <v>5143</v>
      </c>
      <c r="AG1539" s="4"/>
      <c r="AH1539" s="4"/>
      <c r="AI1539" s="4"/>
      <c r="AJ1539" s="4" t="s">
        <v>8385</v>
      </c>
      <c r="AK1539" s="4"/>
    </row>
    <row r="1540" spans="1:37" ht="180" x14ac:dyDescent="0.2">
      <c r="A1540" s="7">
        <v>1539</v>
      </c>
      <c r="D1540" s="4" t="s">
        <v>63</v>
      </c>
      <c r="E1540" s="4" t="s">
        <v>8386</v>
      </c>
      <c r="F1540" s="4"/>
      <c r="G1540" s="4" t="s">
        <v>8322</v>
      </c>
      <c r="H1540" s="4"/>
      <c r="I1540" s="4">
        <v>2011</v>
      </c>
      <c r="J1540" s="4"/>
      <c r="K1540" s="4"/>
      <c r="L1540" s="4"/>
      <c r="M1540" s="4"/>
      <c r="N1540" s="4"/>
      <c r="O1540" s="4"/>
      <c r="P1540" s="4" t="s">
        <v>8387</v>
      </c>
      <c r="Q1540" s="4"/>
      <c r="R1540" s="4"/>
      <c r="S1540" s="4" t="s">
        <v>259</v>
      </c>
      <c r="T1540" s="4" t="s">
        <v>858</v>
      </c>
      <c r="U1540" s="4" t="s">
        <v>111</v>
      </c>
      <c r="V1540" s="4" t="s">
        <v>8388</v>
      </c>
      <c r="W1540" s="4"/>
      <c r="X1540" s="4"/>
      <c r="Y1540" s="4"/>
      <c r="Z1540" s="4" t="s">
        <v>8389</v>
      </c>
      <c r="AA1540" s="4"/>
      <c r="AB1540" s="4"/>
      <c r="AC1540" s="4"/>
      <c r="AD1540" s="4"/>
      <c r="AE1540" s="4"/>
      <c r="AF1540" s="4" t="s">
        <v>6035</v>
      </c>
      <c r="AG1540" s="4"/>
      <c r="AH1540" s="4"/>
      <c r="AI1540" s="4"/>
      <c r="AJ1540" s="4" t="s">
        <v>8390</v>
      </c>
      <c r="AK1540" s="4"/>
    </row>
    <row r="1541" spans="1:37" ht="45" x14ac:dyDescent="0.2">
      <c r="A1541" s="7">
        <v>1540</v>
      </c>
      <c r="D1541" s="4" t="s">
        <v>8391</v>
      </c>
      <c r="E1541" s="4" t="s">
        <v>8392</v>
      </c>
      <c r="F1541" s="4"/>
      <c r="G1541" s="4" t="s">
        <v>8322</v>
      </c>
      <c r="H1541" s="4"/>
      <c r="I1541" s="4">
        <v>2005</v>
      </c>
      <c r="J1541" s="4"/>
      <c r="K1541" s="4"/>
      <c r="L1541" s="4"/>
      <c r="M1541" s="4"/>
      <c r="N1541" s="4"/>
      <c r="O1541" s="4"/>
      <c r="P1541" s="4" t="s">
        <v>8393</v>
      </c>
      <c r="Q1541" s="4"/>
      <c r="R1541" s="4"/>
      <c r="S1541" s="4" t="s">
        <v>8394</v>
      </c>
      <c r="T1541" s="4" t="s">
        <v>352</v>
      </c>
      <c r="U1541" s="4" t="s">
        <v>1223</v>
      </c>
      <c r="V1541" s="4" t="s">
        <v>8395</v>
      </c>
      <c r="W1541" s="4"/>
      <c r="X1541" s="4"/>
      <c r="Y1541" s="4"/>
      <c r="Z1541" s="4" t="s">
        <v>8396</v>
      </c>
      <c r="AA1541" s="4"/>
      <c r="AB1541" s="4"/>
      <c r="AC1541" s="4"/>
      <c r="AD1541" s="4"/>
      <c r="AE1541" s="4"/>
      <c r="AF1541" s="4" t="s">
        <v>8397</v>
      </c>
      <c r="AG1541" s="4"/>
      <c r="AH1541" s="4"/>
      <c r="AI1541" s="4"/>
      <c r="AJ1541" s="4" t="s">
        <v>8398</v>
      </c>
      <c r="AK1541" s="4"/>
    </row>
    <row r="1542" spans="1:37" ht="150" x14ac:dyDescent="0.2">
      <c r="A1542" s="7">
        <v>1541</v>
      </c>
      <c r="D1542" s="4" t="s">
        <v>8399</v>
      </c>
      <c r="E1542" s="4" t="s">
        <v>8400</v>
      </c>
      <c r="F1542" s="4"/>
      <c r="G1542" s="4" t="s">
        <v>8401</v>
      </c>
      <c r="H1542" s="4"/>
      <c r="I1542" s="4">
        <v>2007</v>
      </c>
      <c r="J1542" s="4"/>
      <c r="K1542" s="4"/>
      <c r="L1542" s="4"/>
      <c r="M1542" s="4"/>
      <c r="N1542" s="4"/>
      <c r="O1542" s="4"/>
      <c r="P1542" s="4" t="s">
        <v>8402</v>
      </c>
      <c r="Q1542" s="4"/>
      <c r="R1542" s="4"/>
      <c r="S1542" s="4" t="s">
        <v>8403</v>
      </c>
      <c r="T1542" s="4" t="s">
        <v>822</v>
      </c>
      <c r="U1542" s="4" t="s">
        <v>111</v>
      </c>
      <c r="V1542" s="4" t="s">
        <v>5656</v>
      </c>
      <c r="W1542" s="4"/>
      <c r="X1542" s="4"/>
      <c r="Y1542" s="4"/>
      <c r="Z1542" s="4" t="s">
        <v>8404</v>
      </c>
      <c r="AA1542" s="4"/>
      <c r="AB1542" s="4"/>
      <c r="AC1542" s="4"/>
      <c r="AD1542" s="4"/>
      <c r="AE1542" s="4"/>
      <c r="AF1542" s="4" t="s">
        <v>8405</v>
      </c>
      <c r="AG1542" s="4"/>
      <c r="AH1542" s="4"/>
      <c r="AI1542" s="4"/>
      <c r="AJ1542" s="4" t="s">
        <v>8406</v>
      </c>
      <c r="AK1542" s="4"/>
    </row>
    <row r="1543" spans="1:37" ht="135" x14ac:dyDescent="0.2">
      <c r="A1543" s="7">
        <v>1542</v>
      </c>
      <c r="D1543" s="4" t="s">
        <v>8407</v>
      </c>
      <c r="E1543" s="4" t="s">
        <v>8408</v>
      </c>
      <c r="F1543" s="4"/>
      <c r="G1543" s="4" t="s">
        <v>8322</v>
      </c>
      <c r="H1543" s="4"/>
      <c r="I1543" s="4">
        <v>2001</v>
      </c>
      <c r="J1543" s="4"/>
      <c r="K1543" s="4"/>
      <c r="L1543" s="4"/>
      <c r="M1543" s="4"/>
      <c r="N1543" s="4"/>
      <c r="O1543" s="4"/>
      <c r="P1543" s="4" t="s">
        <v>8409</v>
      </c>
      <c r="Q1543" s="4"/>
      <c r="R1543" s="4"/>
      <c r="S1543" s="4" t="s">
        <v>8410</v>
      </c>
      <c r="T1543" s="4" t="s">
        <v>558</v>
      </c>
      <c r="U1543" s="4" t="s">
        <v>79</v>
      </c>
      <c r="V1543" s="4" t="s">
        <v>8411</v>
      </c>
      <c r="W1543" s="4"/>
      <c r="X1543" s="4"/>
      <c r="Y1543" s="4"/>
      <c r="Z1543" s="4" t="s">
        <v>8412</v>
      </c>
      <c r="AA1543" s="4"/>
      <c r="AB1543" s="4"/>
      <c r="AC1543" s="4"/>
      <c r="AD1543" s="4"/>
      <c r="AE1543" s="4"/>
      <c r="AF1543" s="4" t="s">
        <v>8413</v>
      </c>
      <c r="AG1543" s="4"/>
      <c r="AH1543" s="4"/>
      <c r="AI1543" s="4"/>
      <c r="AJ1543" s="4" t="s">
        <v>8414</v>
      </c>
      <c r="AK1543" s="4"/>
    </row>
    <row r="1544" spans="1:37" ht="135" x14ac:dyDescent="0.2">
      <c r="A1544" s="7">
        <v>1543</v>
      </c>
      <c r="D1544" s="4" t="s">
        <v>8415</v>
      </c>
      <c r="E1544" s="4" t="s">
        <v>8416</v>
      </c>
      <c r="F1544" s="4"/>
      <c r="G1544" s="4" t="s">
        <v>8322</v>
      </c>
      <c r="H1544" s="4"/>
      <c r="I1544" s="4">
        <v>2009</v>
      </c>
      <c r="J1544" s="4"/>
      <c r="K1544" s="4"/>
      <c r="L1544" s="4"/>
      <c r="M1544" s="4"/>
      <c r="N1544" s="4"/>
      <c r="O1544" s="4"/>
      <c r="P1544" s="4" t="s">
        <v>8417</v>
      </c>
      <c r="Q1544" s="4"/>
      <c r="R1544" s="4"/>
      <c r="S1544" s="4" t="s">
        <v>8418</v>
      </c>
      <c r="T1544" s="4" t="s">
        <v>858</v>
      </c>
      <c r="U1544" s="4" t="s">
        <v>111</v>
      </c>
      <c r="V1544" s="4" t="s">
        <v>8419</v>
      </c>
      <c r="W1544" s="4"/>
      <c r="X1544" s="4"/>
      <c r="Y1544" s="4"/>
      <c r="Z1544" s="4" t="s">
        <v>8420</v>
      </c>
      <c r="AA1544" s="4"/>
      <c r="AB1544" s="4"/>
      <c r="AC1544" s="4"/>
      <c r="AD1544" s="4"/>
      <c r="AE1544" s="4"/>
      <c r="AF1544" s="4" t="s">
        <v>8421</v>
      </c>
      <c r="AG1544" s="4"/>
      <c r="AH1544" s="4"/>
      <c r="AI1544" s="4"/>
      <c r="AJ1544" s="4" t="s">
        <v>8422</v>
      </c>
      <c r="AK1544" s="4"/>
    </row>
    <row r="1545" spans="1:37" ht="195" x14ac:dyDescent="0.2">
      <c r="A1545" s="7">
        <v>1544</v>
      </c>
      <c r="D1545" s="4" t="s">
        <v>8423</v>
      </c>
      <c r="E1545" s="4" t="s">
        <v>8424</v>
      </c>
      <c r="F1545" s="4"/>
      <c r="G1545" s="4" t="s">
        <v>8425</v>
      </c>
      <c r="H1545" s="4"/>
      <c r="I1545" s="4">
        <v>2011</v>
      </c>
      <c r="J1545" s="4"/>
      <c r="K1545" s="4"/>
      <c r="L1545" s="4"/>
      <c r="M1545" s="4"/>
      <c r="N1545" s="4"/>
      <c r="O1545" s="4"/>
      <c r="P1545" s="4" t="s">
        <v>8426</v>
      </c>
      <c r="Q1545" s="4"/>
      <c r="R1545" s="4"/>
      <c r="S1545" s="4" t="s">
        <v>8427</v>
      </c>
      <c r="T1545" s="4" t="s">
        <v>801</v>
      </c>
      <c r="U1545" s="4" t="s">
        <v>352</v>
      </c>
      <c r="V1545" s="4" t="s">
        <v>8428</v>
      </c>
      <c r="W1545" s="4"/>
      <c r="X1545" s="4"/>
      <c r="Y1545" s="4"/>
      <c r="Z1545" s="4" t="s">
        <v>8429</v>
      </c>
      <c r="AA1545" s="4"/>
      <c r="AB1545" s="4"/>
      <c r="AC1545" s="4"/>
      <c r="AD1545" s="4"/>
      <c r="AE1545" s="4"/>
      <c r="AF1545" s="4" t="s">
        <v>8430</v>
      </c>
      <c r="AG1545" s="4"/>
      <c r="AH1545" s="4"/>
      <c r="AI1545" s="4"/>
      <c r="AJ1545" s="4" t="s">
        <v>8431</v>
      </c>
      <c r="AK1545" s="4"/>
    </row>
    <row r="1546" spans="1:37" ht="195" x14ac:dyDescent="0.2">
      <c r="A1546" s="7">
        <v>1545</v>
      </c>
      <c r="D1546" s="4" t="s">
        <v>8432</v>
      </c>
      <c r="E1546" s="4" t="s">
        <v>8433</v>
      </c>
      <c r="F1546" s="4"/>
      <c r="G1546" s="4" t="s">
        <v>8322</v>
      </c>
      <c r="H1546" s="4"/>
      <c r="I1546" s="4">
        <v>1999</v>
      </c>
      <c r="J1546" s="4"/>
      <c r="K1546" s="4"/>
      <c r="L1546" s="4"/>
      <c r="M1546" s="4"/>
      <c r="N1546" s="4"/>
      <c r="O1546" s="4"/>
      <c r="P1546" s="4" t="s">
        <v>8434</v>
      </c>
      <c r="Q1546" s="4"/>
      <c r="R1546" s="4"/>
      <c r="S1546" s="4" t="s">
        <v>8435</v>
      </c>
      <c r="T1546" s="4" t="s">
        <v>360</v>
      </c>
      <c r="U1546" s="4" t="s">
        <v>133</v>
      </c>
      <c r="V1546" s="4" t="s">
        <v>8436</v>
      </c>
      <c r="W1546" s="4"/>
      <c r="X1546" s="4"/>
      <c r="Y1546" s="4"/>
      <c r="Z1546" s="4" t="s">
        <v>8437</v>
      </c>
      <c r="AA1546" s="4"/>
      <c r="AB1546" s="4"/>
      <c r="AC1546" s="4"/>
      <c r="AD1546" s="4"/>
      <c r="AE1546" s="4"/>
      <c r="AF1546" s="4" t="s">
        <v>8438</v>
      </c>
      <c r="AG1546" s="4"/>
      <c r="AH1546" s="4"/>
      <c r="AI1546" s="4"/>
      <c r="AJ1546" s="4" t="s">
        <v>8439</v>
      </c>
      <c r="AK1546" s="4"/>
    </row>
    <row r="1547" spans="1:37" ht="150" x14ac:dyDescent="0.2">
      <c r="A1547" s="7">
        <v>1546</v>
      </c>
      <c r="D1547" s="4" t="s">
        <v>8440</v>
      </c>
      <c r="E1547" s="4" t="s">
        <v>8441</v>
      </c>
      <c r="F1547" s="4"/>
      <c r="G1547" s="4" t="s">
        <v>8322</v>
      </c>
      <c r="H1547" s="4"/>
      <c r="I1547" s="4">
        <v>2003</v>
      </c>
      <c r="J1547" s="4"/>
      <c r="K1547" s="4"/>
      <c r="L1547" s="4"/>
      <c r="M1547" s="4"/>
      <c r="N1547" s="4"/>
      <c r="O1547" s="4"/>
      <c r="P1547" s="4" t="s">
        <v>8442</v>
      </c>
      <c r="Q1547" s="4"/>
      <c r="R1547" s="4"/>
      <c r="S1547" s="4" t="s">
        <v>8443</v>
      </c>
      <c r="T1547" s="4" t="s">
        <v>310</v>
      </c>
      <c r="U1547" s="4" t="s">
        <v>205</v>
      </c>
      <c r="V1547" s="4" t="s">
        <v>8444</v>
      </c>
      <c r="W1547" s="4"/>
      <c r="X1547" s="4"/>
      <c r="Y1547" s="4"/>
      <c r="Z1547" s="4" t="s">
        <v>8445</v>
      </c>
      <c r="AA1547" s="4"/>
      <c r="AB1547" s="4"/>
      <c r="AC1547" s="4"/>
      <c r="AD1547" s="4"/>
      <c r="AE1547" s="4"/>
      <c r="AF1547" s="4" t="s">
        <v>8446</v>
      </c>
      <c r="AG1547" s="4"/>
      <c r="AH1547" s="4"/>
      <c r="AI1547" s="4"/>
      <c r="AJ1547" s="4" t="s">
        <v>8447</v>
      </c>
      <c r="AK1547" s="4"/>
    </row>
    <row r="1548" spans="1:37" ht="165" x14ac:dyDescent="0.2">
      <c r="A1548" s="7">
        <v>1547</v>
      </c>
      <c r="D1548" s="4" t="s">
        <v>8448</v>
      </c>
      <c r="E1548" s="4" t="s">
        <v>8449</v>
      </c>
      <c r="F1548" s="4"/>
      <c r="G1548" s="4" t="s">
        <v>8322</v>
      </c>
      <c r="H1548" s="4"/>
      <c r="I1548" s="4">
        <v>2009</v>
      </c>
      <c r="J1548" s="4"/>
      <c r="K1548" s="4"/>
      <c r="L1548" s="4"/>
      <c r="M1548" s="4"/>
      <c r="N1548" s="4"/>
      <c r="O1548" s="4"/>
      <c r="P1548" s="4" t="s">
        <v>8450</v>
      </c>
      <c r="Q1548" s="4"/>
      <c r="R1548" s="4"/>
      <c r="S1548" s="4" t="s">
        <v>8451</v>
      </c>
      <c r="T1548" s="4" t="s">
        <v>78</v>
      </c>
      <c r="U1548" s="4" t="s">
        <v>5047</v>
      </c>
      <c r="V1548" s="4" t="s">
        <v>8452</v>
      </c>
      <c r="W1548" s="4"/>
      <c r="X1548" s="4"/>
      <c r="Y1548" s="4"/>
      <c r="Z1548" s="4" t="s">
        <v>8453</v>
      </c>
      <c r="AA1548" s="4"/>
      <c r="AB1548" s="4"/>
      <c r="AC1548" s="4"/>
      <c r="AD1548" s="4"/>
      <c r="AE1548" s="4"/>
      <c r="AF1548" s="4" t="s">
        <v>8454</v>
      </c>
      <c r="AG1548" s="4"/>
      <c r="AH1548" s="4"/>
      <c r="AI1548" s="4"/>
      <c r="AJ1548" s="4" t="s">
        <v>8455</v>
      </c>
      <c r="AK1548" s="4"/>
    </row>
    <row r="1549" spans="1:37" ht="210" x14ac:dyDescent="0.2">
      <c r="A1549" s="7">
        <v>1548</v>
      </c>
      <c r="D1549" s="4" t="s">
        <v>8456</v>
      </c>
      <c r="E1549" s="4" t="s">
        <v>8457</v>
      </c>
      <c r="F1549" s="4"/>
      <c r="G1549" s="4" t="s">
        <v>8322</v>
      </c>
      <c r="H1549" s="4"/>
      <c r="I1549" s="4">
        <v>2007</v>
      </c>
      <c r="J1549" s="4"/>
      <c r="K1549" s="4"/>
      <c r="L1549" s="4"/>
      <c r="M1549" s="4"/>
      <c r="N1549" s="4"/>
      <c r="O1549" s="4"/>
      <c r="P1549" s="4" t="s">
        <v>8458</v>
      </c>
      <c r="Q1549" s="4"/>
      <c r="R1549" s="4"/>
      <c r="S1549" s="4" t="s">
        <v>8459</v>
      </c>
      <c r="T1549" s="4" t="s">
        <v>326</v>
      </c>
      <c r="U1549" s="4" t="s">
        <v>111</v>
      </c>
      <c r="V1549" s="4" t="s">
        <v>8460</v>
      </c>
      <c r="W1549" s="4"/>
      <c r="X1549" s="4"/>
      <c r="Y1549" s="4"/>
      <c r="Z1549" s="4" t="s">
        <v>8461</v>
      </c>
      <c r="AA1549" s="4"/>
      <c r="AB1549" s="4"/>
      <c r="AC1549" s="4"/>
      <c r="AD1549" s="4"/>
      <c r="AE1549" s="4"/>
      <c r="AF1549" s="4" t="s">
        <v>8462</v>
      </c>
      <c r="AG1549" s="4"/>
      <c r="AH1549" s="4"/>
      <c r="AI1549" s="4"/>
      <c r="AJ1549" s="4" t="s">
        <v>8463</v>
      </c>
      <c r="AK1549" s="4"/>
    </row>
    <row r="1550" spans="1:37" ht="135" x14ac:dyDescent="0.2">
      <c r="A1550" s="7">
        <v>1549</v>
      </c>
      <c r="D1550" s="4" t="s">
        <v>8464</v>
      </c>
      <c r="E1550" s="4" t="s">
        <v>8465</v>
      </c>
      <c r="F1550" s="4"/>
      <c r="G1550" s="4" t="s">
        <v>8322</v>
      </c>
      <c r="H1550" s="4"/>
      <c r="I1550" s="4">
        <v>2006</v>
      </c>
      <c r="J1550" s="4"/>
      <c r="K1550" s="4"/>
      <c r="L1550" s="4"/>
      <c r="M1550" s="4"/>
      <c r="N1550" s="4"/>
      <c r="O1550" s="4"/>
      <c r="P1550" s="4" t="s">
        <v>8466</v>
      </c>
      <c r="Q1550" s="4"/>
      <c r="R1550" s="4"/>
      <c r="S1550" s="4" t="s">
        <v>1163</v>
      </c>
      <c r="T1550" s="4" t="s">
        <v>310</v>
      </c>
      <c r="U1550" s="4" t="s">
        <v>111</v>
      </c>
      <c r="V1550" s="4" t="s">
        <v>8467</v>
      </c>
      <c r="W1550" s="4"/>
      <c r="X1550" s="4"/>
      <c r="Y1550" s="4"/>
      <c r="Z1550" s="4" t="s">
        <v>8468</v>
      </c>
      <c r="AA1550" s="4"/>
      <c r="AB1550" s="4"/>
      <c r="AC1550" s="4"/>
      <c r="AD1550" s="4"/>
      <c r="AE1550" s="4"/>
      <c r="AF1550" s="4" t="s">
        <v>1166</v>
      </c>
      <c r="AG1550" s="4"/>
      <c r="AH1550" s="4"/>
      <c r="AI1550" s="4"/>
      <c r="AJ1550" s="4" t="s">
        <v>8469</v>
      </c>
      <c r="AK1550" s="4"/>
    </row>
    <row r="1551" spans="1:37" ht="180" x14ac:dyDescent="0.2">
      <c r="A1551" s="7">
        <v>1550</v>
      </c>
      <c r="D1551" s="4" t="s">
        <v>8470</v>
      </c>
      <c r="E1551" s="4" t="s">
        <v>8471</v>
      </c>
      <c r="F1551" s="4"/>
      <c r="G1551" s="4" t="s">
        <v>8322</v>
      </c>
      <c r="H1551" s="4"/>
      <c r="I1551" s="4">
        <v>2001</v>
      </c>
      <c r="J1551" s="4"/>
      <c r="K1551" s="4"/>
      <c r="L1551" s="4"/>
      <c r="M1551" s="4"/>
      <c r="N1551" s="4"/>
      <c r="O1551" s="4"/>
      <c r="P1551" s="4" t="s">
        <v>8472</v>
      </c>
      <c r="Q1551" s="4"/>
      <c r="R1551" s="4"/>
      <c r="S1551" s="4" t="s">
        <v>1605</v>
      </c>
      <c r="T1551" s="4" t="s">
        <v>244</v>
      </c>
      <c r="U1551" s="4" t="s">
        <v>205</v>
      </c>
      <c r="V1551" s="4" t="s">
        <v>8473</v>
      </c>
      <c r="W1551" s="4"/>
      <c r="X1551" s="4"/>
      <c r="Y1551" s="4"/>
      <c r="Z1551" s="4" t="s">
        <v>8474</v>
      </c>
      <c r="AA1551" s="4"/>
      <c r="AB1551" s="4"/>
      <c r="AC1551" s="4"/>
      <c r="AD1551" s="4"/>
      <c r="AE1551" s="4"/>
      <c r="AF1551" s="4" t="s">
        <v>8475</v>
      </c>
      <c r="AG1551" s="4"/>
      <c r="AH1551" s="4"/>
      <c r="AI1551" s="4"/>
      <c r="AJ1551" s="4" t="s">
        <v>8476</v>
      </c>
      <c r="AK1551" s="4"/>
    </row>
    <row r="1552" spans="1:37" ht="150" x14ac:dyDescent="0.2">
      <c r="A1552" s="7">
        <v>1551</v>
      </c>
      <c r="D1552" s="4" t="s">
        <v>8477</v>
      </c>
      <c r="E1552" s="4" t="s">
        <v>8478</v>
      </c>
      <c r="F1552" s="4"/>
      <c r="G1552" s="4" t="s">
        <v>8322</v>
      </c>
      <c r="H1552" s="4"/>
      <c r="I1552" s="4">
        <v>2002</v>
      </c>
      <c r="J1552" s="4"/>
      <c r="K1552" s="4"/>
      <c r="L1552" s="4"/>
      <c r="M1552" s="4"/>
      <c r="N1552" s="4"/>
      <c r="O1552" s="4"/>
      <c r="P1552" s="4" t="s">
        <v>8479</v>
      </c>
      <c r="Q1552" s="4"/>
      <c r="R1552" s="4"/>
      <c r="S1552" s="4" t="s">
        <v>8480</v>
      </c>
      <c r="T1552" s="4" t="s">
        <v>110</v>
      </c>
      <c r="U1552" s="4" t="s">
        <v>352</v>
      </c>
      <c r="V1552" s="4" t="s">
        <v>8481</v>
      </c>
      <c r="W1552" s="4"/>
      <c r="X1552" s="4"/>
      <c r="Y1552" s="4"/>
      <c r="Z1552" s="4" t="s">
        <v>8474</v>
      </c>
      <c r="AA1552" s="4"/>
      <c r="AB1552" s="4"/>
      <c r="AC1552" s="4"/>
      <c r="AD1552" s="4"/>
      <c r="AE1552" s="4"/>
      <c r="AF1552" s="4" t="s">
        <v>8482</v>
      </c>
      <c r="AG1552" s="4"/>
      <c r="AH1552" s="4"/>
      <c r="AI1552" s="4"/>
      <c r="AJ1552" s="4" t="s">
        <v>8483</v>
      </c>
      <c r="AK1552" s="4"/>
    </row>
    <row r="1553" spans="1:37" ht="409.5" x14ac:dyDescent="0.2">
      <c r="A1553" s="7">
        <v>1552</v>
      </c>
      <c r="D1553" s="4" t="s">
        <v>8484</v>
      </c>
      <c r="E1553" s="4" t="s">
        <v>8485</v>
      </c>
      <c r="F1553" s="4"/>
      <c r="G1553" s="4" t="s">
        <v>8322</v>
      </c>
      <c r="H1553" s="4"/>
      <c r="I1553" s="4">
        <v>2010</v>
      </c>
      <c r="J1553" s="4"/>
      <c r="K1553" s="4"/>
      <c r="L1553" s="4"/>
      <c r="M1553" s="4"/>
      <c r="N1553" s="4"/>
      <c r="O1553" s="4"/>
      <c r="P1553" s="4" t="s">
        <v>8486</v>
      </c>
      <c r="Q1553" s="4"/>
      <c r="R1553" s="4"/>
      <c r="S1553" s="4" t="s">
        <v>8487</v>
      </c>
      <c r="T1553" s="4" t="s">
        <v>229</v>
      </c>
      <c r="U1553" s="4"/>
      <c r="V1553" s="4" t="s">
        <v>8488</v>
      </c>
      <c r="W1553" s="4"/>
      <c r="X1553" s="4"/>
      <c r="Y1553" s="4"/>
      <c r="Z1553" s="4" t="s">
        <v>8489</v>
      </c>
      <c r="AA1553" s="4"/>
      <c r="AB1553" s="4"/>
      <c r="AC1553" s="4"/>
      <c r="AD1553" s="4"/>
      <c r="AE1553" s="4"/>
      <c r="AF1553" s="4" t="s">
        <v>8490</v>
      </c>
      <c r="AG1553" s="4"/>
      <c r="AH1553" s="4"/>
      <c r="AI1553" s="4"/>
      <c r="AJ1553" s="4" t="s">
        <v>8491</v>
      </c>
      <c r="AK1553" s="4"/>
    </row>
    <row r="1554" spans="1:37" ht="90" x14ac:dyDescent="0.2">
      <c r="A1554" s="7">
        <v>1553</v>
      </c>
      <c r="D1554" s="4" t="s">
        <v>8492</v>
      </c>
      <c r="E1554" s="4" t="s">
        <v>8493</v>
      </c>
      <c r="F1554" s="4"/>
      <c r="G1554" s="4" t="s">
        <v>8322</v>
      </c>
      <c r="H1554" s="4"/>
      <c r="I1554" s="4">
        <v>2009</v>
      </c>
      <c r="J1554" s="4"/>
      <c r="K1554" s="4"/>
      <c r="L1554" s="4"/>
      <c r="M1554" s="4"/>
      <c r="N1554" s="4"/>
      <c r="O1554" s="4"/>
      <c r="P1554" s="4" t="s">
        <v>8494</v>
      </c>
      <c r="Q1554" s="4"/>
      <c r="R1554" s="4"/>
      <c r="S1554" s="4" t="s">
        <v>8495</v>
      </c>
      <c r="T1554" s="4" t="s">
        <v>229</v>
      </c>
      <c r="U1554" s="4" t="s">
        <v>205</v>
      </c>
      <c r="V1554" s="4" t="s">
        <v>8496</v>
      </c>
      <c r="W1554" s="4"/>
      <c r="X1554" s="4"/>
      <c r="Y1554" s="4"/>
      <c r="Z1554" s="4" t="s">
        <v>8497</v>
      </c>
      <c r="AA1554" s="4"/>
      <c r="AB1554" s="4"/>
      <c r="AC1554" s="4"/>
      <c r="AD1554" s="4"/>
      <c r="AE1554" s="4"/>
      <c r="AF1554" s="4" t="s">
        <v>8498</v>
      </c>
      <c r="AG1554" s="4"/>
      <c r="AH1554" s="4"/>
      <c r="AI1554" s="4"/>
      <c r="AJ1554" s="4" t="s">
        <v>8499</v>
      </c>
      <c r="AK1554" s="4"/>
    </row>
    <row r="1555" spans="1:37" ht="195" x14ac:dyDescent="0.2">
      <c r="A1555" s="7">
        <v>1554</v>
      </c>
      <c r="D1555" s="4" t="s">
        <v>8500</v>
      </c>
      <c r="E1555" s="4" t="s">
        <v>8501</v>
      </c>
      <c r="F1555" s="4"/>
      <c r="G1555" s="4" t="s">
        <v>8322</v>
      </c>
      <c r="H1555" s="4"/>
      <c r="I1555" s="4">
        <v>1998</v>
      </c>
      <c r="J1555" s="4"/>
      <c r="K1555" s="4"/>
      <c r="L1555" s="4"/>
      <c r="M1555" s="4"/>
      <c r="N1555" s="4"/>
      <c r="O1555" s="4"/>
      <c r="P1555" s="4" t="s">
        <v>8502</v>
      </c>
      <c r="Q1555" s="4"/>
      <c r="R1555" s="4"/>
      <c r="S1555" s="4" t="s">
        <v>8503</v>
      </c>
      <c r="T1555" s="4" t="s">
        <v>8504</v>
      </c>
      <c r="U1555" s="4" t="s">
        <v>133</v>
      </c>
      <c r="V1555" s="4" t="s">
        <v>8505</v>
      </c>
      <c r="W1555" s="4"/>
      <c r="X1555" s="4"/>
      <c r="Y1555" s="4"/>
      <c r="Z1555" s="4" t="s">
        <v>8506</v>
      </c>
      <c r="AA1555" s="4"/>
      <c r="AB1555" s="4"/>
      <c r="AC1555" s="4"/>
      <c r="AD1555" s="4"/>
      <c r="AE1555" s="4"/>
      <c r="AF1555" s="4" t="s">
        <v>8507</v>
      </c>
      <c r="AG1555" s="4"/>
      <c r="AH1555" s="4"/>
      <c r="AI1555" s="4"/>
      <c r="AJ1555" s="4" t="s">
        <v>8508</v>
      </c>
      <c r="AK1555" s="4"/>
    </row>
    <row r="1556" spans="1:37" ht="180" x14ac:dyDescent="0.2">
      <c r="A1556" s="7">
        <v>1555</v>
      </c>
      <c r="D1556" s="4" t="s">
        <v>8509</v>
      </c>
      <c r="E1556" s="4" t="s">
        <v>8510</v>
      </c>
      <c r="F1556" s="4"/>
      <c r="G1556" s="4" t="s">
        <v>8322</v>
      </c>
      <c r="H1556" s="4"/>
      <c r="I1556" s="4">
        <v>2003</v>
      </c>
      <c r="J1556" s="4"/>
      <c r="K1556" s="4"/>
      <c r="L1556" s="4"/>
      <c r="M1556" s="4"/>
      <c r="N1556" s="4"/>
      <c r="O1556" s="4"/>
      <c r="P1556" s="4" t="s">
        <v>8511</v>
      </c>
      <c r="Q1556" s="4"/>
      <c r="R1556" s="4"/>
      <c r="S1556" s="4" t="s">
        <v>8512</v>
      </c>
      <c r="T1556" s="4" t="s">
        <v>8513</v>
      </c>
      <c r="U1556" s="4" t="s">
        <v>79</v>
      </c>
      <c r="V1556" s="4" t="s">
        <v>8514</v>
      </c>
      <c r="W1556" s="4"/>
      <c r="X1556" s="4"/>
      <c r="Y1556" s="4"/>
      <c r="Z1556" s="4" t="s">
        <v>8506</v>
      </c>
      <c r="AA1556" s="4"/>
      <c r="AB1556" s="4"/>
      <c r="AC1556" s="4"/>
      <c r="AD1556" s="4"/>
      <c r="AE1556" s="4"/>
      <c r="AF1556" s="4" t="s">
        <v>8515</v>
      </c>
      <c r="AG1556" s="4"/>
      <c r="AH1556" s="4"/>
      <c r="AI1556" s="4"/>
      <c r="AJ1556" s="4" t="s">
        <v>8516</v>
      </c>
      <c r="AK1556" s="4"/>
    </row>
    <row r="1557" spans="1:37" ht="255" x14ac:dyDescent="0.2">
      <c r="A1557" s="7">
        <v>1556</v>
      </c>
      <c r="D1557" s="4" t="s">
        <v>8517</v>
      </c>
      <c r="E1557" s="4" t="s">
        <v>8518</v>
      </c>
      <c r="F1557" s="4"/>
      <c r="G1557" s="4" t="s">
        <v>8322</v>
      </c>
      <c r="H1557" s="4"/>
      <c r="I1557" s="4">
        <v>2008</v>
      </c>
      <c r="J1557" s="4"/>
      <c r="K1557" s="4"/>
      <c r="L1557" s="4"/>
      <c r="M1557" s="4"/>
      <c r="N1557" s="4"/>
      <c r="O1557" s="4"/>
      <c r="P1557" s="4" t="s">
        <v>8519</v>
      </c>
      <c r="Q1557" s="4"/>
      <c r="R1557" s="4"/>
      <c r="S1557" s="4" t="s">
        <v>8520</v>
      </c>
      <c r="T1557" s="4" t="s">
        <v>111</v>
      </c>
      <c r="U1557" s="4"/>
      <c r="V1557" s="4" t="s">
        <v>8521</v>
      </c>
      <c r="W1557" s="4"/>
      <c r="X1557" s="4"/>
      <c r="Y1557" s="4"/>
      <c r="Z1557" s="4" t="s">
        <v>8522</v>
      </c>
      <c r="AA1557" s="4"/>
      <c r="AB1557" s="4"/>
      <c r="AC1557" s="4"/>
      <c r="AD1557" s="4"/>
      <c r="AE1557" s="4"/>
      <c r="AF1557" s="4" t="s">
        <v>8523</v>
      </c>
      <c r="AG1557" s="4"/>
      <c r="AH1557" s="4"/>
      <c r="AI1557" s="4"/>
      <c r="AJ1557" s="4" t="s">
        <v>8524</v>
      </c>
      <c r="AK1557" s="4"/>
    </row>
    <row r="1558" spans="1:37" ht="210" x14ac:dyDescent="0.2">
      <c r="A1558" s="7">
        <v>1557</v>
      </c>
      <c r="D1558" s="4" t="s">
        <v>8525</v>
      </c>
      <c r="E1558" s="4" t="s">
        <v>8526</v>
      </c>
      <c r="F1558" s="4"/>
      <c r="G1558" s="4" t="s">
        <v>8322</v>
      </c>
      <c r="H1558" s="4"/>
      <c r="I1558" s="4">
        <v>1988</v>
      </c>
      <c r="J1558" s="4"/>
      <c r="K1558" s="4"/>
      <c r="L1558" s="4"/>
      <c r="M1558" s="4"/>
      <c r="N1558" s="4"/>
      <c r="O1558" s="4"/>
      <c r="P1558" s="4" t="s">
        <v>8527</v>
      </c>
      <c r="Q1558" s="4"/>
      <c r="R1558" s="4"/>
      <c r="S1558" s="4" t="s">
        <v>5469</v>
      </c>
      <c r="T1558" s="4" t="s">
        <v>822</v>
      </c>
      <c r="U1558" s="4" t="s">
        <v>205</v>
      </c>
      <c r="V1558" s="4" t="s">
        <v>8528</v>
      </c>
      <c r="W1558" s="4"/>
      <c r="X1558" s="4"/>
      <c r="Y1558" s="4"/>
      <c r="Z1558" s="4" t="s">
        <v>8529</v>
      </c>
      <c r="AA1558" s="4"/>
      <c r="AB1558" s="4"/>
      <c r="AC1558" s="4"/>
      <c r="AD1558" s="4"/>
      <c r="AE1558" s="4"/>
      <c r="AF1558" s="4" t="s">
        <v>5472</v>
      </c>
      <c r="AG1558" s="4"/>
      <c r="AH1558" s="4"/>
      <c r="AI1558" s="4"/>
      <c r="AJ1558" s="4" t="s">
        <v>8530</v>
      </c>
      <c r="AK1558" s="4"/>
    </row>
    <row r="1559" spans="1:37" ht="105" x14ac:dyDescent="0.2">
      <c r="A1559" s="7">
        <v>1558</v>
      </c>
      <c r="D1559" s="4" t="s">
        <v>8531</v>
      </c>
      <c r="E1559" s="4" t="s">
        <v>8532</v>
      </c>
      <c r="F1559" s="4"/>
      <c r="G1559" s="4" t="s">
        <v>8322</v>
      </c>
      <c r="H1559" s="4"/>
      <c r="I1559" s="4">
        <v>2000</v>
      </c>
      <c r="J1559" s="4"/>
      <c r="K1559" s="4"/>
      <c r="L1559" s="4"/>
      <c r="M1559" s="4"/>
      <c r="N1559" s="4"/>
      <c r="O1559" s="4"/>
      <c r="P1559" s="4" t="s">
        <v>8533</v>
      </c>
      <c r="Q1559" s="4"/>
      <c r="R1559" s="4"/>
      <c r="S1559" s="4" t="s">
        <v>2010</v>
      </c>
      <c r="T1559" s="4" t="s">
        <v>334</v>
      </c>
      <c r="U1559" s="4" t="s">
        <v>111</v>
      </c>
      <c r="V1559" s="4" t="s">
        <v>8534</v>
      </c>
      <c r="W1559" s="4"/>
      <c r="X1559" s="4"/>
      <c r="Y1559" s="4"/>
      <c r="Z1559" s="4" t="s">
        <v>8535</v>
      </c>
      <c r="AA1559" s="4"/>
      <c r="AB1559" s="4"/>
      <c r="AC1559" s="4"/>
      <c r="AD1559" s="4"/>
      <c r="AE1559" s="4"/>
      <c r="AF1559" s="4" t="s">
        <v>2327</v>
      </c>
      <c r="AG1559" s="4"/>
      <c r="AH1559" s="4"/>
      <c r="AI1559" s="4"/>
      <c r="AJ1559" s="4" t="s">
        <v>8536</v>
      </c>
      <c r="AK1559" s="4"/>
    </row>
    <row r="1560" spans="1:37" ht="225" x14ac:dyDescent="0.2">
      <c r="A1560" s="7">
        <v>1559</v>
      </c>
      <c r="D1560" s="4" t="s">
        <v>2267</v>
      </c>
      <c r="E1560" s="4" t="s">
        <v>8537</v>
      </c>
      <c r="F1560" s="4"/>
      <c r="G1560" s="4" t="s">
        <v>8322</v>
      </c>
      <c r="H1560" s="4"/>
      <c r="I1560" s="4">
        <v>2006</v>
      </c>
      <c r="J1560" s="4"/>
      <c r="K1560" s="4"/>
      <c r="L1560" s="4"/>
      <c r="M1560" s="4"/>
      <c r="N1560" s="4"/>
      <c r="O1560" s="4"/>
      <c r="P1560" s="4" t="s">
        <v>8538</v>
      </c>
      <c r="Q1560" s="4"/>
      <c r="R1560" s="4"/>
      <c r="S1560" s="4" t="s">
        <v>8539</v>
      </c>
      <c r="T1560" s="4" t="s">
        <v>205</v>
      </c>
      <c r="U1560" s="4" t="s">
        <v>205</v>
      </c>
      <c r="V1560" s="4" t="s">
        <v>8540</v>
      </c>
      <c r="W1560" s="4"/>
      <c r="X1560" s="4"/>
      <c r="Y1560" s="4"/>
      <c r="Z1560" s="4" t="s">
        <v>8541</v>
      </c>
      <c r="AA1560" s="4"/>
      <c r="AB1560" s="4"/>
      <c r="AC1560" s="4"/>
      <c r="AD1560" s="4"/>
      <c r="AE1560" s="4"/>
      <c r="AF1560" s="4" t="s">
        <v>8542</v>
      </c>
      <c r="AG1560" s="4"/>
      <c r="AH1560" s="4"/>
      <c r="AI1560" s="4"/>
      <c r="AJ1560" s="4" t="s">
        <v>8543</v>
      </c>
      <c r="AK1560" s="4"/>
    </row>
    <row r="1561" spans="1:37" ht="165" x14ac:dyDescent="0.2">
      <c r="A1561" s="7">
        <v>1560</v>
      </c>
      <c r="D1561" s="4" t="s">
        <v>5423</v>
      </c>
      <c r="E1561" s="4" t="s">
        <v>8544</v>
      </c>
      <c r="F1561" s="4"/>
      <c r="G1561" s="4" t="s">
        <v>8322</v>
      </c>
      <c r="H1561" s="4"/>
      <c r="I1561" s="4">
        <v>2006</v>
      </c>
      <c r="J1561" s="4"/>
      <c r="K1561" s="4"/>
      <c r="L1561" s="4"/>
      <c r="M1561" s="4"/>
      <c r="N1561" s="4"/>
      <c r="O1561" s="4"/>
      <c r="P1561" s="4" t="s">
        <v>8545</v>
      </c>
      <c r="Q1561" s="4"/>
      <c r="R1561" s="4"/>
      <c r="S1561" s="4" t="s">
        <v>2338</v>
      </c>
      <c r="T1561" s="4" t="s">
        <v>110</v>
      </c>
      <c r="U1561" s="4" t="s">
        <v>111</v>
      </c>
      <c r="V1561" s="4" t="s">
        <v>8546</v>
      </c>
      <c r="W1561" s="4"/>
      <c r="X1561" s="4"/>
      <c r="Y1561" s="4"/>
      <c r="Z1561" s="4" t="s">
        <v>8547</v>
      </c>
      <c r="AA1561" s="4"/>
      <c r="AB1561" s="4"/>
      <c r="AC1561" s="4"/>
      <c r="AD1561" s="4"/>
      <c r="AE1561" s="4"/>
      <c r="AF1561" s="4" t="s">
        <v>2341</v>
      </c>
      <c r="AG1561" s="4"/>
      <c r="AH1561" s="4"/>
      <c r="AI1561" s="4"/>
      <c r="AJ1561" s="4" t="s">
        <v>8548</v>
      </c>
      <c r="AK1561" s="4"/>
    </row>
    <row r="1562" spans="1:37" ht="150" x14ac:dyDescent="0.2">
      <c r="A1562" s="7">
        <v>1561</v>
      </c>
      <c r="D1562" s="4" t="s">
        <v>5592</v>
      </c>
      <c r="E1562" s="4" t="s">
        <v>8549</v>
      </c>
      <c r="F1562" s="4"/>
      <c r="G1562" s="4" t="s">
        <v>8322</v>
      </c>
      <c r="H1562" s="4"/>
      <c r="I1562" s="4">
        <v>2000</v>
      </c>
      <c r="J1562" s="4"/>
      <c r="K1562" s="4"/>
      <c r="L1562" s="4"/>
      <c r="M1562" s="4"/>
      <c r="N1562" s="4"/>
      <c r="O1562" s="4"/>
      <c r="P1562" s="4" t="s">
        <v>8550</v>
      </c>
      <c r="Q1562" s="4"/>
      <c r="R1562" s="4"/>
      <c r="S1562" s="4" t="s">
        <v>1693</v>
      </c>
      <c r="T1562" s="4" t="s">
        <v>102</v>
      </c>
      <c r="U1562" s="4" t="s">
        <v>205</v>
      </c>
      <c r="V1562" s="4" t="s">
        <v>8551</v>
      </c>
      <c r="W1562" s="4"/>
      <c r="X1562" s="4"/>
      <c r="Y1562" s="4"/>
      <c r="Z1562" s="4" t="s">
        <v>8552</v>
      </c>
      <c r="AA1562" s="4"/>
      <c r="AB1562" s="4"/>
      <c r="AC1562" s="4"/>
      <c r="AD1562" s="4"/>
      <c r="AE1562" s="4"/>
      <c r="AF1562" s="4" t="s">
        <v>2272</v>
      </c>
      <c r="AG1562" s="4"/>
      <c r="AH1562" s="4"/>
      <c r="AI1562" s="4"/>
      <c r="AJ1562" s="4" t="s">
        <v>8553</v>
      </c>
      <c r="AK1562" s="4"/>
    </row>
    <row r="1563" spans="1:37" ht="409.5" x14ac:dyDescent="0.2">
      <c r="A1563" s="7">
        <v>1562</v>
      </c>
      <c r="D1563" s="4" t="s">
        <v>8554</v>
      </c>
      <c r="E1563" s="4" t="s">
        <v>8555</v>
      </c>
      <c r="F1563" s="4"/>
      <c r="G1563" s="4" t="s">
        <v>8322</v>
      </c>
      <c r="H1563" s="4"/>
      <c r="I1563" s="4">
        <v>2011</v>
      </c>
      <c r="J1563" s="4"/>
      <c r="K1563" s="4"/>
      <c r="L1563" s="4"/>
      <c r="M1563" s="4"/>
      <c r="N1563" s="4"/>
      <c r="O1563" s="4"/>
      <c r="P1563" s="4" t="s">
        <v>8556</v>
      </c>
      <c r="Q1563" s="4"/>
      <c r="R1563" s="4"/>
      <c r="S1563" s="4" t="s">
        <v>3495</v>
      </c>
      <c r="T1563" s="4" t="s">
        <v>5896</v>
      </c>
      <c r="U1563" s="4" t="s">
        <v>111</v>
      </c>
      <c r="V1563" s="4" t="s">
        <v>5333</v>
      </c>
      <c r="W1563" s="4"/>
      <c r="X1563" s="4"/>
      <c r="Y1563" s="4"/>
      <c r="Z1563" s="4" t="s">
        <v>8557</v>
      </c>
      <c r="AA1563" s="4"/>
      <c r="AB1563" s="4"/>
      <c r="AC1563" s="4"/>
      <c r="AD1563" s="4"/>
      <c r="AE1563" s="4"/>
      <c r="AF1563" s="4" t="s">
        <v>8558</v>
      </c>
      <c r="AG1563" s="4"/>
      <c r="AH1563" s="4"/>
      <c r="AI1563" s="4"/>
      <c r="AJ1563" s="4" t="s">
        <v>8559</v>
      </c>
      <c r="AK1563" s="4"/>
    </row>
    <row r="1564" spans="1:37" ht="225" x14ac:dyDescent="0.2">
      <c r="A1564" s="7">
        <v>1563</v>
      </c>
      <c r="D1564" s="4" t="s">
        <v>8560</v>
      </c>
      <c r="E1564" s="4" t="s">
        <v>8561</v>
      </c>
      <c r="F1564" s="4"/>
      <c r="G1564" s="4" t="s">
        <v>8322</v>
      </c>
      <c r="H1564" s="4"/>
      <c r="I1564" s="4">
        <v>2006</v>
      </c>
      <c r="J1564" s="4"/>
      <c r="K1564" s="4"/>
      <c r="L1564" s="4"/>
      <c r="M1564" s="4"/>
      <c r="N1564" s="4"/>
      <c r="O1564" s="4"/>
      <c r="P1564" s="4" t="s">
        <v>8562</v>
      </c>
      <c r="Q1564" s="4"/>
      <c r="R1564" s="4"/>
      <c r="S1564" s="4" t="s">
        <v>5083</v>
      </c>
      <c r="T1564" s="4" t="s">
        <v>173</v>
      </c>
      <c r="U1564" s="4" t="s">
        <v>79</v>
      </c>
      <c r="V1564" s="4" t="s">
        <v>8563</v>
      </c>
      <c r="W1564" s="4"/>
      <c r="X1564" s="4"/>
      <c r="Y1564" s="4"/>
      <c r="Z1564" s="4" t="s">
        <v>8564</v>
      </c>
      <c r="AA1564" s="4"/>
      <c r="AB1564" s="4"/>
      <c r="AC1564" s="4"/>
      <c r="AD1564" s="4"/>
      <c r="AE1564" s="4"/>
      <c r="AF1564" s="4" t="s">
        <v>6738</v>
      </c>
      <c r="AG1564" s="4"/>
      <c r="AH1564" s="4"/>
      <c r="AI1564" s="4"/>
      <c r="AJ1564" s="4" t="s">
        <v>8565</v>
      </c>
      <c r="AK1564" s="4"/>
    </row>
    <row r="1565" spans="1:37" ht="75" x14ac:dyDescent="0.2">
      <c r="A1565" s="7">
        <v>1564</v>
      </c>
      <c r="D1565" s="4" t="s">
        <v>8566</v>
      </c>
      <c r="E1565" s="4" t="s">
        <v>8567</v>
      </c>
      <c r="F1565" s="4"/>
      <c r="G1565" s="4" t="s">
        <v>8322</v>
      </c>
      <c r="H1565" s="4"/>
      <c r="I1565" s="4">
        <v>2011</v>
      </c>
      <c r="J1565" s="4"/>
      <c r="K1565" s="4"/>
      <c r="L1565" s="4"/>
      <c r="M1565" s="4"/>
      <c r="N1565" s="4"/>
      <c r="O1565" s="4"/>
      <c r="P1565" s="4" t="s">
        <v>8568</v>
      </c>
      <c r="Q1565" s="4"/>
      <c r="R1565" s="4"/>
      <c r="S1565" s="4" t="s">
        <v>8569</v>
      </c>
      <c r="T1565" s="4" t="s">
        <v>244</v>
      </c>
      <c r="U1565" s="4" t="s">
        <v>111</v>
      </c>
      <c r="V1565" s="4" t="s">
        <v>8570</v>
      </c>
      <c r="W1565" s="4"/>
      <c r="X1565" s="4"/>
      <c r="Y1565" s="4"/>
      <c r="Z1565" s="4" t="s">
        <v>8571</v>
      </c>
      <c r="AA1565" s="4"/>
      <c r="AB1565" s="4"/>
      <c r="AC1565" s="4"/>
      <c r="AD1565" s="4"/>
      <c r="AE1565" s="4"/>
      <c r="AF1565" s="4" t="s">
        <v>8572</v>
      </c>
      <c r="AG1565" s="4"/>
      <c r="AH1565" s="4"/>
      <c r="AI1565" s="4"/>
      <c r="AJ1565" s="4" t="s">
        <v>8573</v>
      </c>
      <c r="AK1565" s="4"/>
    </row>
    <row r="1566" spans="1:37" ht="255" x14ac:dyDescent="0.2">
      <c r="A1566" s="7">
        <v>1565</v>
      </c>
      <c r="D1566" s="4" t="s">
        <v>8574</v>
      </c>
      <c r="E1566" s="4" t="s">
        <v>8575</v>
      </c>
      <c r="F1566" s="4"/>
      <c r="G1566" s="4" t="s">
        <v>8322</v>
      </c>
      <c r="H1566" s="4"/>
      <c r="I1566" s="4">
        <v>2004</v>
      </c>
      <c r="J1566" s="4"/>
      <c r="K1566" s="4"/>
      <c r="L1566" s="4"/>
      <c r="M1566" s="4"/>
      <c r="N1566" s="4"/>
      <c r="O1566" s="4"/>
      <c r="P1566" s="4" t="s">
        <v>8576</v>
      </c>
      <c r="Q1566" s="4"/>
      <c r="R1566" s="4"/>
      <c r="S1566" s="4" t="s">
        <v>2980</v>
      </c>
      <c r="T1566" s="4" t="s">
        <v>110</v>
      </c>
      <c r="U1566" s="4" t="s">
        <v>111</v>
      </c>
      <c r="V1566" s="4" t="s">
        <v>8577</v>
      </c>
      <c r="W1566" s="4"/>
      <c r="X1566" s="4"/>
      <c r="Y1566" s="4"/>
      <c r="Z1566" s="4" t="s">
        <v>8578</v>
      </c>
      <c r="AA1566" s="4"/>
      <c r="AB1566" s="4"/>
      <c r="AC1566" s="4"/>
      <c r="AD1566" s="4"/>
      <c r="AE1566" s="4"/>
      <c r="AF1566" s="4" t="s">
        <v>2983</v>
      </c>
      <c r="AG1566" s="4"/>
      <c r="AH1566" s="4"/>
      <c r="AI1566" s="4"/>
      <c r="AJ1566" s="4" t="s">
        <v>8579</v>
      </c>
      <c r="AK1566" s="4"/>
    </row>
    <row r="1567" spans="1:37" ht="180" x14ac:dyDescent="0.2">
      <c r="A1567" s="7">
        <v>1566</v>
      </c>
      <c r="D1567" s="4" t="s">
        <v>8580</v>
      </c>
      <c r="E1567" s="4" t="s">
        <v>8581</v>
      </c>
      <c r="F1567" s="4"/>
      <c r="G1567" s="4" t="s">
        <v>8322</v>
      </c>
      <c r="H1567" s="4"/>
      <c r="I1567" s="4">
        <v>2004</v>
      </c>
      <c r="J1567" s="4"/>
      <c r="K1567" s="4"/>
      <c r="L1567" s="4"/>
      <c r="M1567" s="4"/>
      <c r="N1567" s="4"/>
      <c r="O1567" s="4"/>
      <c r="P1567" s="4" t="s">
        <v>8582</v>
      </c>
      <c r="Q1567" s="4"/>
      <c r="R1567" s="4"/>
      <c r="S1567" s="4" t="s">
        <v>8583</v>
      </c>
      <c r="T1567" s="4" t="s">
        <v>858</v>
      </c>
      <c r="U1567" s="4" t="s">
        <v>111</v>
      </c>
      <c r="V1567" s="4" t="s">
        <v>8584</v>
      </c>
      <c r="W1567" s="4"/>
      <c r="X1567" s="4"/>
      <c r="Y1567" s="4"/>
      <c r="Z1567" s="4" t="s">
        <v>8585</v>
      </c>
      <c r="AA1567" s="4"/>
      <c r="AB1567" s="4"/>
      <c r="AC1567" s="4"/>
      <c r="AD1567" s="4"/>
      <c r="AE1567" s="4"/>
      <c r="AF1567" s="4" t="s">
        <v>7995</v>
      </c>
      <c r="AG1567" s="4"/>
      <c r="AH1567" s="4"/>
      <c r="AI1567" s="4"/>
      <c r="AJ1567" s="4" t="s">
        <v>8586</v>
      </c>
      <c r="AK1567" s="4"/>
    </row>
    <row r="1568" spans="1:37" ht="180" x14ac:dyDescent="0.2">
      <c r="A1568" s="7">
        <v>1567</v>
      </c>
      <c r="D1568" s="4" t="s">
        <v>8587</v>
      </c>
      <c r="E1568" s="4" t="s">
        <v>8588</v>
      </c>
      <c r="F1568" s="4"/>
      <c r="G1568" s="4" t="s">
        <v>8322</v>
      </c>
      <c r="H1568" s="4"/>
      <c r="I1568" s="4">
        <v>1998</v>
      </c>
      <c r="J1568" s="4"/>
      <c r="K1568" s="4"/>
      <c r="L1568" s="4"/>
      <c r="M1568" s="4"/>
      <c r="N1568" s="4"/>
      <c r="O1568" s="4"/>
      <c r="P1568" s="4" t="s">
        <v>8589</v>
      </c>
      <c r="Q1568" s="4"/>
      <c r="R1568" s="4"/>
      <c r="S1568" s="4" t="s">
        <v>8590</v>
      </c>
      <c r="T1568" s="4" t="s">
        <v>501</v>
      </c>
      <c r="U1568" s="4" t="s">
        <v>68</v>
      </c>
      <c r="V1568" s="4" t="s">
        <v>8591</v>
      </c>
      <c r="W1568" s="4"/>
      <c r="X1568" s="4"/>
      <c r="Y1568" s="4"/>
      <c r="Z1568" s="4" t="s">
        <v>8592</v>
      </c>
      <c r="AA1568" s="4"/>
      <c r="AB1568" s="4"/>
      <c r="AC1568" s="4"/>
      <c r="AD1568" s="4"/>
      <c r="AE1568" s="4"/>
      <c r="AF1568" s="4" t="s">
        <v>8593</v>
      </c>
      <c r="AG1568" s="4"/>
      <c r="AH1568" s="4"/>
      <c r="AI1568" s="4"/>
      <c r="AJ1568" s="4" t="s">
        <v>8594</v>
      </c>
      <c r="AK1568" s="4"/>
    </row>
    <row r="1569" spans="1:37" ht="180" x14ac:dyDescent="0.2">
      <c r="A1569" s="7">
        <v>1568</v>
      </c>
      <c r="D1569" s="4" t="s">
        <v>8595</v>
      </c>
      <c r="E1569" s="4" t="s">
        <v>8596</v>
      </c>
      <c r="F1569" s="4"/>
      <c r="G1569" s="4" t="s">
        <v>8322</v>
      </c>
      <c r="H1569" s="4"/>
      <c r="I1569" s="4">
        <v>1986</v>
      </c>
      <c r="J1569" s="4"/>
      <c r="K1569" s="4"/>
      <c r="L1569" s="4"/>
      <c r="M1569" s="4"/>
      <c r="N1569" s="4"/>
      <c r="O1569" s="4"/>
      <c r="P1569" s="4" t="s">
        <v>8597</v>
      </c>
      <c r="Q1569" s="4"/>
      <c r="R1569" s="4"/>
      <c r="S1569" s="4" t="s">
        <v>8092</v>
      </c>
      <c r="T1569" s="4" t="s">
        <v>801</v>
      </c>
      <c r="U1569" s="4" t="s">
        <v>68</v>
      </c>
      <c r="V1569" s="4" t="s">
        <v>8598</v>
      </c>
      <c r="W1569" s="4"/>
      <c r="X1569" s="4"/>
      <c r="Y1569" s="4"/>
      <c r="Z1569" s="4" t="s">
        <v>8599</v>
      </c>
      <c r="AA1569" s="4"/>
      <c r="AB1569" s="4"/>
      <c r="AC1569" s="4"/>
      <c r="AD1569" s="4"/>
      <c r="AE1569" s="4"/>
      <c r="AF1569" s="4" t="s">
        <v>668</v>
      </c>
      <c r="AG1569" s="4"/>
      <c r="AH1569" s="4"/>
      <c r="AI1569" s="4"/>
      <c r="AJ1569" s="4" t="s">
        <v>8600</v>
      </c>
      <c r="AK1569" s="4"/>
    </row>
    <row r="1570" spans="1:37" ht="90" x14ac:dyDescent="0.2">
      <c r="A1570" s="7">
        <v>1569</v>
      </c>
      <c r="D1570" s="4" t="s">
        <v>8601</v>
      </c>
      <c r="E1570" s="4" t="s">
        <v>8602</v>
      </c>
      <c r="F1570" s="4"/>
      <c r="G1570" s="4" t="s">
        <v>8322</v>
      </c>
      <c r="H1570" s="4"/>
      <c r="I1570" s="4">
        <v>1984</v>
      </c>
      <c r="J1570" s="4"/>
      <c r="K1570" s="4"/>
      <c r="L1570" s="4"/>
      <c r="M1570" s="4"/>
      <c r="N1570" s="4"/>
      <c r="O1570" s="4"/>
      <c r="P1570" s="4" t="s">
        <v>8603</v>
      </c>
      <c r="Q1570" s="4"/>
      <c r="R1570" s="4"/>
      <c r="S1570" s="4" t="s">
        <v>8604</v>
      </c>
      <c r="T1570" s="4" t="s">
        <v>343</v>
      </c>
      <c r="U1570" s="4" t="s">
        <v>205</v>
      </c>
      <c r="V1570" s="4" t="s">
        <v>8605</v>
      </c>
      <c r="W1570" s="4"/>
      <c r="X1570" s="4"/>
      <c r="Y1570" s="4"/>
      <c r="Z1570" s="4" t="s">
        <v>8606</v>
      </c>
      <c r="AA1570" s="4"/>
      <c r="AB1570" s="4"/>
      <c r="AC1570" s="4"/>
      <c r="AD1570" s="4"/>
      <c r="AE1570" s="4"/>
      <c r="AF1570" s="4" t="s">
        <v>8607</v>
      </c>
      <c r="AG1570" s="4"/>
      <c r="AH1570" s="4"/>
      <c r="AI1570" s="4"/>
      <c r="AJ1570" s="4" t="s">
        <v>8608</v>
      </c>
      <c r="AK1570" s="4"/>
    </row>
    <row r="1571" spans="1:37" ht="315" x14ac:dyDescent="0.2">
      <c r="A1571" s="7">
        <v>1570</v>
      </c>
      <c r="D1571" s="4" t="s">
        <v>8609</v>
      </c>
      <c r="E1571" s="4" t="s">
        <v>8610</v>
      </c>
      <c r="F1571" s="4"/>
      <c r="G1571" s="4" t="s">
        <v>8322</v>
      </c>
      <c r="H1571" s="4"/>
      <c r="I1571" s="4">
        <v>2011</v>
      </c>
      <c r="J1571" s="4"/>
      <c r="K1571" s="4"/>
      <c r="L1571" s="4"/>
      <c r="M1571" s="4"/>
      <c r="N1571" s="4"/>
      <c r="O1571" s="4"/>
      <c r="P1571" s="4" t="s">
        <v>8611</v>
      </c>
      <c r="Q1571" s="4"/>
      <c r="R1571" s="4"/>
      <c r="S1571" s="4" t="s">
        <v>557</v>
      </c>
      <c r="T1571" s="4" t="s">
        <v>102</v>
      </c>
      <c r="U1571" s="4" t="s">
        <v>79</v>
      </c>
      <c r="V1571" s="4" t="s">
        <v>8612</v>
      </c>
      <c r="W1571" s="4"/>
      <c r="X1571" s="4"/>
      <c r="Y1571" s="4"/>
      <c r="Z1571" s="4" t="s">
        <v>8613</v>
      </c>
      <c r="AA1571" s="4"/>
      <c r="AB1571" s="4"/>
      <c r="AC1571" s="4"/>
      <c r="AD1571" s="4"/>
      <c r="AE1571" s="4"/>
      <c r="AF1571" s="4" t="s">
        <v>5632</v>
      </c>
      <c r="AG1571" s="4"/>
      <c r="AH1571" s="4"/>
      <c r="AI1571" s="4"/>
      <c r="AJ1571" s="4" t="s">
        <v>8614</v>
      </c>
      <c r="AK1571" s="4"/>
    </row>
    <row r="1572" spans="1:37" ht="180" x14ac:dyDescent="0.2">
      <c r="A1572" s="7">
        <v>1571</v>
      </c>
      <c r="D1572" s="4" t="s">
        <v>8615</v>
      </c>
      <c r="E1572" s="4" t="s">
        <v>8616</v>
      </c>
      <c r="F1572" s="4"/>
      <c r="G1572" s="4" t="s">
        <v>8322</v>
      </c>
      <c r="H1572" s="4"/>
      <c r="I1572" s="4">
        <v>2001</v>
      </c>
      <c r="J1572" s="4"/>
      <c r="K1572" s="4"/>
      <c r="L1572" s="4"/>
      <c r="M1572" s="4"/>
      <c r="N1572" s="4"/>
      <c r="O1572" s="4"/>
      <c r="P1572" s="4" t="s">
        <v>8617</v>
      </c>
      <c r="Q1572" s="4"/>
      <c r="R1572" s="4"/>
      <c r="S1572" s="4" t="s">
        <v>8618</v>
      </c>
      <c r="T1572" s="4" t="s">
        <v>688</v>
      </c>
      <c r="U1572" s="4" t="s">
        <v>205</v>
      </c>
      <c r="V1572" s="4" t="s">
        <v>8619</v>
      </c>
      <c r="W1572" s="4"/>
      <c r="X1572" s="4"/>
      <c r="Y1572" s="4"/>
      <c r="Z1572" s="4" t="s">
        <v>8620</v>
      </c>
      <c r="AA1572" s="4"/>
      <c r="AB1572" s="4"/>
      <c r="AC1572" s="4"/>
      <c r="AD1572" s="4"/>
      <c r="AE1572" s="4"/>
      <c r="AF1572" s="4" t="s">
        <v>8621</v>
      </c>
      <c r="AG1572" s="4"/>
      <c r="AH1572" s="4"/>
      <c r="AI1572" s="4"/>
      <c r="AJ1572" s="4" t="s">
        <v>8622</v>
      </c>
      <c r="AK1572" s="4"/>
    </row>
    <row r="1573" spans="1:37" ht="195" x14ac:dyDescent="0.2">
      <c r="A1573" s="7">
        <v>1572</v>
      </c>
      <c r="D1573" s="4" t="s">
        <v>8623</v>
      </c>
      <c r="E1573" s="4" t="s">
        <v>8624</v>
      </c>
      <c r="F1573" s="4"/>
      <c r="G1573" s="4" t="s">
        <v>8322</v>
      </c>
      <c r="H1573" s="4"/>
      <c r="I1573" s="4">
        <v>2009</v>
      </c>
      <c r="J1573" s="4"/>
      <c r="K1573" s="4"/>
      <c r="L1573" s="4"/>
      <c r="M1573" s="4"/>
      <c r="N1573" s="4"/>
      <c r="O1573" s="4"/>
      <c r="P1573" s="4" t="s">
        <v>8625</v>
      </c>
      <c r="Q1573" s="4"/>
      <c r="R1573" s="4"/>
      <c r="S1573" s="4" t="s">
        <v>2970</v>
      </c>
      <c r="T1573" s="4" t="s">
        <v>2971</v>
      </c>
      <c r="U1573" s="4" t="s">
        <v>229</v>
      </c>
      <c r="V1573" s="4" t="s">
        <v>8626</v>
      </c>
      <c r="W1573" s="4"/>
      <c r="X1573" s="4"/>
      <c r="Y1573" s="4"/>
      <c r="Z1573" s="4" t="s">
        <v>8627</v>
      </c>
      <c r="AA1573" s="4"/>
      <c r="AB1573" s="4"/>
      <c r="AC1573" s="4"/>
      <c r="AD1573" s="4"/>
      <c r="AE1573" s="4"/>
      <c r="AF1573" s="4" t="s">
        <v>8628</v>
      </c>
      <c r="AG1573" s="4"/>
      <c r="AH1573" s="4"/>
      <c r="AI1573" s="4"/>
      <c r="AJ1573" s="4" t="s">
        <v>8629</v>
      </c>
      <c r="AK1573" s="4"/>
    </row>
    <row r="1574" spans="1:37" ht="210" x14ac:dyDescent="0.2">
      <c r="A1574" s="7">
        <v>1573</v>
      </c>
      <c r="D1574" s="4" t="s">
        <v>8630</v>
      </c>
      <c r="E1574" s="4" t="s">
        <v>8631</v>
      </c>
      <c r="F1574" s="4"/>
      <c r="G1574" s="4" t="s">
        <v>8632</v>
      </c>
      <c r="H1574" s="4"/>
      <c r="I1574" s="4">
        <v>1970</v>
      </c>
      <c r="J1574" s="4"/>
      <c r="K1574" s="4"/>
      <c r="L1574" s="4"/>
      <c r="M1574" s="4"/>
      <c r="N1574" s="4"/>
      <c r="O1574" s="4"/>
      <c r="P1574" s="4" t="s">
        <v>8633</v>
      </c>
      <c r="Q1574" s="4"/>
      <c r="R1574" s="4"/>
      <c r="S1574" s="4" t="s">
        <v>8366</v>
      </c>
      <c r="T1574" s="4" t="s">
        <v>558</v>
      </c>
      <c r="U1574" s="4" t="s">
        <v>79</v>
      </c>
      <c r="V1574" s="4" t="s">
        <v>8634</v>
      </c>
      <c r="W1574" s="4"/>
      <c r="X1574" s="4"/>
      <c r="Y1574" s="4"/>
      <c r="Z1574" s="4" t="s">
        <v>8635</v>
      </c>
      <c r="AA1574" s="4"/>
      <c r="AB1574" s="4"/>
      <c r="AC1574" s="4"/>
      <c r="AD1574" s="4"/>
      <c r="AE1574" s="4"/>
      <c r="AF1574" s="4" t="s">
        <v>8368</v>
      </c>
      <c r="AG1574" s="4"/>
      <c r="AH1574" s="4"/>
      <c r="AI1574" s="4"/>
      <c r="AJ1574" s="4" t="s">
        <v>8636</v>
      </c>
      <c r="AK1574" s="4"/>
    </row>
    <row r="1575" spans="1:37" ht="105" x14ac:dyDescent="0.2">
      <c r="A1575" s="7">
        <v>1574</v>
      </c>
      <c r="D1575" s="4" t="s">
        <v>8637</v>
      </c>
      <c r="E1575" s="4" t="s">
        <v>8638</v>
      </c>
      <c r="F1575" s="4"/>
      <c r="G1575" s="4" t="s">
        <v>8322</v>
      </c>
      <c r="H1575" s="4"/>
      <c r="I1575" s="4">
        <v>2000</v>
      </c>
      <c r="J1575" s="4"/>
      <c r="K1575" s="4"/>
      <c r="L1575" s="4"/>
      <c r="M1575" s="4"/>
      <c r="N1575" s="4"/>
      <c r="O1575" s="4"/>
      <c r="P1575" s="4" t="s">
        <v>8639</v>
      </c>
      <c r="Q1575" s="4"/>
      <c r="R1575" s="4"/>
      <c r="S1575" s="4" t="s">
        <v>2010</v>
      </c>
      <c r="T1575" s="4" t="s">
        <v>334</v>
      </c>
      <c r="U1575" s="4" t="s">
        <v>111</v>
      </c>
      <c r="V1575" s="4" t="s">
        <v>319</v>
      </c>
      <c r="W1575" s="4"/>
      <c r="X1575" s="4"/>
      <c r="Y1575" s="4"/>
      <c r="Z1575" s="4" t="s">
        <v>8640</v>
      </c>
      <c r="AA1575" s="4"/>
      <c r="AB1575" s="4"/>
      <c r="AC1575" s="4"/>
      <c r="AD1575" s="4"/>
      <c r="AE1575" s="4"/>
      <c r="AF1575" s="4" t="s">
        <v>2327</v>
      </c>
      <c r="AG1575" s="4"/>
      <c r="AH1575" s="4"/>
      <c r="AI1575" s="4"/>
      <c r="AJ1575" s="4" t="s">
        <v>8641</v>
      </c>
      <c r="AK1575" s="4"/>
    </row>
    <row r="1576" spans="1:37" ht="135" x14ac:dyDescent="0.2">
      <c r="A1576" s="7">
        <v>1575</v>
      </c>
      <c r="D1576" s="4" t="s">
        <v>8642</v>
      </c>
      <c r="E1576" s="4" t="s">
        <v>8643</v>
      </c>
      <c r="F1576" s="4"/>
      <c r="G1576" s="4" t="s">
        <v>8644</v>
      </c>
      <c r="H1576" s="4"/>
      <c r="I1576" s="4">
        <v>2006</v>
      </c>
      <c r="J1576" s="4"/>
      <c r="K1576" s="4"/>
      <c r="L1576" s="4"/>
      <c r="M1576" s="4"/>
      <c r="N1576" s="4"/>
      <c r="O1576" s="4"/>
      <c r="P1576" s="4" t="s">
        <v>8645</v>
      </c>
      <c r="Q1576" s="4"/>
      <c r="R1576" s="4"/>
      <c r="S1576" s="4" t="s">
        <v>8646</v>
      </c>
      <c r="T1576" s="4" t="s">
        <v>334</v>
      </c>
      <c r="U1576" s="4" t="s">
        <v>133</v>
      </c>
      <c r="V1576" s="4" t="s">
        <v>8647</v>
      </c>
      <c r="W1576" s="4"/>
      <c r="X1576" s="4"/>
      <c r="Y1576" s="4"/>
      <c r="Z1576" s="4" t="s">
        <v>8648</v>
      </c>
      <c r="AA1576" s="4"/>
      <c r="AB1576" s="4"/>
      <c r="AC1576" s="4"/>
      <c r="AD1576" s="4"/>
      <c r="AE1576" s="4"/>
      <c r="AF1576" s="4" t="s">
        <v>8649</v>
      </c>
      <c r="AG1576" s="4"/>
      <c r="AH1576" s="4"/>
      <c r="AI1576" s="4"/>
      <c r="AJ1576" s="4" t="s">
        <v>8650</v>
      </c>
      <c r="AK1576" s="4"/>
    </row>
    <row r="1577" spans="1:37" ht="105" x14ac:dyDescent="0.2">
      <c r="A1577" s="7">
        <v>1576</v>
      </c>
      <c r="D1577" s="4" t="s">
        <v>8651</v>
      </c>
      <c r="E1577" s="4" t="s">
        <v>8652</v>
      </c>
      <c r="F1577" s="4"/>
      <c r="G1577" s="4" t="s">
        <v>1679</v>
      </c>
      <c r="H1577" s="4"/>
      <c r="I1577" s="4">
        <v>2010</v>
      </c>
      <c r="J1577" s="4"/>
      <c r="K1577" s="4"/>
      <c r="L1577" s="4"/>
      <c r="M1577" s="4"/>
      <c r="N1577" s="4"/>
      <c r="O1577" s="4"/>
      <c r="P1577" s="4" t="s">
        <v>8653</v>
      </c>
      <c r="Q1577" s="4"/>
      <c r="R1577" s="4"/>
      <c r="S1577" s="4" t="s">
        <v>8654</v>
      </c>
      <c r="T1577" s="4" t="s">
        <v>535</v>
      </c>
      <c r="U1577" s="4" t="s">
        <v>205</v>
      </c>
      <c r="V1577" s="4" t="s">
        <v>8655</v>
      </c>
      <c r="W1577" s="4"/>
      <c r="X1577" s="4"/>
      <c r="Y1577" s="4"/>
      <c r="Z1577" s="4" t="s">
        <v>8656</v>
      </c>
      <c r="AA1577" s="4"/>
      <c r="AB1577" s="4"/>
      <c r="AC1577" s="4"/>
      <c r="AD1577" s="4"/>
      <c r="AE1577" s="4"/>
      <c r="AF1577" s="4" t="s">
        <v>8657</v>
      </c>
      <c r="AG1577" s="4"/>
      <c r="AH1577" s="4"/>
      <c r="AI1577" s="4"/>
      <c r="AJ1577" s="4" t="s">
        <v>8658</v>
      </c>
      <c r="AK1577" s="4"/>
    </row>
    <row r="1578" spans="1:37" ht="60" x14ac:dyDescent="0.2">
      <c r="A1578" s="7">
        <v>1577</v>
      </c>
      <c r="D1578" s="4" t="s">
        <v>63</v>
      </c>
      <c r="E1578" s="4" t="s">
        <v>8659</v>
      </c>
      <c r="F1578" s="4"/>
      <c r="G1578" s="4" t="s">
        <v>1673</v>
      </c>
      <c r="H1578" s="4"/>
      <c r="I1578" s="4">
        <v>2006</v>
      </c>
      <c r="J1578" s="4"/>
      <c r="K1578" s="4"/>
      <c r="L1578" s="4"/>
      <c r="M1578" s="4"/>
      <c r="N1578" s="4"/>
      <c r="O1578" s="4"/>
      <c r="P1578" s="4" t="s">
        <v>8660</v>
      </c>
      <c r="Q1578" s="4"/>
      <c r="R1578" s="4"/>
      <c r="S1578" s="4" t="s">
        <v>8661</v>
      </c>
      <c r="T1578" s="4" t="s">
        <v>229</v>
      </c>
      <c r="U1578" s="4" t="s">
        <v>111</v>
      </c>
      <c r="V1578" s="4" t="s">
        <v>8662</v>
      </c>
      <c r="W1578" s="4"/>
      <c r="X1578" s="4"/>
      <c r="Y1578" s="4"/>
      <c r="Z1578" s="4" t="s">
        <v>8663</v>
      </c>
      <c r="AA1578" s="4"/>
      <c r="AB1578" s="4"/>
      <c r="AC1578" s="4"/>
      <c r="AD1578" s="4"/>
      <c r="AE1578" s="4"/>
      <c r="AF1578" s="4" t="s">
        <v>8664</v>
      </c>
      <c r="AG1578" s="4"/>
      <c r="AH1578" s="4"/>
      <c r="AI1578" s="4"/>
      <c r="AJ1578" s="4" t="s">
        <v>8665</v>
      </c>
      <c r="AK1578" s="4"/>
    </row>
    <row r="1579" spans="1:37" ht="120" x14ac:dyDescent="0.2">
      <c r="A1579" s="7">
        <v>1578</v>
      </c>
      <c r="D1579" s="4" t="s">
        <v>63</v>
      </c>
      <c r="E1579" s="4" t="s">
        <v>8666</v>
      </c>
      <c r="F1579" s="4"/>
      <c r="G1579" s="4" t="s">
        <v>1673</v>
      </c>
      <c r="H1579" s="4"/>
      <c r="I1579" s="4">
        <v>2008</v>
      </c>
      <c r="J1579" s="4"/>
      <c r="K1579" s="4"/>
      <c r="L1579" s="4"/>
      <c r="M1579" s="4"/>
      <c r="N1579" s="4"/>
      <c r="O1579" s="4"/>
      <c r="P1579" s="4" t="s">
        <v>8667</v>
      </c>
      <c r="Q1579" s="4"/>
      <c r="R1579" s="4"/>
      <c r="S1579" s="4" t="s">
        <v>8668</v>
      </c>
      <c r="T1579" s="4" t="s">
        <v>822</v>
      </c>
      <c r="U1579" s="4" t="s">
        <v>111</v>
      </c>
      <c r="V1579" s="4" t="s">
        <v>8669</v>
      </c>
      <c r="W1579" s="4"/>
      <c r="X1579" s="4"/>
      <c r="Y1579" s="4"/>
      <c r="Z1579" s="4" t="s">
        <v>8670</v>
      </c>
      <c r="AA1579" s="4"/>
      <c r="AB1579" s="4"/>
      <c r="AC1579" s="4"/>
      <c r="AD1579" s="4"/>
      <c r="AE1579" s="4"/>
      <c r="AF1579" s="4" t="s">
        <v>8671</v>
      </c>
      <c r="AG1579" s="4"/>
      <c r="AH1579" s="4"/>
      <c r="AI1579" s="4"/>
      <c r="AJ1579" s="4" t="s">
        <v>8672</v>
      </c>
      <c r="AK1579" s="4"/>
    </row>
    <row r="1580" spans="1:37" ht="90" x14ac:dyDescent="0.2">
      <c r="A1580" s="7">
        <v>1579</v>
      </c>
      <c r="D1580" s="4" t="s">
        <v>63</v>
      </c>
      <c r="E1580" s="21" t="s">
        <v>8673</v>
      </c>
      <c r="F1580" s="4"/>
      <c r="G1580" s="4" t="s">
        <v>1673</v>
      </c>
      <c r="H1580" s="4"/>
      <c r="I1580" s="4">
        <v>2011</v>
      </c>
      <c r="J1580" s="4"/>
      <c r="K1580" s="4"/>
      <c r="L1580" s="4"/>
      <c r="M1580" s="4"/>
      <c r="N1580" s="4"/>
      <c r="O1580" s="4"/>
      <c r="P1580" s="4" t="s">
        <v>8674</v>
      </c>
      <c r="Q1580" s="4"/>
      <c r="R1580" s="4"/>
      <c r="S1580" s="4" t="s">
        <v>8668</v>
      </c>
      <c r="T1580" s="4" t="s">
        <v>360</v>
      </c>
      <c r="U1580" s="4" t="s">
        <v>133</v>
      </c>
      <c r="V1580" s="4" t="s">
        <v>8675</v>
      </c>
      <c r="W1580" s="4"/>
      <c r="X1580" s="4"/>
      <c r="Y1580" s="4"/>
      <c r="Z1580" s="4" t="s">
        <v>8676</v>
      </c>
      <c r="AA1580" s="4"/>
      <c r="AB1580" s="4"/>
      <c r="AC1580" s="4"/>
      <c r="AD1580" s="4"/>
      <c r="AE1580" s="4"/>
      <c r="AF1580" s="4" t="s">
        <v>8671</v>
      </c>
      <c r="AG1580" s="4"/>
      <c r="AH1580" s="4"/>
      <c r="AI1580" s="4"/>
      <c r="AJ1580" s="4" t="s">
        <v>8677</v>
      </c>
      <c r="AK1580" s="4"/>
    </row>
    <row r="1581" spans="1:37" ht="240" x14ac:dyDescent="0.2">
      <c r="A1581" s="7">
        <v>1580</v>
      </c>
      <c r="D1581" s="4" t="s">
        <v>8623</v>
      </c>
      <c r="E1581" s="4" t="s">
        <v>8678</v>
      </c>
      <c r="F1581" s="4"/>
      <c r="G1581" s="4" t="s">
        <v>8679</v>
      </c>
      <c r="H1581" s="4"/>
      <c r="I1581" s="4">
        <v>2012</v>
      </c>
      <c r="J1581" s="4"/>
      <c r="K1581" s="4"/>
      <c r="L1581" s="4"/>
      <c r="M1581" s="4"/>
      <c r="N1581" s="4"/>
      <c r="O1581" s="4"/>
      <c r="P1581" s="4" t="s">
        <v>8680</v>
      </c>
      <c r="Q1581" s="4"/>
      <c r="R1581" s="4"/>
      <c r="S1581" s="4" t="s">
        <v>665</v>
      </c>
      <c r="T1581" s="4" t="s">
        <v>4937</v>
      </c>
      <c r="U1581" s="4" t="s">
        <v>111</v>
      </c>
      <c r="V1581" s="4" t="s">
        <v>8681</v>
      </c>
      <c r="W1581" s="4"/>
      <c r="X1581" s="4"/>
      <c r="Y1581" s="4"/>
      <c r="Z1581" s="4" t="s">
        <v>8682</v>
      </c>
      <c r="AA1581" s="4"/>
      <c r="AB1581" s="4"/>
      <c r="AC1581" s="4"/>
      <c r="AD1581" s="4"/>
      <c r="AE1581" s="4"/>
      <c r="AF1581" s="4" t="s">
        <v>668</v>
      </c>
      <c r="AG1581" s="4"/>
      <c r="AH1581" s="4"/>
      <c r="AI1581" s="4"/>
      <c r="AJ1581" s="4" t="s">
        <v>8683</v>
      </c>
      <c r="AK1581" s="4"/>
    </row>
    <row r="1582" spans="1:37" ht="30" x14ac:dyDescent="0.2">
      <c r="A1582" s="7">
        <v>1581</v>
      </c>
      <c r="D1582" s="4" t="s">
        <v>63</v>
      </c>
      <c r="E1582" s="4" t="s">
        <v>8684</v>
      </c>
      <c r="F1582" s="4"/>
      <c r="G1582" s="4" t="s">
        <v>8685</v>
      </c>
      <c r="H1582" s="4"/>
      <c r="I1582" s="4">
        <v>1998</v>
      </c>
      <c r="J1582" s="4"/>
      <c r="K1582" s="4"/>
      <c r="L1582" s="4"/>
      <c r="M1582" s="4"/>
      <c r="N1582" s="4"/>
      <c r="O1582" s="4"/>
      <c r="P1582" s="4" t="s">
        <v>8686</v>
      </c>
      <c r="Q1582" s="4"/>
      <c r="R1582" s="4"/>
      <c r="S1582" s="4" t="s">
        <v>8687</v>
      </c>
      <c r="T1582" s="4" t="s">
        <v>822</v>
      </c>
      <c r="U1582" s="4" t="s">
        <v>205</v>
      </c>
      <c r="V1582" s="4" t="s">
        <v>8688</v>
      </c>
      <c r="W1582" s="4"/>
      <c r="X1582" s="4"/>
      <c r="Y1582" s="4"/>
      <c r="Z1582" s="4" t="s">
        <v>8689</v>
      </c>
      <c r="AA1582" s="4"/>
      <c r="AB1582" s="4"/>
      <c r="AC1582" s="4"/>
      <c r="AD1582" s="4"/>
      <c r="AE1582" s="4"/>
      <c r="AF1582" s="4" t="s">
        <v>8690</v>
      </c>
      <c r="AG1582" s="4"/>
      <c r="AH1582" s="4"/>
      <c r="AI1582" s="4"/>
      <c r="AJ1582" s="4" t="s">
        <v>8691</v>
      </c>
      <c r="AK1582" s="4"/>
    </row>
    <row r="1583" spans="1:37" ht="45" x14ac:dyDescent="0.2">
      <c r="A1583" s="7">
        <v>1582</v>
      </c>
      <c r="D1583" s="4" t="s">
        <v>63</v>
      </c>
      <c r="E1583" s="4" t="s">
        <v>8692</v>
      </c>
      <c r="F1583" s="4"/>
      <c r="G1583" s="4" t="s">
        <v>8685</v>
      </c>
      <c r="H1583" s="4"/>
      <c r="I1583" s="4">
        <v>1998</v>
      </c>
      <c r="J1583" s="4"/>
      <c r="K1583" s="4"/>
      <c r="L1583" s="4"/>
      <c r="M1583" s="4"/>
      <c r="N1583" s="4"/>
      <c r="O1583" s="4"/>
      <c r="P1583" s="4" t="s">
        <v>8693</v>
      </c>
      <c r="Q1583" s="4"/>
      <c r="R1583" s="4"/>
      <c r="S1583" s="4" t="s">
        <v>8694</v>
      </c>
      <c r="T1583" s="4" t="s">
        <v>400</v>
      </c>
      <c r="U1583" s="4" t="s">
        <v>205</v>
      </c>
      <c r="V1583" s="4" t="s">
        <v>8695</v>
      </c>
      <c r="W1583" s="4"/>
      <c r="X1583" s="4"/>
      <c r="Y1583" s="4"/>
      <c r="Z1583" s="4" t="s">
        <v>8696</v>
      </c>
      <c r="AA1583" s="4"/>
      <c r="AB1583" s="4"/>
      <c r="AC1583" s="4"/>
      <c r="AD1583" s="4"/>
      <c r="AE1583" s="4"/>
      <c r="AF1583" s="4" t="s">
        <v>8697</v>
      </c>
      <c r="AG1583" s="4"/>
      <c r="AH1583" s="4"/>
      <c r="AI1583" s="4"/>
      <c r="AJ1583" s="4" t="s">
        <v>8698</v>
      </c>
      <c r="AK1583" s="4"/>
    </row>
    <row r="1584" spans="1:37" ht="30" x14ac:dyDescent="0.2">
      <c r="A1584" s="7">
        <v>1583</v>
      </c>
      <c r="D1584" s="4" t="s">
        <v>63</v>
      </c>
      <c r="E1584" s="4" t="s">
        <v>8699</v>
      </c>
      <c r="F1584" s="4"/>
      <c r="G1584" s="4" t="s">
        <v>8685</v>
      </c>
      <c r="H1584" s="4"/>
      <c r="I1584" s="4">
        <v>1998</v>
      </c>
      <c r="J1584" s="4"/>
      <c r="K1584" s="4"/>
      <c r="L1584" s="4"/>
      <c r="M1584" s="4"/>
      <c r="N1584" s="4"/>
      <c r="O1584" s="4"/>
      <c r="P1584" s="4" t="s">
        <v>8700</v>
      </c>
      <c r="Q1584" s="4"/>
      <c r="R1584" s="4"/>
      <c r="S1584" s="4" t="s">
        <v>8694</v>
      </c>
      <c r="T1584" s="4" t="s">
        <v>400</v>
      </c>
      <c r="U1584" s="4" t="s">
        <v>205</v>
      </c>
      <c r="V1584" s="4" t="s">
        <v>8701</v>
      </c>
      <c r="W1584" s="4"/>
      <c r="X1584" s="4"/>
      <c r="Y1584" s="4"/>
      <c r="Z1584" s="4" t="s">
        <v>8702</v>
      </c>
      <c r="AA1584" s="4"/>
      <c r="AB1584" s="4"/>
      <c r="AC1584" s="4"/>
      <c r="AD1584" s="4"/>
      <c r="AE1584" s="4"/>
      <c r="AF1584" s="4" t="s">
        <v>8697</v>
      </c>
      <c r="AG1584" s="4"/>
      <c r="AH1584" s="4"/>
      <c r="AI1584" s="4"/>
      <c r="AJ1584" s="4" t="s">
        <v>8703</v>
      </c>
      <c r="AK1584" s="4"/>
    </row>
    <row r="1585" spans="1:37" ht="120" x14ac:dyDescent="0.2">
      <c r="A1585" s="7">
        <v>1584</v>
      </c>
      <c r="D1585" s="4" t="s">
        <v>63</v>
      </c>
      <c r="E1585" s="42" t="s">
        <v>8704</v>
      </c>
      <c r="F1585" s="4"/>
      <c r="G1585" s="4" t="s">
        <v>8685</v>
      </c>
      <c r="H1585" s="4"/>
      <c r="I1585" s="4">
        <v>2007</v>
      </c>
      <c r="J1585" s="4"/>
      <c r="K1585" s="4"/>
      <c r="L1585" s="4"/>
      <c r="M1585" s="4"/>
      <c r="N1585" s="4"/>
      <c r="O1585" s="4"/>
      <c r="P1585" s="4" t="s">
        <v>8705</v>
      </c>
      <c r="Q1585" s="4"/>
      <c r="R1585" s="4"/>
      <c r="S1585" s="4" t="s">
        <v>172</v>
      </c>
      <c r="T1585" s="4" t="s">
        <v>966</v>
      </c>
      <c r="U1585" s="4" t="s">
        <v>205</v>
      </c>
      <c r="V1585" s="4" t="s">
        <v>8706</v>
      </c>
      <c r="W1585" s="4"/>
      <c r="X1585" s="4"/>
      <c r="Y1585" s="4"/>
      <c r="Z1585" s="4" t="s">
        <v>8707</v>
      </c>
      <c r="AA1585" s="4"/>
      <c r="AB1585" s="4"/>
      <c r="AC1585" s="4"/>
      <c r="AD1585" s="4"/>
      <c r="AE1585" s="4"/>
      <c r="AF1585" s="4" t="s">
        <v>7890</v>
      </c>
      <c r="AG1585" s="4"/>
      <c r="AH1585" s="4"/>
      <c r="AI1585" s="4"/>
      <c r="AJ1585" s="4" t="s">
        <v>8708</v>
      </c>
      <c r="AK1585" s="4"/>
    </row>
    <row r="1586" spans="1:37" ht="150" x14ac:dyDescent="0.2">
      <c r="A1586" s="7">
        <v>1585</v>
      </c>
      <c r="D1586" s="4" t="s">
        <v>8709</v>
      </c>
      <c r="E1586" s="4" t="s">
        <v>8710</v>
      </c>
      <c r="F1586" s="4"/>
      <c r="G1586" s="4" t="s">
        <v>714</v>
      </c>
      <c r="H1586" s="4"/>
      <c r="I1586" s="4">
        <v>1969</v>
      </c>
      <c r="J1586" s="4"/>
      <c r="K1586" s="4"/>
      <c r="L1586" s="4"/>
      <c r="M1586" s="4"/>
      <c r="N1586" s="4"/>
      <c r="O1586" s="4"/>
      <c r="P1586" s="4" t="s">
        <v>8711</v>
      </c>
      <c r="Q1586" s="4"/>
      <c r="R1586" s="4"/>
      <c r="S1586" s="4" t="s">
        <v>8712</v>
      </c>
      <c r="T1586" s="4"/>
      <c r="U1586" s="4" t="s">
        <v>585</v>
      </c>
      <c r="V1586" s="4" t="s">
        <v>8713</v>
      </c>
      <c r="W1586" s="4"/>
      <c r="X1586" s="4"/>
      <c r="Y1586" s="4"/>
      <c r="Z1586" s="4" t="s">
        <v>8714</v>
      </c>
      <c r="AA1586" s="4"/>
      <c r="AB1586" s="4"/>
      <c r="AC1586" s="4"/>
      <c r="AD1586" s="4"/>
      <c r="AE1586" s="4"/>
      <c r="AF1586" s="4" t="s">
        <v>8715</v>
      </c>
      <c r="AG1586" s="4"/>
      <c r="AH1586" s="4"/>
      <c r="AI1586" s="4"/>
      <c r="AJ1586" s="4" t="s">
        <v>8716</v>
      </c>
      <c r="AK1586" s="4"/>
    </row>
    <row r="1587" spans="1:37" ht="255" x14ac:dyDescent="0.2">
      <c r="A1587" s="7">
        <v>1586</v>
      </c>
      <c r="D1587" s="4" t="s">
        <v>8717</v>
      </c>
      <c r="E1587" s="4" t="s">
        <v>8718</v>
      </c>
      <c r="F1587" s="4"/>
      <c r="G1587" s="4" t="s">
        <v>714</v>
      </c>
      <c r="H1587" s="4"/>
      <c r="I1587" s="4">
        <v>1970</v>
      </c>
      <c r="J1587" s="4"/>
      <c r="K1587" s="4"/>
      <c r="L1587" s="4"/>
      <c r="M1587" s="4"/>
      <c r="N1587" s="4"/>
      <c r="O1587" s="4"/>
      <c r="P1587" s="4" t="s">
        <v>8719</v>
      </c>
      <c r="Q1587" s="4"/>
      <c r="R1587" s="4"/>
      <c r="S1587" s="4" t="s">
        <v>77</v>
      </c>
      <c r="T1587" s="4" t="s">
        <v>289</v>
      </c>
      <c r="U1587" s="4" t="s">
        <v>111</v>
      </c>
      <c r="V1587" s="4" t="s">
        <v>8720</v>
      </c>
      <c r="W1587" s="4"/>
      <c r="X1587" s="4"/>
      <c r="Y1587" s="4"/>
      <c r="Z1587" s="4" t="s">
        <v>8721</v>
      </c>
      <c r="AA1587" s="4"/>
      <c r="AB1587" s="4"/>
      <c r="AC1587" s="4"/>
      <c r="AD1587" s="4"/>
      <c r="AE1587" s="4"/>
      <c r="AF1587" s="4" t="s">
        <v>82</v>
      </c>
      <c r="AG1587" s="4"/>
      <c r="AH1587" s="4"/>
      <c r="AI1587" s="4"/>
      <c r="AJ1587" s="4" t="s">
        <v>8722</v>
      </c>
      <c r="AK1587" s="4"/>
    </row>
    <row r="1588" spans="1:37" ht="135" x14ac:dyDescent="0.2">
      <c r="A1588" s="7">
        <v>1587</v>
      </c>
      <c r="D1588" s="4" t="s">
        <v>2991</v>
      </c>
      <c r="E1588" s="4" t="s">
        <v>8723</v>
      </c>
      <c r="F1588" s="4"/>
      <c r="G1588" s="4" t="s">
        <v>714</v>
      </c>
      <c r="H1588" s="4"/>
      <c r="I1588" s="4">
        <v>1991</v>
      </c>
      <c r="J1588" s="4"/>
      <c r="K1588" s="4"/>
      <c r="L1588" s="4"/>
      <c r="M1588" s="4"/>
      <c r="N1588" s="4"/>
      <c r="O1588" s="4"/>
      <c r="P1588" s="4" t="s">
        <v>8724</v>
      </c>
      <c r="Q1588" s="4"/>
      <c r="R1588" s="4"/>
      <c r="S1588" s="4" t="s">
        <v>1693</v>
      </c>
      <c r="T1588" s="4" t="s">
        <v>501</v>
      </c>
      <c r="U1588" s="4" t="s">
        <v>111</v>
      </c>
      <c r="V1588" s="4" t="s">
        <v>2068</v>
      </c>
      <c r="W1588" s="4"/>
      <c r="X1588" s="4"/>
      <c r="Y1588" s="4"/>
      <c r="Z1588" s="4" t="s">
        <v>8725</v>
      </c>
      <c r="AA1588" s="4"/>
      <c r="AB1588" s="4"/>
      <c r="AC1588" s="4"/>
      <c r="AD1588" s="4"/>
      <c r="AE1588" s="4"/>
      <c r="AF1588" s="4" t="s">
        <v>6980</v>
      </c>
      <c r="AG1588" s="4"/>
      <c r="AH1588" s="4"/>
      <c r="AI1588" s="4"/>
      <c r="AJ1588" s="4" t="s">
        <v>8726</v>
      </c>
      <c r="AK1588" s="4"/>
    </row>
    <row r="1589" spans="1:37" ht="45" x14ac:dyDescent="0.2">
      <c r="A1589" s="7">
        <v>1588</v>
      </c>
      <c r="D1589" s="4" t="s">
        <v>8727</v>
      </c>
      <c r="E1589" s="4" t="s">
        <v>8728</v>
      </c>
      <c r="F1589" s="4"/>
      <c r="G1589" s="4" t="s">
        <v>714</v>
      </c>
      <c r="H1589" s="4"/>
      <c r="I1589" s="4">
        <v>1994</v>
      </c>
      <c r="J1589" s="4"/>
      <c r="K1589" s="4"/>
      <c r="L1589" s="4"/>
      <c r="M1589" s="4"/>
      <c r="N1589" s="4"/>
      <c r="O1589" s="4"/>
      <c r="P1589" s="4" t="s">
        <v>8729</v>
      </c>
      <c r="Q1589" s="4"/>
      <c r="R1589" s="4"/>
      <c r="S1589" s="4" t="s">
        <v>8730</v>
      </c>
      <c r="T1589" s="4" t="s">
        <v>352</v>
      </c>
      <c r="U1589" s="4" t="s">
        <v>111</v>
      </c>
      <c r="V1589" s="4" t="s">
        <v>8731</v>
      </c>
      <c r="W1589" s="4"/>
      <c r="X1589" s="4"/>
      <c r="Y1589" s="4"/>
      <c r="Z1589" s="4" t="s">
        <v>8732</v>
      </c>
      <c r="AA1589" s="4"/>
      <c r="AB1589" s="4"/>
      <c r="AC1589" s="4"/>
      <c r="AD1589" s="4"/>
      <c r="AE1589" s="4"/>
      <c r="AF1589" s="4" t="s">
        <v>8733</v>
      </c>
      <c r="AG1589" s="4"/>
      <c r="AH1589" s="4"/>
      <c r="AI1589" s="4"/>
      <c r="AJ1589" s="4" t="s">
        <v>8734</v>
      </c>
      <c r="AK1589" s="4"/>
    </row>
    <row r="1590" spans="1:37" ht="30" x14ac:dyDescent="0.2">
      <c r="A1590" s="7">
        <v>1589</v>
      </c>
      <c r="D1590" s="4" t="s">
        <v>8735</v>
      </c>
      <c r="E1590" s="20" t="s">
        <v>8736</v>
      </c>
      <c r="F1590" s="4"/>
      <c r="G1590" s="4" t="s">
        <v>714</v>
      </c>
      <c r="H1590" s="4"/>
      <c r="I1590" s="4">
        <v>1997</v>
      </c>
      <c r="J1590" s="4"/>
      <c r="K1590" s="4"/>
      <c r="L1590" s="4"/>
      <c r="M1590" s="4"/>
      <c r="N1590" s="4"/>
      <c r="O1590" s="4"/>
      <c r="P1590" s="4" t="s">
        <v>8737</v>
      </c>
      <c r="Q1590" s="4"/>
      <c r="R1590" s="4"/>
      <c r="S1590" s="4" t="s">
        <v>8738</v>
      </c>
      <c r="T1590" s="4" t="s">
        <v>1525</v>
      </c>
      <c r="U1590" s="4" t="s">
        <v>352</v>
      </c>
      <c r="V1590" s="4" t="s">
        <v>110</v>
      </c>
      <c r="W1590" s="4"/>
      <c r="X1590" s="4"/>
      <c r="Y1590" s="4"/>
      <c r="Z1590" s="4" t="s">
        <v>8739</v>
      </c>
      <c r="AA1590" s="4"/>
      <c r="AB1590" s="4"/>
      <c r="AC1590" s="4"/>
      <c r="AD1590" s="4"/>
      <c r="AE1590" s="4"/>
      <c r="AF1590" s="4" t="s">
        <v>8740</v>
      </c>
      <c r="AG1590" s="4"/>
      <c r="AH1590" s="4"/>
      <c r="AI1590" s="4"/>
      <c r="AJ1590" s="4" t="s">
        <v>8741</v>
      </c>
      <c r="AK1590" s="4"/>
    </row>
    <row r="1591" spans="1:37" ht="255" x14ac:dyDescent="0.2">
      <c r="A1591" s="7">
        <v>1590</v>
      </c>
      <c r="D1591" s="4" t="s">
        <v>6375</v>
      </c>
      <c r="E1591" s="4" t="s">
        <v>8742</v>
      </c>
      <c r="F1591" s="4"/>
      <c r="G1591" s="4" t="s">
        <v>714</v>
      </c>
      <c r="H1591" s="4"/>
      <c r="I1591" s="4">
        <v>2001</v>
      </c>
      <c r="J1591" s="4"/>
      <c r="K1591" s="4"/>
      <c r="L1591" s="4"/>
      <c r="M1591" s="4"/>
      <c r="N1591" s="4"/>
      <c r="O1591" s="4"/>
      <c r="P1591" s="4" t="s">
        <v>8743</v>
      </c>
      <c r="Q1591" s="4"/>
      <c r="R1591" s="4" t="s">
        <v>8744</v>
      </c>
      <c r="S1591" s="4" t="s">
        <v>770</v>
      </c>
      <c r="T1591" s="4" t="s">
        <v>102</v>
      </c>
      <c r="U1591" s="4" t="s">
        <v>133</v>
      </c>
      <c r="V1591" s="4" t="s">
        <v>6379</v>
      </c>
      <c r="W1591" s="4"/>
      <c r="X1591" s="4"/>
      <c r="Y1591" s="4"/>
      <c r="Z1591" s="4" t="s">
        <v>6380</v>
      </c>
      <c r="AE1591" s="4"/>
      <c r="AF1591" s="4" t="s">
        <v>6381</v>
      </c>
      <c r="AJ1591" s="10" t="s">
        <v>8745</v>
      </c>
      <c r="AK1591" s="4"/>
    </row>
    <row r="1592" spans="1:37" ht="30" x14ac:dyDescent="0.2">
      <c r="A1592" s="7">
        <v>1591</v>
      </c>
      <c r="D1592" s="4" t="s">
        <v>8746</v>
      </c>
      <c r="E1592" s="4" t="s">
        <v>8747</v>
      </c>
      <c r="F1592" s="4"/>
      <c r="G1592" s="4" t="s">
        <v>714</v>
      </c>
      <c r="H1592" s="4"/>
      <c r="I1592" s="4">
        <v>2001</v>
      </c>
      <c r="J1592" s="4"/>
      <c r="K1592" s="4"/>
      <c r="L1592" s="4"/>
      <c r="M1592" s="4"/>
      <c r="N1592" s="4"/>
      <c r="O1592" s="4"/>
      <c r="P1592" s="4" t="s">
        <v>8748</v>
      </c>
      <c r="Q1592" s="4"/>
      <c r="R1592" s="4" t="s">
        <v>4935</v>
      </c>
      <c r="S1592" s="4" t="s">
        <v>302</v>
      </c>
      <c r="T1592" s="4" t="s">
        <v>252</v>
      </c>
      <c r="U1592" s="4" t="s">
        <v>111</v>
      </c>
      <c r="V1592" s="4" t="s">
        <v>8749</v>
      </c>
      <c r="W1592" s="4"/>
      <c r="X1592" s="4"/>
      <c r="Y1592" s="4"/>
      <c r="Z1592" s="4" t="s">
        <v>8750</v>
      </c>
      <c r="AA1592" s="4"/>
      <c r="AB1592" s="4"/>
      <c r="AC1592" s="4"/>
      <c r="AD1592" s="4"/>
      <c r="AE1592" s="4"/>
      <c r="AF1592" s="4" t="s">
        <v>8751</v>
      </c>
      <c r="AG1592" s="4"/>
      <c r="AH1592" s="4"/>
      <c r="AI1592" s="4"/>
      <c r="AJ1592" s="4" t="s">
        <v>8752</v>
      </c>
      <c r="AK1592" s="4"/>
    </row>
    <row r="1593" spans="1:37" ht="75" x14ac:dyDescent="0.2">
      <c r="A1593" s="7">
        <v>1592</v>
      </c>
      <c r="D1593" s="4" t="s">
        <v>8753</v>
      </c>
      <c r="E1593" s="4" t="s">
        <v>8754</v>
      </c>
      <c r="F1593" s="4"/>
      <c r="G1593" s="4" t="s">
        <v>714</v>
      </c>
      <c r="H1593" s="4"/>
      <c r="I1593" s="4">
        <v>2003</v>
      </c>
      <c r="J1593" s="4"/>
      <c r="K1593" s="4"/>
      <c r="L1593" s="4"/>
      <c r="M1593" s="4"/>
      <c r="N1593" s="4"/>
      <c r="O1593" s="4"/>
      <c r="P1593" s="4" t="s">
        <v>8755</v>
      </c>
      <c r="Q1593" s="4"/>
      <c r="R1593" s="4"/>
      <c r="S1593" s="4" t="s">
        <v>8756</v>
      </c>
      <c r="T1593" s="4" t="s">
        <v>260</v>
      </c>
      <c r="U1593" s="4" t="s">
        <v>111</v>
      </c>
      <c r="V1593" s="4" t="s">
        <v>8757</v>
      </c>
      <c r="W1593" s="4"/>
      <c r="X1593" s="4"/>
      <c r="Y1593" s="4"/>
      <c r="Z1593" s="4" t="s">
        <v>8758</v>
      </c>
      <c r="AA1593" s="4"/>
      <c r="AB1593" s="4"/>
      <c r="AC1593" s="4"/>
      <c r="AD1593" s="4"/>
      <c r="AE1593" s="4"/>
      <c r="AF1593" s="4" t="s">
        <v>8759</v>
      </c>
      <c r="AG1593" s="4"/>
      <c r="AH1593" s="4"/>
      <c r="AI1593" s="4"/>
      <c r="AJ1593" s="4" t="s">
        <v>8760</v>
      </c>
      <c r="AK1593" s="4"/>
    </row>
    <row r="1594" spans="1:37" ht="210" x14ac:dyDescent="0.2">
      <c r="A1594" s="7">
        <v>1593</v>
      </c>
      <c r="D1594" s="4" t="s">
        <v>8761</v>
      </c>
      <c r="E1594" s="20" t="s">
        <v>8762</v>
      </c>
      <c r="F1594" s="4"/>
      <c r="G1594" s="4" t="s">
        <v>714</v>
      </c>
      <c r="H1594" s="4"/>
      <c r="I1594" s="4">
        <v>2003</v>
      </c>
      <c r="J1594" s="4"/>
      <c r="K1594" s="4"/>
      <c r="L1594" s="4"/>
      <c r="M1594" s="4"/>
      <c r="N1594" s="4"/>
      <c r="O1594" s="4"/>
      <c r="P1594" s="4" t="s">
        <v>8763</v>
      </c>
      <c r="Q1594" s="4"/>
      <c r="R1594" s="4"/>
      <c r="S1594" s="4" t="s">
        <v>180</v>
      </c>
      <c r="T1594" s="4" t="s">
        <v>8764</v>
      </c>
      <c r="U1594" s="4"/>
      <c r="V1594" s="4" t="s">
        <v>94</v>
      </c>
      <c r="W1594" s="4"/>
      <c r="X1594" s="4"/>
      <c r="Y1594" s="4"/>
      <c r="Z1594" s="4" t="s">
        <v>8765</v>
      </c>
      <c r="AA1594" s="4"/>
      <c r="AB1594" s="4"/>
      <c r="AC1594" s="4"/>
      <c r="AD1594" s="4"/>
      <c r="AE1594" s="4"/>
      <c r="AF1594" s="4" t="s">
        <v>6219</v>
      </c>
      <c r="AG1594" s="4"/>
      <c r="AH1594" s="4"/>
      <c r="AI1594" s="4"/>
      <c r="AJ1594" s="4" t="s">
        <v>8766</v>
      </c>
      <c r="AK1594" s="4"/>
    </row>
    <row r="1595" spans="1:37" ht="180" x14ac:dyDescent="0.2">
      <c r="A1595" s="7">
        <v>1594</v>
      </c>
      <c r="D1595" s="4" t="s">
        <v>8767</v>
      </c>
      <c r="E1595" s="20" t="s">
        <v>8768</v>
      </c>
      <c r="F1595" s="4"/>
      <c r="G1595" s="4" t="s">
        <v>714</v>
      </c>
      <c r="H1595" s="4"/>
      <c r="I1595" s="4">
        <v>2003</v>
      </c>
      <c r="J1595" s="4"/>
      <c r="K1595" s="4"/>
      <c r="L1595" s="4"/>
      <c r="M1595" s="4"/>
      <c r="N1595" s="4"/>
      <c r="O1595" s="4"/>
      <c r="P1595" s="4" t="s">
        <v>8769</v>
      </c>
      <c r="Q1595" s="4"/>
      <c r="R1595" s="4"/>
      <c r="S1595" s="4" t="s">
        <v>180</v>
      </c>
      <c r="T1595" s="4"/>
      <c r="U1595" s="4" t="s">
        <v>8764</v>
      </c>
      <c r="V1595" s="4" t="s">
        <v>252</v>
      </c>
      <c r="W1595" s="4"/>
      <c r="X1595" s="4"/>
      <c r="Y1595" s="4"/>
      <c r="Z1595" s="4" t="s">
        <v>8770</v>
      </c>
      <c r="AA1595" s="4"/>
      <c r="AB1595" s="4"/>
      <c r="AC1595" s="4"/>
      <c r="AD1595" s="4"/>
      <c r="AE1595" s="4"/>
      <c r="AF1595" s="4" t="s">
        <v>8771</v>
      </c>
      <c r="AG1595" s="4"/>
      <c r="AH1595" s="4"/>
      <c r="AI1595" s="4"/>
      <c r="AJ1595" s="4" t="s">
        <v>8772</v>
      </c>
      <c r="AK1595" s="4"/>
    </row>
    <row r="1596" spans="1:37" ht="135" x14ac:dyDescent="0.2">
      <c r="A1596" s="7">
        <v>1595</v>
      </c>
      <c r="D1596" s="4" t="s">
        <v>8773</v>
      </c>
      <c r="E1596" s="20" t="s">
        <v>8774</v>
      </c>
      <c r="F1596" s="4"/>
      <c r="G1596" s="4" t="s">
        <v>714</v>
      </c>
      <c r="H1596" s="4"/>
      <c r="I1596" s="4">
        <v>2004</v>
      </c>
      <c r="J1596" s="4"/>
      <c r="K1596" s="4"/>
      <c r="L1596" s="4"/>
      <c r="M1596" s="4"/>
      <c r="N1596" s="4"/>
      <c r="O1596" s="4"/>
      <c r="P1596" s="4" t="s">
        <v>8775</v>
      </c>
      <c r="Q1596" s="4"/>
      <c r="R1596" s="4"/>
      <c r="S1596" s="4" t="s">
        <v>2125</v>
      </c>
      <c r="T1596" s="4"/>
      <c r="U1596" s="4" t="s">
        <v>8776</v>
      </c>
      <c r="V1596" s="4" t="s">
        <v>275</v>
      </c>
      <c r="W1596" s="4"/>
      <c r="X1596" s="4"/>
      <c r="Y1596" s="4"/>
      <c r="Z1596" s="4" t="s">
        <v>8777</v>
      </c>
      <c r="AA1596" s="4"/>
      <c r="AB1596" s="4"/>
      <c r="AC1596" s="4"/>
      <c r="AD1596" s="4"/>
      <c r="AE1596" s="4"/>
      <c r="AF1596" s="4" t="s">
        <v>8778</v>
      </c>
      <c r="AG1596" s="4"/>
      <c r="AH1596" s="4"/>
      <c r="AI1596" s="4"/>
      <c r="AJ1596" s="4" t="s">
        <v>8779</v>
      </c>
      <c r="AK1596" s="4"/>
    </row>
    <row r="1597" spans="1:37" ht="105" x14ac:dyDescent="0.2">
      <c r="A1597" s="7">
        <v>1596</v>
      </c>
      <c r="D1597" s="4" t="s">
        <v>8780</v>
      </c>
      <c r="E1597" s="4" t="s">
        <v>8781</v>
      </c>
      <c r="F1597" s="4"/>
      <c r="G1597" s="4" t="s">
        <v>714</v>
      </c>
      <c r="H1597" s="4"/>
      <c r="I1597" s="4">
        <v>2005</v>
      </c>
      <c r="J1597" s="4"/>
      <c r="K1597" s="4"/>
      <c r="L1597" s="4"/>
      <c r="M1597" s="4"/>
      <c r="N1597" s="4"/>
      <c r="O1597" s="4"/>
      <c r="P1597" s="4" t="s">
        <v>8782</v>
      </c>
      <c r="Q1597" s="4"/>
      <c r="R1597" s="4"/>
      <c r="S1597" s="4" t="s">
        <v>8783</v>
      </c>
      <c r="T1597" s="4" t="s">
        <v>1306</v>
      </c>
      <c r="U1597" s="4" t="s">
        <v>3831</v>
      </c>
      <c r="V1597" s="4" t="s">
        <v>8784</v>
      </c>
      <c r="W1597" s="4"/>
      <c r="X1597" s="4"/>
      <c r="Y1597" s="4"/>
      <c r="Z1597" s="4" t="s">
        <v>8785</v>
      </c>
      <c r="AA1597" s="4"/>
      <c r="AB1597" s="4"/>
      <c r="AC1597" s="4"/>
      <c r="AD1597" s="4"/>
      <c r="AE1597" s="4"/>
      <c r="AF1597" s="4" t="s">
        <v>8786</v>
      </c>
      <c r="AG1597" s="4"/>
      <c r="AH1597" s="4"/>
      <c r="AI1597" s="4"/>
      <c r="AJ1597" s="4" t="s">
        <v>8787</v>
      </c>
      <c r="AK1597" s="4"/>
    </row>
    <row r="1598" spans="1:37" ht="75" x14ac:dyDescent="0.2">
      <c r="A1598" s="7">
        <v>1597</v>
      </c>
      <c r="D1598" s="4">
        <v>19384591</v>
      </c>
      <c r="E1598" s="4" t="s">
        <v>8788</v>
      </c>
      <c r="F1598" s="4"/>
      <c r="G1598" s="4" t="s">
        <v>714</v>
      </c>
      <c r="H1598" s="4"/>
      <c r="I1598" s="4">
        <v>2006</v>
      </c>
      <c r="J1598" s="4"/>
      <c r="K1598" s="4"/>
      <c r="L1598" s="4"/>
      <c r="M1598" s="4"/>
      <c r="N1598" s="4"/>
      <c r="O1598" s="4"/>
      <c r="P1598" s="4" t="s">
        <v>8789</v>
      </c>
      <c r="Q1598" s="4"/>
      <c r="R1598" s="4"/>
      <c r="S1598" s="4" t="s">
        <v>2010</v>
      </c>
      <c r="T1598" s="4" t="s">
        <v>148</v>
      </c>
      <c r="U1598" s="4" t="s">
        <v>111</v>
      </c>
      <c r="V1598" s="4" t="s">
        <v>8790</v>
      </c>
      <c r="W1598" s="4"/>
      <c r="X1598" s="4"/>
      <c r="Y1598" s="4"/>
      <c r="Z1598" s="4" t="s">
        <v>5827</v>
      </c>
      <c r="AA1598" s="4"/>
      <c r="AB1598" s="4"/>
      <c r="AC1598" s="4"/>
      <c r="AD1598" s="4"/>
      <c r="AE1598" s="4"/>
      <c r="AF1598" s="4" t="s">
        <v>8791</v>
      </c>
      <c r="AG1598" s="4"/>
      <c r="AH1598" s="4"/>
      <c r="AI1598" s="4"/>
      <c r="AJ1598" s="4" t="s">
        <v>8792</v>
      </c>
      <c r="AK1598" s="4"/>
    </row>
    <row r="1599" spans="1:37" ht="165" x14ac:dyDescent="0.2">
      <c r="A1599" s="7">
        <v>1598</v>
      </c>
      <c r="D1599" s="4">
        <v>33401046</v>
      </c>
      <c r="E1599" s="4" t="s">
        <v>8793</v>
      </c>
      <c r="F1599" s="4"/>
      <c r="G1599" s="4" t="s">
        <v>714</v>
      </c>
      <c r="H1599" s="4"/>
      <c r="I1599" s="4">
        <v>2007</v>
      </c>
      <c r="J1599" s="4"/>
      <c r="K1599" s="4"/>
      <c r="L1599" s="4"/>
      <c r="M1599" s="4"/>
      <c r="N1599" s="4"/>
      <c r="O1599" s="4"/>
      <c r="P1599" s="4" t="s">
        <v>8794</v>
      </c>
      <c r="Q1599" s="4"/>
      <c r="R1599" s="4"/>
      <c r="S1599" s="4" t="s">
        <v>5864</v>
      </c>
      <c r="T1599" s="4" t="s">
        <v>111</v>
      </c>
      <c r="U1599" s="4" t="s">
        <v>133</v>
      </c>
      <c r="V1599" s="4" t="s">
        <v>8795</v>
      </c>
      <c r="W1599" s="4"/>
      <c r="X1599" s="4"/>
      <c r="Y1599" s="4"/>
      <c r="Z1599" s="4" t="s">
        <v>8796</v>
      </c>
      <c r="AA1599" s="4"/>
      <c r="AB1599" s="4"/>
      <c r="AC1599" s="4"/>
      <c r="AD1599" s="4"/>
      <c r="AE1599" s="4"/>
      <c r="AF1599" s="4" t="s">
        <v>8797</v>
      </c>
      <c r="AG1599" s="4"/>
      <c r="AH1599" s="4"/>
      <c r="AI1599" s="4"/>
      <c r="AJ1599" s="4" t="s">
        <v>8798</v>
      </c>
      <c r="AK1599" s="4"/>
    </row>
    <row r="1600" spans="1:37" ht="210" x14ac:dyDescent="0.2">
      <c r="A1600" s="7">
        <v>1599</v>
      </c>
      <c r="D1600" s="4">
        <v>33401053</v>
      </c>
      <c r="E1600" s="4" t="s">
        <v>8799</v>
      </c>
      <c r="F1600" s="4"/>
      <c r="G1600" s="4" t="s">
        <v>714</v>
      </c>
      <c r="H1600" s="4"/>
      <c r="I1600" s="4">
        <v>2007</v>
      </c>
      <c r="J1600" s="4"/>
      <c r="K1600" s="4"/>
      <c r="L1600" s="4"/>
      <c r="M1600" s="4"/>
      <c r="N1600" s="4"/>
      <c r="O1600" s="4"/>
      <c r="P1600" s="4" t="s">
        <v>8800</v>
      </c>
      <c r="Q1600" s="4"/>
      <c r="R1600" s="4"/>
      <c r="S1600" s="4" t="s">
        <v>5864</v>
      </c>
      <c r="T1600" s="4" t="s">
        <v>111</v>
      </c>
      <c r="U1600" s="4" t="s">
        <v>205</v>
      </c>
      <c r="V1600" s="4" t="s">
        <v>8801</v>
      </c>
      <c r="W1600" s="4"/>
      <c r="X1600" s="4"/>
      <c r="Y1600" s="4"/>
      <c r="Z1600" s="4" t="s">
        <v>8802</v>
      </c>
      <c r="AA1600" s="4"/>
      <c r="AB1600" s="4"/>
      <c r="AC1600" s="4"/>
      <c r="AD1600" s="4"/>
      <c r="AE1600" s="4"/>
      <c r="AF1600" s="4" t="s">
        <v>8797</v>
      </c>
      <c r="AG1600" s="4"/>
      <c r="AH1600" s="4"/>
      <c r="AI1600" s="4"/>
      <c r="AJ1600" s="4" t="s">
        <v>8803</v>
      </c>
      <c r="AK1600" s="4"/>
    </row>
    <row r="1601" spans="1:37" ht="180" x14ac:dyDescent="0.2">
      <c r="A1601" s="7">
        <v>1600</v>
      </c>
      <c r="D1601" s="4" t="s">
        <v>8804</v>
      </c>
      <c r="E1601" s="4" t="s">
        <v>8805</v>
      </c>
      <c r="F1601" s="4"/>
      <c r="G1601" s="4" t="s">
        <v>714</v>
      </c>
      <c r="H1601" s="4"/>
      <c r="I1601" s="4">
        <v>2007</v>
      </c>
      <c r="J1601" s="4"/>
      <c r="K1601" s="4"/>
      <c r="L1601" s="4"/>
      <c r="M1601" s="4"/>
      <c r="N1601" s="4"/>
      <c r="O1601" s="4"/>
      <c r="P1601" s="4" t="s">
        <v>8806</v>
      </c>
      <c r="Q1601" s="4"/>
      <c r="R1601" s="4"/>
      <c r="S1601" s="4" t="s">
        <v>132</v>
      </c>
      <c r="T1601" s="4" t="s">
        <v>801</v>
      </c>
      <c r="U1601" s="4" t="s">
        <v>133</v>
      </c>
      <c r="V1601" s="4" t="s">
        <v>8807</v>
      </c>
      <c r="W1601" s="4"/>
      <c r="X1601" s="4"/>
      <c r="Y1601" s="4"/>
      <c r="Z1601" s="4" t="s">
        <v>8808</v>
      </c>
      <c r="AA1601" s="4"/>
      <c r="AB1601" s="4"/>
      <c r="AC1601" s="4"/>
      <c r="AD1601" s="4"/>
      <c r="AE1601" s="4"/>
      <c r="AF1601" s="4" t="s">
        <v>8809</v>
      </c>
      <c r="AG1601" s="4"/>
      <c r="AH1601" s="4"/>
      <c r="AI1601" s="4"/>
      <c r="AJ1601" s="4" t="s">
        <v>8810</v>
      </c>
      <c r="AK1601" s="4"/>
    </row>
    <row r="1602" spans="1:37" ht="300" x14ac:dyDescent="0.2">
      <c r="A1602" s="7">
        <v>1601</v>
      </c>
      <c r="D1602" s="4" t="s">
        <v>8811</v>
      </c>
      <c r="E1602" s="4" t="s">
        <v>8812</v>
      </c>
      <c r="F1602" s="4"/>
      <c r="G1602" s="4" t="s">
        <v>714</v>
      </c>
      <c r="H1602" s="4"/>
      <c r="I1602" s="4">
        <v>2007</v>
      </c>
      <c r="J1602" s="4"/>
      <c r="K1602" s="4"/>
      <c r="L1602" s="4"/>
      <c r="M1602" s="4"/>
      <c r="N1602" s="4"/>
      <c r="O1602" s="4"/>
      <c r="P1602" s="4" t="s">
        <v>8813</v>
      </c>
      <c r="Q1602" s="4"/>
      <c r="R1602" s="4"/>
      <c r="S1602" s="4" t="s">
        <v>6335</v>
      </c>
      <c r="T1602" s="4" t="s">
        <v>858</v>
      </c>
      <c r="U1602" s="4" t="s">
        <v>352</v>
      </c>
      <c r="V1602" s="4" t="s">
        <v>8814</v>
      </c>
      <c r="W1602" s="4"/>
      <c r="X1602" s="4"/>
      <c r="Y1602" s="4"/>
      <c r="Z1602" s="4" t="s">
        <v>8815</v>
      </c>
      <c r="AA1602" s="4"/>
      <c r="AB1602" s="4"/>
      <c r="AC1602" s="4"/>
      <c r="AD1602" s="4"/>
      <c r="AE1602" s="4"/>
      <c r="AF1602" s="4" t="s">
        <v>8816</v>
      </c>
      <c r="AG1602" s="4"/>
      <c r="AH1602" s="4"/>
      <c r="AI1602" s="4"/>
      <c r="AJ1602" s="4" t="s">
        <v>8817</v>
      </c>
      <c r="AK1602" s="4"/>
    </row>
    <row r="1603" spans="1:37" ht="240" x14ac:dyDescent="0.2">
      <c r="A1603" s="7">
        <v>1602</v>
      </c>
      <c r="D1603" s="4" t="s">
        <v>8818</v>
      </c>
      <c r="E1603" s="4" t="s">
        <v>8819</v>
      </c>
      <c r="F1603" s="4"/>
      <c r="G1603" s="4" t="s">
        <v>714</v>
      </c>
      <c r="H1603" s="4"/>
      <c r="I1603" s="4">
        <v>2007</v>
      </c>
      <c r="J1603" s="4"/>
      <c r="K1603" s="4"/>
      <c r="L1603" s="4"/>
      <c r="M1603" s="4"/>
      <c r="N1603" s="4"/>
      <c r="O1603" s="4"/>
      <c r="P1603" s="4" t="s">
        <v>8820</v>
      </c>
      <c r="Q1603" s="4"/>
      <c r="R1603" s="4"/>
      <c r="S1603" s="4" t="s">
        <v>5864</v>
      </c>
      <c r="T1603" s="4" t="s">
        <v>111</v>
      </c>
      <c r="U1603" s="4" t="s">
        <v>205</v>
      </c>
      <c r="V1603" s="4" t="s">
        <v>8821</v>
      </c>
      <c r="W1603" s="4"/>
      <c r="X1603" s="4"/>
      <c r="Y1603" s="4"/>
      <c r="Z1603" s="4" t="s">
        <v>8822</v>
      </c>
      <c r="AA1603" s="4"/>
      <c r="AB1603" s="4"/>
      <c r="AC1603" s="4"/>
      <c r="AD1603" s="4"/>
      <c r="AE1603" s="4"/>
      <c r="AF1603" s="4" t="s">
        <v>8797</v>
      </c>
      <c r="AG1603" s="4"/>
      <c r="AH1603" s="4"/>
      <c r="AI1603" s="4"/>
      <c r="AJ1603" s="4" t="s">
        <v>8823</v>
      </c>
      <c r="AK1603" s="4"/>
    </row>
    <row r="1604" spans="1:37" ht="255" x14ac:dyDescent="0.2">
      <c r="A1604" s="7">
        <v>1603</v>
      </c>
      <c r="D1604" s="4" t="s">
        <v>8824</v>
      </c>
      <c r="E1604" s="4" t="s">
        <v>8825</v>
      </c>
      <c r="F1604" s="4"/>
      <c r="G1604" s="4" t="s">
        <v>714</v>
      </c>
      <c r="H1604" s="4"/>
      <c r="I1604" s="4">
        <v>2007</v>
      </c>
      <c r="J1604" s="4"/>
      <c r="K1604" s="4"/>
      <c r="L1604" s="4"/>
      <c r="M1604" s="4"/>
      <c r="N1604" s="4"/>
      <c r="O1604" s="4"/>
      <c r="P1604" s="4" t="s">
        <v>8826</v>
      </c>
      <c r="Q1604" s="4"/>
      <c r="R1604" s="4"/>
      <c r="S1604" s="4" t="s">
        <v>5864</v>
      </c>
      <c r="T1604" s="4" t="s">
        <v>111</v>
      </c>
      <c r="U1604" s="4" t="s">
        <v>205</v>
      </c>
      <c r="V1604" s="4" t="s">
        <v>8827</v>
      </c>
      <c r="W1604" s="4"/>
      <c r="X1604" s="4"/>
      <c r="Y1604" s="4"/>
      <c r="Z1604" s="4" t="s">
        <v>8828</v>
      </c>
      <c r="AA1604" s="4"/>
      <c r="AB1604" s="4"/>
      <c r="AC1604" s="4"/>
      <c r="AD1604" s="4"/>
      <c r="AE1604" s="4"/>
      <c r="AF1604" s="4" t="s">
        <v>8797</v>
      </c>
      <c r="AG1604" s="4"/>
      <c r="AH1604" s="4"/>
      <c r="AI1604" s="4"/>
      <c r="AJ1604" s="4" t="s">
        <v>8829</v>
      </c>
      <c r="AK1604" s="4"/>
    </row>
    <row r="1605" spans="1:37" ht="165" x14ac:dyDescent="0.2">
      <c r="A1605" s="7">
        <v>1604</v>
      </c>
      <c r="D1605" s="4">
        <v>31204805</v>
      </c>
      <c r="E1605" s="4" t="s">
        <v>8830</v>
      </c>
      <c r="F1605" s="4"/>
      <c r="G1605" s="4" t="s">
        <v>714</v>
      </c>
      <c r="H1605" s="4"/>
      <c r="I1605" s="4">
        <v>2008</v>
      </c>
      <c r="J1605" s="4"/>
      <c r="K1605" s="4"/>
      <c r="L1605" s="4"/>
      <c r="M1605" s="4"/>
      <c r="N1605" s="4"/>
      <c r="O1605" s="4"/>
      <c r="P1605" s="4" t="s">
        <v>8831</v>
      </c>
      <c r="Q1605" s="4"/>
      <c r="R1605" s="4"/>
      <c r="S1605" s="4" t="s">
        <v>155</v>
      </c>
      <c r="T1605" s="4" t="s">
        <v>8832</v>
      </c>
      <c r="U1605" s="4" t="s">
        <v>8833</v>
      </c>
      <c r="V1605" s="4" t="s">
        <v>8834</v>
      </c>
      <c r="W1605" s="4"/>
      <c r="X1605" s="4"/>
      <c r="Y1605" s="4"/>
      <c r="Z1605" s="4" t="s">
        <v>8835</v>
      </c>
      <c r="AA1605" s="4"/>
      <c r="AB1605" s="4"/>
      <c r="AC1605" s="4"/>
      <c r="AD1605" s="4"/>
      <c r="AE1605" s="4"/>
      <c r="AF1605" s="4" t="s">
        <v>8836</v>
      </c>
      <c r="AG1605" s="4"/>
      <c r="AH1605" s="4"/>
      <c r="AI1605" s="4"/>
      <c r="AJ1605" s="4" t="s">
        <v>8837</v>
      </c>
      <c r="AK1605" s="4"/>
    </row>
    <row r="1606" spans="1:37" ht="195" x14ac:dyDescent="0.2">
      <c r="A1606" s="7">
        <v>1605</v>
      </c>
      <c r="D1606" s="4">
        <v>31880857</v>
      </c>
      <c r="E1606" s="4" t="s">
        <v>8838</v>
      </c>
      <c r="F1606" s="4"/>
      <c r="G1606" s="4" t="s">
        <v>714</v>
      </c>
      <c r="H1606" s="4"/>
      <c r="I1606" s="4">
        <v>2008</v>
      </c>
      <c r="J1606" s="4"/>
      <c r="K1606" s="4"/>
      <c r="L1606" s="4"/>
      <c r="M1606" s="4"/>
      <c r="N1606" s="4"/>
      <c r="O1606" s="4"/>
      <c r="P1606" s="4" t="s">
        <v>8839</v>
      </c>
      <c r="Q1606" s="4"/>
      <c r="R1606" s="4"/>
      <c r="S1606" s="4" t="s">
        <v>155</v>
      </c>
      <c r="T1606" s="4" t="s">
        <v>8832</v>
      </c>
      <c r="U1606" s="4" t="s">
        <v>8840</v>
      </c>
      <c r="V1606" s="4" t="s">
        <v>8841</v>
      </c>
      <c r="W1606" s="4"/>
      <c r="X1606" s="4"/>
      <c r="Y1606" s="4"/>
      <c r="Z1606" s="4" t="s">
        <v>8835</v>
      </c>
      <c r="AA1606" s="4"/>
      <c r="AB1606" s="4"/>
      <c r="AC1606" s="4"/>
      <c r="AD1606" s="4"/>
      <c r="AE1606" s="4"/>
      <c r="AF1606" s="4" t="s">
        <v>8836</v>
      </c>
      <c r="AG1606" s="4"/>
      <c r="AH1606" s="4"/>
      <c r="AI1606" s="4"/>
      <c r="AJ1606" s="4" t="s">
        <v>8842</v>
      </c>
      <c r="AK1606" s="4"/>
    </row>
    <row r="1607" spans="1:37" ht="150" x14ac:dyDescent="0.2">
      <c r="A1607" s="7">
        <v>1606</v>
      </c>
      <c r="D1607" s="4" t="s">
        <v>8843</v>
      </c>
      <c r="E1607" s="4" t="s">
        <v>8844</v>
      </c>
      <c r="F1607" s="4"/>
      <c r="G1607" s="4" t="s">
        <v>714</v>
      </c>
      <c r="H1607" s="4"/>
      <c r="I1607" s="4">
        <v>2008</v>
      </c>
      <c r="J1607" s="4"/>
      <c r="K1607" s="4"/>
      <c r="L1607" s="4"/>
      <c r="M1607" s="4"/>
      <c r="N1607" s="4"/>
      <c r="O1607" s="4"/>
      <c r="P1607" s="4" t="s">
        <v>8845</v>
      </c>
      <c r="Q1607" s="4"/>
      <c r="R1607" s="4"/>
      <c r="S1607" s="4" t="s">
        <v>8197</v>
      </c>
      <c r="T1607" s="4" t="s">
        <v>1138</v>
      </c>
      <c r="U1607" s="4" t="s">
        <v>79</v>
      </c>
      <c r="V1607" s="4" t="s">
        <v>8846</v>
      </c>
      <c r="W1607" s="4"/>
      <c r="X1607" s="4"/>
      <c r="Y1607" s="4"/>
      <c r="Z1607" s="4" t="s">
        <v>8847</v>
      </c>
      <c r="AA1607" s="4"/>
      <c r="AB1607" s="4"/>
      <c r="AC1607" s="4"/>
      <c r="AD1607" s="4"/>
      <c r="AE1607" s="4"/>
      <c r="AF1607" s="4" t="s">
        <v>8200</v>
      </c>
      <c r="AG1607" s="4"/>
      <c r="AH1607" s="4"/>
      <c r="AI1607" s="4"/>
      <c r="AJ1607" s="4" t="s">
        <v>8848</v>
      </c>
      <c r="AK1607" s="4"/>
    </row>
    <row r="1608" spans="1:37" ht="120" x14ac:dyDescent="0.2">
      <c r="A1608" s="7">
        <v>1607</v>
      </c>
      <c r="D1608" s="4" t="s">
        <v>2991</v>
      </c>
      <c r="E1608" s="4" t="s">
        <v>8849</v>
      </c>
      <c r="F1608" s="4"/>
      <c r="G1608" s="4" t="s">
        <v>8850</v>
      </c>
      <c r="H1608" s="4"/>
      <c r="I1608" s="4">
        <v>2008</v>
      </c>
      <c r="J1608" s="4"/>
      <c r="K1608" s="4"/>
      <c r="L1608" s="4"/>
      <c r="M1608" s="4"/>
      <c r="N1608" s="4"/>
      <c r="O1608" s="4"/>
      <c r="P1608" s="4" t="s">
        <v>8851</v>
      </c>
      <c r="Q1608" s="4"/>
      <c r="R1608" s="4"/>
      <c r="S1608" s="4" t="s">
        <v>2662</v>
      </c>
      <c r="T1608" s="4" t="s">
        <v>1951</v>
      </c>
      <c r="U1608" s="4" t="s">
        <v>133</v>
      </c>
      <c r="V1608" s="4" t="s">
        <v>8852</v>
      </c>
      <c r="W1608" s="4"/>
      <c r="X1608" s="4"/>
      <c r="Y1608" s="4"/>
      <c r="Z1608" s="4" t="s">
        <v>8853</v>
      </c>
      <c r="AA1608" s="4"/>
      <c r="AB1608" s="4"/>
      <c r="AC1608" s="4"/>
      <c r="AD1608" s="4"/>
      <c r="AE1608" s="4"/>
      <c r="AF1608" s="4" t="s">
        <v>8854</v>
      </c>
      <c r="AG1608" s="4"/>
      <c r="AH1608" s="4"/>
      <c r="AI1608" s="4"/>
      <c r="AJ1608" s="4" t="s">
        <v>8855</v>
      </c>
      <c r="AK1608" s="4"/>
    </row>
    <row r="1609" spans="1:37" ht="90" x14ac:dyDescent="0.2">
      <c r="A1609" s="7">
        <v>1608</v>
      </c>
      <c r="D1609" s="4" t="s">
        <v>8856</v>
      </c>
      <c r="E1609" s="4" t="s">
        <v>8857</v>
      </c>
      <c r="F1609" s="4"/>
      <c r="G1609" s="4" t="s">
        <v>714</v>
      </c>
      <c r="H1609" s="4"/>
      <c r="I1609" s="4">
        <v>2008</v>
      </c>
      <c r="J1609" s="4"/>
      <c r="K1609" s="4"/>
      <c r="L1609" s="4"/>
      <c r="M1609" s="4"/>
      <c r="N1609" s="4"/>
      <c r="O1609" s="4"/>
      <c r="P1609" s="4" t="s">
        <v>8858</v>
      </c>
      <c r="Q1609" s="4"/>
      <c r="R1609" s="4"/>
      <c r="S1609" s="4" t="s">
        <v>2942</v>
      </c>
      <c r="T1609" s="4" t="s">
        <v>260</v>
      </c>
      <c r="U1609" s="4" t="s">
        <v>133</v>
      </c>
      <c r="V1609" s="4" t="s">
        <v>8859</v>
      </c>
      <c r="W1609" s="4"/>
      <c r="X1609" s="4"/>
      <c r="Y1609" s="4"/>
      <c r="Z1609" s="4" t="s">
        <v>8860</v>
      </c>
      <c r="AA1609" s="4"/>
      <c r="AB1609" s="4"/>
      <c r="AC1609" s="4"/>
      <c r="AD1609" s="4"/>
      <c r="AE1609" s="4"/>
      <c r="AF1609" s="4" t="s">
        <v>8861</v>
      </c>
      <c r="AG1609" s="4"/>
      <c r="AH1609" s="4"/>
      <c r="AI1609" s="4"/>
      <c r="AJ1609" s="4" t="s">
        <v>8862</v>
      </c>
      <c r="AK1609" s="4"/>
    </row>
    <row r="1610" spans="1:37" ht="150" x14ac:dyDescent="0.2">
      <c r="A1610" s="7">
        <v>1609</v>
      </c>
      <c r="D1610" s="4" t="s">
        <v>8863</v>
      </c>
      <c r="E1610" s="4" t="s">
        <v>8864</v>
      </c>
      <c r="F1610" s="4"/>
      <c r="G1610" s="4" t="s">
        <v>714</v>
      </c>
      <c r="H1610" s="4"/>
      <c r="I1610" s="4">
        <v>2008</v>
      </c>
      <c r="J1610" s="4"/>
      <c r="K1610" s="4"/>
      <c r="L1610" s="4"/>
      <c r="M1610" s="4"/>
      <c r="N1610" s="4"/>
      <c r="O1610" s="4"/>
      <c r="P1610" s="4" t="s">
        <v>8865</v>
      </c>
      <c r="Q1610" s="4"/>
      <c r="R1610" s="4"/>
      <c r="S1610" s="4" t="s">
        <v>3582</v>
      </c>
      <c r="T1610" s="4" t="s">
        <v>643</v>
      </c>
      <c r="U1610" s="4" t="s">
        <v>111</v>
      </c>
      <c r="V1610" s="4" t="s">
        <v>8866</v>
      </c>
      <c r="W1610" s="4"/>
      <c r="X1610" s="4"/>
      <c r="Y1610" s="4"/>
      <c r="Z1610" s="4" t="s">
        <v>8867</v>
      </c>
      <c r="AA1610" s="4"/>
      <c r="AB1610" s="4"/>
      <c r="AC1610" s="4"/>
      <c r="AD1610" s="4"/>
      <c r="AE1610" s="4"/>
      <c r="AF1610" s="4" t="s">
        <v>8868</v>
      </c>
      <c r="AG1610" s="4"/>
      <c r="AH1610" s="4"/>
      <c r="AI1610" s="4"/>
      <c r="AJ1610" s="4" t="s">
        <v>8869</v>
      </c>
      <c r="AK1610" s="4"/>
    </row>
    <row r="1611" spans="1:37" ht="135" x14ac:dyDescent="0.2">
      <c r="A1611" s="7">
        <v>1610</v>
      </c>
      <c r="D1611" s="4" t="s">
        <v>8870</v>
      </c>
      <c r="E1611" s="4" t="s">
        <v>8871</v>
      </c>
      <c r="F1611" s="4"/>
      <c r="G1611" s="4" t="s">
        <v>714</v>
      </c>
      <c r="H1611" s="4"/>
      <c r="I1611" s="4">
        <v>2008</v>
      </c>
      <c r="J1611" s="4"/>
      <c r="K1611" s="4"/>
      <c r="L1611" s="4"/>
      <c r="M1611" s="4"/>
      <c r="N1611" s="4"/>
      <c r="O1611" s="4"/>
      <c r="P1611" s="4" t="s">
        <v>8872</v>
      </c>
      <c r="Q1611" s="4"/>
      <c r="R1611" s="4"/>
      <c r="S1611" s="4" t="s">
        <v>5864</v>
      </c>
      <c r="T1611" s="4" t="s">
        <v>133</v>
      </c>
      <c r="U1611" s="4" t="s">
        <v>133</v>
      </c>
      <c r="V1611" s="4" t="s">
        <v>8873</v>
      </c>
      <c r="W1611" s="4"/>
      <c r="X1611" s="4"/>
      <c r="Y1611" s="4"/>
      <c r="Z1611" s="4" t="s">
        <v>8874</v>
      </c>
      <c r="AA1611" s="4"/>
      <c r="AB1611" s="4"/>
      <c r="AC1611" s="4"/>
      <c r="AD1611" s="4"/>
      <c r="AE1611" s="4"/>
      <c r="AF1611" s="4" t="s">
        <v>8797</v>
      </c>
      <c r="AG1611" s="4"/>
      <c r="AH1611" s="4"/>
      <c r="AI1611" s="4"/>
      <c r="AJ1611" s="4" t="s">
        <v>8875</v>
      </c>
      <c r="AK1611" s="4"/>
    </row>
    <row r="1612" spans="1:37" ht="150" x14ac:dyDescent="0.2">
      <c r="A1612" s="7">
        <v>1611</v>
      </c>
      <c r="D1612" s="4" t="s">
        <v>8876</v>
      </c>
      <c r="E1612" s="4" t="s">
        <v>8877</v>
      </c>
      <c r="F1612" s="4"/>
      <c r="G1612" s="4" t="s">
        <v>714</v>
      </c>
      <c r="H1612" s="4"/>
      <c r="I1612" s="4">
        <v>2008</v>
      </c>
      <c r="J1612" s="4"/>
      <c r="K1612" s="4"/>
      <c r="L1612" s="4"/>
      <c r="M1612" s="4"/>
      <c r="N1612" s="4"/>
      <c r="O1612" s="4"/>
      <c r="P1612" s="4" t="s">
        <v>8878</v>
      </c>
      <c r="Q1612" s="4"/>
      <c r="R1612" s="4"/>
      <c r="S1612" s="4" t="s">
        <v>8879</v>
      </c>
      <c r="T1612" s="4" t="s">
        <v>352</v>
      </c>
      <c r="U1612" s="4" t="s">
        <v>133</v>
      </c>
      <c r="V1612" s="4" t="s">
        <v>8880</v>
      </c>
      <c r="W1612" s="4"/>
      <c r="X1612" s="4"/>
      <c r="Y1612" s="4"/>
      <c r="Z1612" s="4" t="s">
        <v>8881</v>
      </c>
      <c r="AA1612" s="4"/>
      <c r="AB1612" s="4"/>
      <c r="AC1612" s="4"/>
      <c r="AD1612" s="4"/>
      <c r="AE1612" s="4"/>
      <c r="AF1612" s="4" t="s">
        <v>8882</v>
      </c>
      <c r="AG1612" s="4"/>
      <c r="AH1612" s="4"/>
      <c r="AI1612" s="4"/>
      <c r="AJ1612" s="4" t="s">
        <v>8883</v>
      </c>
      <c r="AK1612" s="4"/>
    </row>
    <row r="1613" spans="1:37" ht="105" x14ac:dyDescent="0.2">
      <c r="A1613" s="7">
        <v>1612</v>
      </c>
      <c r="D1613" s="4" t="s">
        <v>8884</v>
      </c>
      <c r="E1613" s="20" t="s">
        <v>8885</v>
      </c>
      <c r="F1613" s="4"/>
      <c r="G1613" s="4" t="s">
        <v>714</v>
      </c>
      <c r="H1613" s="4"/>
      <c r="I1613" s="4">
        <v>2008</v>
      </c>
      <c r="J1613" s="4"/>
      <c r="K1613" s="4"/>
      <c r="L1613" s="4"/>
      <c r="M1613" s="4"/>
      <c r="N1613" s="4"/>
      <c r="O1613" s="4"/>
      <c r="P1613" s="4" t="s">
        <v>8886</v>
      </c>
      <c r="Q1613" s="4"/>
      <c r="R1613" s="4"/>
      <c r="S1613" s="4" t="s">
        <v>1377</v>
      </c>
      <c r="T1613" s="4" t="s">
        <v>1394</v>
      </c>
      <c r="U1613" s="4" t="s">
        <v>111</v>
      </c>
      <c r="V1613" s="4" t="s">
        <v>2668</v>
      </c>
      <c r="W1613" s="4"/>
      <c r="X1613" s="4"/>
      <c r="Y1613" s="4"/>
      <c r="Z1613" s="4" t="s">
        <v>8887</v>
      </c>
      <c r="AA1613" s="4"/>
      <c r="AB1613" s="4"/>
      <c r="AC1613" s="4"/>
      <c r="AD1613" s="4"/>
      <c r="AE1613" s="4"/>
      <c r="AF1613" s="4" t="s">
        <v>8888</v>
      </c>
      <c r="AG1613" s="4"/>
      <c r="AH1613" s="4"/>
      <c r="AI1613" s="4"/>
      <c r="AJ1613" s="4" t="s">
        <v>8889</v>
      </c>
      <c r="AK1613" s="4"/>
    </row>
    <row r="1614" spans="1:37" ht="75" x14ac:dyDescent="0.2">
      <c r="A1614" s="7">
        <v>1613</v>
      </c>
      <c r="D1614" s="4" t="s">
        <v>8890</v>
      </c>
      <c r="E1614" s="4" t="s">
        <v>8891</v>
      </c>
      <c r="F1614" s="4"/>
      <c r="G1614" s="4" t="s">
        <v>714</v>
      </c>
      <c r="H1614" s="4"/>
      <c r="I1614" s="4">
        <v>2009</v>
      </c>
      <c r="J1614" s="4"/>
      <c r="K1614" s="4"/>
      <c r="L1614" s="4"/>
      <c r="M1614" s="4"/>
      <c r="N1614" s="4"/>
      <c r="O1614" s="4"/>
      <c r="P1614" s="4" t="s">
        <v>8892</v>
      </c>
      <c r="Q1614" s="4"/>
      <c r="R1614" s="4"/>
      <c r="S1614" s="4" t="s">
        <v>8893</v>
      </c>
      <c r="T1614" s="4"/>
      <c r="U1614" s="4" t="s">
        <v>1394</v>
      </c>
      <c r="V1614" s="4" t="s">
        <v>8894</v>
      </c>
      <c r="W1614" s="4"/>
      <c r="X1614" s="4"/>
      <c r="Y1614" s="4"/>
      <c r="Z1614" s="4" t="s">
        <v>8895</v>
      </c>
      <c r="AA1614" s="4"/>
      <c r="AB1614" s="4"/>
      <c r="AC1614" s="4"/>
      <c r="AD1614" s="4"/>
      <c r="AE1614" s="4"/>
      <c r="AF1614" s="4" t="s">
        <v>8896</v>
      </c>
      <c r="AG1614" s="4"/>
      <c r="AH1614" s="4"/>
      <c r="AI1614" s="4"/>
      <c r="AJ1614" s="4" t="s">
        <v>8897</v>
      </c>
      <c r="AK1614" s="4"/>
    </row>
    <row r="1615" spans="1:37" ht="285" x14ac:dyDescent="0.2">
      <c r="A1615" s="7">
        <v>1614</v>
      </c>
      <c r="D1615" s="4">
        <v>44653550</v>
      </c>
      <c r="E1615" s="4" t="s">
        <v>8898</v>
      </c>
      <c r="F1615" s="4"/>
      <c r="G1615" s="4" t="s">
        <v>714</v>
      </c>
      <c r="H1615" s="4"/>
      <c r="I1615" s="4">
        <v>2009</v>
      </c>
      <c r="J1615" s="4"/>
      <c r="K1615" s="4"/>
      <c r="L1615" s="4"/>
      <c r="M1615" s="4"/>
      <c r="N1615" s="4"/>
      <c r="O1615" s="4"/>
      <c r="P1615" s="4" t="s">
        <v>8899</v>
      </c>
      <c r="Q1615" s="4"/>
      <c r="R1615" s="4"/>
      <c r="S1615" s="4" t="s">
        <v>8900</v>
      </c>
      <c r="T1615" s="4" t="s">
        <v>229</v>
      </c>
      <c r="U1615" s="4" t="s">
        <v>68</v>
      </c>
      <c r="V1615" s="4" t="s">
        <v>8901</v>
      </c>
      <c r="W1615" s="4"/>
      <c r="X1615" s="4"/>
      <c r="Y1615" s="4"/>
      <c r="Z1615" s="4" t="s">
        <v>8902</v>
      </c>
      <c r="AA1615" s="4"/>
      <c r="AB1615" s="4"/>
      <c r="AC1615" s="4"/>
      <c r="AD1615" s="4"/>
      <c r="AE1615" s="4"/>
      <c r="AF1615" s="4" t="s">
        <v>8903</v>
      </c>
      <c r="AG1615" s="4"/>
      <c r="AH1615" s="4"/>
      <c r="AI1615" s="4"/>
      <c r="AJ1615" s="4" t="s">
        <v>8904</v>
      </c>
      <c r="AK1615" s="4"/>
    </row>
    <row r="1616" spans="1:37" ht="240" x14ac:dyDescent="0.2">
      <c r="A1616" s="7">
        <v>1615</v>
      </c>
      <c r="D1616" s="4">
        <v>45146374</v>
      </c>
      <c r="E1616" s="4" t="s">
        <v>8905</v>
      </c>
      <c r="F1616" s="4"/>
      <c r="G1616" s="4" t="s">
        <v>714</v>
      </c>
      <c r="H1616" s="4"/>
      <c r="I1616" s="4">
        <v>2009</v>
      </c>
      <c r="J1616" s="4"/>
      <c r="K1616" s="4"/>
      <c r="L1616" s="4"/>
      <c r="M1616" s="4"/>
      <c r="N1616" s="4"/>
      <c r="O1616" s="4"/>
      <c r="P1616" s="4" t="s">
        <v>8906</v>
      </c>
      <c r="Q1616" s="4"/>
      <c r="R1616" s="4"/>
      <c r="S1616" s="4" t="s">
        <v>2083</v>
      </c>
      <c r="T1616" s="4" t="s">
        <v>1597</v>
      </c>
      <c r="U1616" s="4" t="s">
        <v>205</v>
      </c>
      <c r="V1616" s="4" t="s">
        <v>8907</v>
      </c>
      <c r="W1616" s="4"/>
      <c r="X1616" s="4"/>
      <c r="Y1616" s="4"/>
      <c r="Z1616" s="4" t="s">
        <v>8908</v>
      </c>
      <c r="AA1616" s="4"/>
      <c r="AB1616" s="4"/>
      <c r="AC1616" s="4"/>
      <c r="AD1616" s="4"/>
      <c r="AE1616" s="4"/>
      <c r="AF1616" s="4" t="s">
        <v>8909</v>
      </c>
      <c r="AG1616" s="4"/>
      <c r="AH1616" s="4"/>
      <c r="AI1616" s="4"/>
      <c r="AJ1616" s="4" t="s">
        <v>8910</v>
      </c>
      <c r="AK1616" s="4"/>
    </row>
    <row r="1617" spans="1:37" ht="135" x14ac:dyDescent="0.2">
      <c r="A1617" s="7">
        <v>1616</v>
      </c>
      <c r="D1617" s="4" t="s">
        <v>8911</v>
      </c>
      <c r="E1617" s="4" t="s">
        <v>8912</v>
      </c>
      <c r="F1617" s="4"/>
      <c r="G1617" s="4" t="s">
        <v>714</v>
      </c>
      <c r="H1617" s="4"/>
      <c r="I1617" s="4">
        <v>2009</v>
      </c>
      <c r="J1617" s="4"/>
      <c r="K1617" s="4"/>
      <c r="L1617" s="4"/>
      <c r="M1617" s="4"/>
      <c r="N1617" s="4"/>
      <c r="O1617" s="4"/>
      <c r="P1617" s="4" t="s">
        <v>8913</v>
      </c>
      <c r="Q1617" s="4"/>
      <c r="R1617" s="4"/>
      <c r="S1617" s="4" t="s">
        <v>8914</v>
      </c>
      <c r="T1617" s="4" t="s">
        <v>205</v>
      </c>
      <c r="U1617" s="4" t="s">
        <v>111</v>
      </c>
      <c r="V1617" s="4" t="s">
        <v>1526</v>
      </c>
      <c r="W1617" s="4"/>
      <c r="X1617" s="4"/>
      <c r="Y1617" s="4"/>
      <c r="Z1617" s="4" t="s">
        <v>8915</v>
      </c>
      <c r="AA1617" s="4"/>
      <c r="AB1617" s="4"/>
      <c r="AC1617" s="4"/>
      <c r="AD1617" s="4"/>
      <c r="AE1617" s="4"/>
      <c r="AF1617" s="4" t="s">
        <v>8916</v>
      </c>
      <c r="AG1617" s="4"/>
      <c r="AH1617" s="4"/>
      <c r="AI1617" s="4"/>
      <c r="AJ1617" s="4" t="s">
        <v>8917</v>
      </c>
      <c r="AK1617" s="4"/>
    </row>
    <row r="1618" spans="1:37" ht="240" x14ac:dyDescent="0.2">
      <c r="A1618" s="7">
        <v>1617</v>
      </c>
      <c r="D1618" s="4" t="s">
        <v>8918</v>
      </c>
      <c r="E1618" s="4" t="s">
        <v>8919</v>
      </c>
      <c r="F1618" s="4"/>
      <c r="G1618" s="4" t="s">
        <v>714</v>
      </c>
      <c r="H1618" s="4"/>
      <c r="I1618" s="4">
        <v>2009</v>
      </c>
      <c r="J1618" s="4"/>
      <c r="K1618" s="4"/>
      <c r="L1618" s="4"/>
      <c r="M1618" s="4"/>
      <c r="N1618" s="4"/>
      <c r="O1618" s="4"/>
      <c r="P1618" s="4" t="s">
        <v>8920</v>
      </c>
      <c r="Q1618" s="4"/>
      <c r="R1618" s="4"/>
      <c r="S1618" s="4" t="s">
        <v>8349</v>
      </c>
      <c r="T1618" s="4" t="s">
        <v>1597</v>
      </c>
      <c r="U1618" s="4" t="s">
        <v>133</v>
      </c>
      <c r="V1618" s="4" t="s">
        <v>8921</v>
      </c>
      <c r="W1618" s="4"/>
      <c r="X1618" s="4"/>
      <c r="Y1618" s="4"/>
      <c r="Z1618" s="4" t="s">
        <v>8922</v>
      </c>
      <c r="AA1618" s="4"/>
      <c r="AB1618" s="4"/>
      <c r="AC1618" s="4"/>
      <c r="AD1618" s="4"/>
      <c r="AE1618" s="4"/>
      <c r="AF1618" s="4" t="s">
        <v>2272</v>
      </c>
      <c r="AG1618" s="4"/>
      <c r="AH1618" s="4"/>
      <c r="AI1618" s="4"/>
      <c r="AJ1618" s="4" t="s">
        <v>8923</v>
      </c>
      <c r="AK1618" s="4"/>
    </row>
    <row r="1619" spans="1:37" ht="135" x14ac:dyDescent="0.2">
      <c r="A1619" s="7">
        <v>1618</v>
      </c>
      <c r="D1619" s="4" t="s">
        <v>8924</v>
      </c>
      <c r="E1619" s="4" t="s">
        <v>8925</v>
      </c>
      <c r="F1619" s="4"/>
      <c r="G1619" s="4" t="s">
        <v>714</v>
      </c>
      <c r="H1619" s="4"/>
      <c r="I1619" s="4">
        <v>2010</v>
      </c>
      <c r="J1619" s="4"/>
      <c r="K1619" s="4"/>
      <c r="L1619" s="4"/>
      <c r="M1619" s="4"/>
      <c r="N1619" s="4"/>
      <c r="O1619" s="4"/>
      <c r="P1619" s="4" t="s">
        <v>8926</v>
      </c>
      <c r="Q1619" s="4"/>
      <c r="R1619" s="4"/>
      <c r="S1619" s="4" t="s">
        <v>1383</v>
      </c>
      <c r="T1619" s="4" t="s">
        <v>260</v>
      </c>
      <c r="U1619" s="4" t="s">
        <v>111</v>
      </c>
      <c r="V1619" s="4" t="s">
        <v>8927</v>
      </c>
      <c r="W1619" s="4"/>
      <c r="X1619" s="4"/>
      <c r="Y1619" s="4"/>
      <c r="Z1619" s="4" t="s">
        <v>8928</v>
      </c>
      <c r="AA1619" s="4"/>
      <c r="AB1619" s="4"/>
      <c r="AC1619" s="4"/>
      <c r="AD1619" s="4"/>
      <c r="AE1619" s="4"/>
      <c r="AF1619" s="4" t="s">
        <v>8929</v>
      </c>
      <c r="AG1619" s="4"/>
      <c r="AH1619" s="4"/>
      <c r="AI1619" s="4"/>
      <c r="AJ1619" s="4" t="s">
        <v>8930</v>
      </c>
      <c r="AK1619" s="4"/>
    </row>
    <row r="1620" spans="1:37" ht="240" x14ac:dyDescent="0.2">
      <c r="A1620" s="7">
        <v>1619</v>
      </c>
      <c r="D1620" s="4" t="s">
        <v>8931</v>
      </c>
      <c r="E1620" s="4" t="s">
        <v>8932</v>
      </c>
      <c r="F1620" s="10"/>
      <c r="G1620" s="10" t="s">
        <v>714</v>
      </c>
      <c r="H1620" s="10"/>
      <c r="I1620" s="4">
        <v>2010</v>
      </c>
      <c r="J1620" s="4"/>
      <c r="K1620" s="4"/>
      <c r="L1620" s="4"/>
      <c r="M1620" s="4"/>
      <c r="N1620" s="4"/>
      <c r="O1620" s="4"/>
      <c r="P1620" s="4" t="s">
        <v>8933</v>
      </c>
      <c r="Q1620" s="4"/>
      <c r="R1620" s="4"/>
      <c r="S1620" s="4" t="s">
        <v>8934</v>
      </c>
      <c r="T1620" s="4" t="s">
        <v>550</v>
      </c>
      <c r="U1620" s="4"/>
      <c r="V1620" s="4" t="s">
        <v>8935</v>
      </c>
      <c r="W1620" s="4"/>
      <c r="X1620" s="4"/>
      <c r="Y1620" s="4"/>
      <c r="Z1620" s="4" t="s">
        <v>8936</v>
      </c>
      <c r="AA1620" s="4"/>
      <c r="AB1620" s="4"/>
      <c r="AC1620" s="4"/>
      <c r="AD1620" s="4"/>
      <c r="AE1620" s="4"/>
      <c r="AF1620" s="4" t="s">
        <v>8937</v>
      </c>
      <c r="AG1620" s="4"/>
      <c r="AH1620" s="4"/>
      <c r="AI1620" s="4"/>
      <c r="AJ1620" s="4" t="s">
        <v>8938</v>
      </c>
      <c r="AK1620" s="4"/>
    </row>
    <row r="1621" spans="1:37" ht="150" x14ac:dyDescent="0.2">
      <c r="A1621" s="7">
        <v>1620</v>
      </c>
      <c r="D1621" s="4" t="s">
        <v>8939</v>
      </c>
      <c r="E1621" s="4" t="s">
        <v>8940</v>
      </c>
      <c r="F1621" s="4"/>
      <c r="G1621" s="4" t="s">
        <v>714</v>
      </c>
      <c r="H1621" s="4"/>
      <c r="I1621" s="4">
        <v>2010</v>
      </c>
      <c r="J1621" s="4"/>
      <c r="K1621" s="4"/>
      <c r="L1621" s="4"/>
      <c r="M1621" s="4"/>
      <c r="N1621" s="4"/>
      <c r="O1621" s="4"/>
      <c r="P1621" s="4" t="s">
        <v>8941</v>
      </c>
      <c r="Q1621" s="4"/>
      <c r="R1621" s="4"/>
      <c r="S1621" s="4" t="s">
        <v>8942</v>
      </c>
      <c r="T1621" s="4" t="s">
        <v>148</v>
      </c>
      <c r="U1621" s="4" t="s">
        <v>133</v>
      </c>
      <c r="V1621" s="4" t="s">
        <v>8943</v>
      </c>
      <c r="W1621" s="4"/>
      <c r="X1621" s="4"/>
      <c r="Y1621" s="4"/>
      <c r="Z1621" s="4" t="s">
        <v>8944</v>
      </c>
      <c r="AA1621" s="4"/>
      <c r="AB1621" s="4"/>
      <c r="AC1621" s="4"/>
      <c r="AD1621" s="4"/>
      <c r="AE1621" s="4"/>
      <c r="AF1621" s="4" t="s">
        <v>8945</v>
      </c>
      <c r="AG1621" s="4"/>
      <c r="AH1621" s="4"/>
      <c r="AI1621" s="4"/>
      <c r="AJ1621" s="4" t="s">
        <v>8946</v>
      </c>
      <c r="AK1621" s="4"/>
    </row>
    <row r="1622" spans="1:37" ht="180" x14ac:dyDescent="0.2">
      <c r="A1622" s="7">
        <v>1621</v>
      </c>
      <c r="D1622" s="4" t="s">
        <v>8947</v>
      </c>
      <c r="E1622" s="4" t="s">
        <v>8948</v>
      </c>
      <c r="F1622" s="4"/>
      <c r="G1622" s="4" t="s">
        <v>714</v>
      </c>
      <c r="H1622" s="4"/>
      <c r="I1622" s="4">
        <v>2010</v>
      </c>
      <c r="J1622" s="4"/>
      <c r="K1622" s="4"/>
      <c r="L1622" s="4"/>
      <c r="M1622" s="4"/>
      <c r="N1622" s="4"/>
      <c r="O1622" s="4"/>
      <c r="P1622" s="4" t="s">
        <v>8949</v>
      </c>
      <c r="Q1622" s="4"/>
      <c r="R1622" s="4"/>
      <c r="S1622" s="4" t="s">
        <v>5864</v>
      </c>
      <c r="T1622" s="4" t="s">
        <v>79</v>
      </c>
      <c r="U1622" s="4" t="s">
        <v>133</v>
      </c>
      <c r="V1622" s="4" t="s">
        <v>8950</v>
      </c>
      <c r="W1622" s="4"/>
      <c r="X1622" s="4"/>
      <c r="Y1622" s="4"/>
      <c r="Z1622" s="4" t="s">
        <v>8951</v>
      </c>
      <c r="AA1622" s="4"/>
      <c r="AB1622" s="4"/>
      <c r="AC1622" s="4"/>
      <c r="AD1622" s="4"/>
      <c r="AE1622" s="4"/>
      <c r="AF1622" s="4" t="s">
        <v>8797</v>
      </c>
      <c r="AG1622" s="4"/>
      <c r="AH1622" s="4"/>
      <c r="AI1622" s="4"/>
      <c r="AJ1622" s="4" t="s">
        <v>8952</v>
      </c>
      <c r="AK1622" s="4"/>
    </row>
    <row r="1623" spans="1:37" ht="90" x14ac:dyDescent="0.2">
      <c r="A1623" s="7">
        <v>1622</v>
      </c>
      <c r="D1623" s="4" t="s">
        <v>8953</v>
      </c>
      <c r="E1623" s="4" t="s">
        <v>8954</v>
      </c>
      <c r="F1623" s="4"/>
      <c r="G1623" s="4" t="s">
        <v>714</v>
      </c>
      <c r="H1623" s="4"/>
      <c r="I1623" s="4">
        <v>2010</v>
      </c>
      <c r="J1623" s="4"/>
      <c r="K1623" s="4"/>
      <c r="L1623" s="4"/>
      <c r="M1623" s="4"/>
      <c r="N1623" s="4"/>
      <c r="O1623" s="4"/>
      <c r="P1623" s="4" t="s">
        <v>8955</v>
      </c>
      <c r="Q1623" s="4"/>
      <c r="R1623" s="4"/>
      <c r="S1623" s="4" t="s">
        <v>8956</v>
      </c>
      <c r="T1623" s="4" t="s">
        <v>1597</v>
      </c>
      <c r="U1623" s="4" t="s">
        <v>133</v>
      </c>
      <c r="V1623" s="4" t="s">
        <v>8957</v>
      </c>
      <c r="W1623" s="4"/>
      <c r="X1623" s="4"/>
      <c r="Y1623" s="4"/>
      <c r="Z1623" s="4" t="s">
        <v>8958</v>
      </c>
      <c r="AA1623" s="4"/>
      <c r="AB1623" s="4"/>
      <c r="AC1623" s="4"/>
      <c r="AD1623" s="4"/>
      <c r="AE1623" s="4"/>
      <c r="AF1623" s="4" t="s">
        <v>8959</v>
      </c>
      <c r="AG1623" s="4"/>
      <c r="AH1623" s="4"/>
      <c r="AI1623" s="4"/>
      <c r="AJ1623" s="4" t="s">
        <v>8960</v>
      </c>
      <c r="AK1623" s="4"/>
    </row>
    <row r="1624" spans="1:37" ht="165" x14ac:dyDescent="0.2">
      <c r="A1624" s="7">
        <v>1623</v>
      </c>
      <c r="D1624" s="4" t="s">
        <v>8961</v>
      </c>
      <c r="E1624" s="4" t="s">
        <v>8962</v>
      </c>
      <c r="F1624" s="4"/>
      <c r="G1624" s="4" t="s">
        <v>714</v>
      </c>
      <c r="H1624" s="4"/>
      <c r="I1624" s="4">
        <v>2010</v>
      </c>
      <c r="J1624" s="4"/>
      <c r="K1624" s="4"/>
      <c r="L1624" s="4"/>
      <c r="M1624" s="4"/>
      <c r="N1624" s="4"/>
      <c r="O1624" s="4"/>
      <c r="P1624" s="4" t="s">
        <v>8963</v>
      </c>
      <c r="Q1624" s="4"/>
      <c r="R1624" s="4"/>
      <c r="S1624" s="4" t="s">
        <v>8964</v>
      </c>
      <c r="T1624" s="4" t="s">
        <v>352</v>
      </c>
      <c r="U1624" s="4" t="s">
        <v>111</v>
      </c>
      <c r="V1624" s="4" t="s">
        <v>8965</v>
      </c>
      <c r="W1624" s="4"/>
      <c r="X1624" s="4"/>
      <c r="Y1624" s="4"/>
      <c r="Z1624" s="4" t="s">
        <v>8966</v>
      </c>
      <c r="AA1624" s="4"/>
      <c r="AB1624" s="4"/>
      <c r="AC1624" s="4"/>
      <c r="AD1624" s="4"/>
      <c r="AE1624" s="4"/>
      <c r="AF1624" s="4" t="s">
        <v>8967</v>
      </c>
      <c r="AG1624" s="4"/>
      <c r="AH1624" s="4"/>
      <c r="AI1624" s="4"/>
      <c r="AJ1624" s="4" t="s">
        <v>8968</v>
      </c>
      <c r="AK1624" s="4"/>
    </row>
    <row r="1625" spans="1:37" ht="105" x14ac:dyDescent="0.2">
      <c r="A1625" s="7">
        <v>1624</v>
      </c>
      <c r="D1625" s="4" t="s">
        <v>8969</v>
      </c>
      <c r="E1625" s="4" t="s">
        <v>8970</v>
      </c>
      <c r="F1625" s="4"/>
      <c r="G1625" s="4" t="s">
        <v>714</v>
      </c>
      <c r="H1625" s="4"/>
      <c r="I1625" s="4">
        <v>2010</v>
      </c>
      <c r="J1625" s="4"/>
      <c r="K1625" s="4"/>
      <c r="L1625" s="4"/>
      <c r="M1625" s="4"/>
      <c r="N1625" s="4"/>
      <c r="O1625" s="4"/>
      <c r="P1625" s="4" t="s">
        <v>8971</v>
      </c>
      <c r="Q1625" s="4"/>
      <c r="R1625" s="4"/>
      <c r="S1625" s="4" t="s">
        <v>8972</v>
      </c>
      <c r="T1625" s="4" t="s">
        <v>343</v>
      </c>
      <c r="U1625" s="4" t="s">
        <v>111</v>
      </c>
      <c r="V1625" s="4" t="s">
        <v>8973</v>
      </c>
      <c r="W1625" s="4"/>
      <c r="X1625" s="4"/>
      <c r="Y1625" s="4"/>
      <c r="Z1625" s="4" t="s">
        <v>8974</v>
      </c>
      <c r="AA1625" s="4"/>
      <c r="AB1625" s="4"/>
      <c r="AC1625" s="4"/>
      <c r="AD1625" s="4"/>
      <c r="AE1625" s="4"/>
      <c r="AF1625" s="4" t="s">
        <v>8975</v>
      </c>
      <c r="AG1625" s="4"/>
      <c r="AH1625" s="4"/>
      <c r="AI1625" s="4"/>
      <c r="AJ1625" s="4" t="s">
        <v>8976</v>
      </c>
      <c r="AK1625" s="4"/>
    </row>
    <row r="1626" spans="1:37" ht="180" x14ac:dyDescent="0.2">
      <c r="A1626" s="7">
        <v>1625</v>
      </c>
      <c r="D1626" s="4">
        <v>58616864</v>
      </c>
      <c r="E1626" s="4" t="s">
        <v>8977</v>
      </c>
      <c r="F1626" s="4"/>
      <c r="G1626" s="4" t="s">
        <v>714</v>
      </c>
      <c r="H1626" s="4"/>
      <c r="I1626" s="4">
        <v>2011</v>
      </c>
      <c r="J1626" s="4"/>
      <c r="K1626" s="4"/>
      <c r="L1626" s="4"/>
      <c r="M1626" s="4"/>
      <c r="N1626" s="4"/>
      <c r="O1626" s="4"/>
      <c r="P1626" s="4" t="s">
        <v>8978</v>
      </c>
      <c r="Q1626" s="4"/>
      <c r="R1626" s="4"/>
      <c r="S1626" s="4" t="s">
        <v>5864</v>
      </c>
      <c r="T1626" s="4" t="s">
        <v>352</v>
      </c>
      <c r="U1626" s="4" t="s">
        <v>111</v>
      </c>
      <c r="V1626" s="4" t="s">
        <v>7362</v>
      </c>
      <c r="W1626" s="4"/>
      <c r="X1626" s="4"/>
      <c r="Y1626" s="4"/>
      <c r="Z1626" s="4" t="s">
        <v>8979</v>
      </c>
      <c r="AA1626" s="4"/>
      <c r="AB1626" s="4"/>
      <c r="AC1626" s="4"/>
      <c r="AD1626" s="4"/>
      <c r="AE1626" s="4"/>
      <c r="AF1626" s="4" t="s">
        <v>8797</v>
      </c>
      <c r="AG1626" s="4"/>
      <c r="AH1626" s="4"/>
      <c r="AI1626" s="4"/>
      <c r="AJ1626" s="4" t="s">
        <v>8980</v>
      </c>
      <c r="AK1626" s="4"/>
    </row>
    <row r="1627" spans="1:37" ht="120" x14ac:dyDescent="0.2">
      <c r="A1627" s="7">
        <v>1626</v>
      </c>
      <c r="D1627" s="4">
        <v>60651377</v>
      </c>
      <c r="E1627" s="4" t="s">
        <v>8981</v>
      </c>
      <c r="F1627" s="4"/>
      <c r="G1627" s="4" t="s">
        <v>714</v>
      </c>
      <c r="H1627" s="4"/>
      <c r="I1627" s="4">
        <v>2011</v>
      </c>
      <c r="J1627" s="4"/>
      <c r="K1627" s="4"/>
      <c r="L1627" s="4"/>
      <c r="M1627" s="4"/>
      <c r="N1627" s="4"/>
      <c r="O1627" s="4"/>
      <c r="P1627" s="4" t="s">
        <v>8982</v>
      </c>
      <c r="Q1627" s="4"/>
      <c r="R1627" s="4"/>
      <c r="S1627" s="4" t="s">
        <v>1573</v>
      </c>
      <c r="T1627" s="4" t="s">
        <v>229</v>
      </c>
      <c r="U1627" s="4" t="s">
        <v>133</v>
      </c>
      <c r="V1627" s="4" t="s">
        <v>8983</v>
      </c>
      <c r="W1627" s="4"/>
      <c r="X1627" s="4"/>
      <c r="Y1627" s="4"/>
      <c r="Z1627" s="4" t="s">
        <v>8984</v>
      </c>
      <c r="AA1627" s="4"/>
      <c r="AB1627" s="4"/>
      <c r="AC1627" s="4"/>
      <c r="AD1627" s="4"/>
      <c r="AE1627" s="4"/>
      <c r="AF1627" s="4" t="s">
        <v>8985</v>
      </c>
      <c r="AG1627" s="4"/>
      <c r="AH1627" s="4"/>
      <c r="AI1627" s="4"/>
      <c r="AJ1627" s="4" t="s">
        <v>8986</v>
      </c>
      <c r="AK1627" s="4"/>
    </row>
    <row r="1628" spans="1:37" ht="270" x14ac:dyDescent="0.2">
      <c r="A1628" s="7">
        <v>1627</v>
      </c>
      <c r="D1628" s="4">
        <v>64871821</v>
      </c>
      <c r="E1628" s="4" t="s">
        <v>8987</v>
      </c>
      <c r="F1628" s="4"/>
      <c r="G1628" s="4" t="s">
        <v>714</v>
      </c>
      <c r="H1628" s="4"/>
      <c r="I1628" s="4">
        <v>2011</v>
      </c>
      <c r="J1628" s="4"/>
      <c r="K1628" s="4"/>
      <c r="L1628" s="4"/>
      <c r="M1628" s="4"/>
      <c r="N1628" s="4"/>
      <c r="O1628" s="4"/>
      <c r="P1628" s="4" t="s">
        <v>8988</v>
      </c>
      <c r="Q1628" s="4"/>
      <c r="R1628" s="4"/>
      <c r="S1628" s="4" t="s">
        <v>2010</v>
      </c>
      <c r="T1628" s="4" t="s">
        <v>5528</v>
      </c>
      <c r="U1628" s="4" t="s">
        <v>205</v>
      </c>
      <c r="V1628" s="4" t="s">
        <v>8989</v>
      </c>
      <c r="W1628" s="4"/>
      <c r="X1628" s="4"/>
      <c r="Y1628" s="4"/>
      <c r="Z1628" s="4" t="s">
        <v>8990</v>
      </c>
      <c r="AA1628" s="4"/>
      <c r="AB1628" s="4"/>
      <c r="AC1628" s="4"/>
      <c r="AD1628" s="4"/>
      <c r="AE1628" s="4"/>
      <c r="AF1628" s="4" t="s">
        <v>8791</v>
      </c>
      <c r="AG1628" s="4"/>
      <c r="AH1628" s="4"/>
      <c r="AI1628" s="4"/>
      <c r="AJ1628" s="4" t="s">
        <v>8991</v>
      </c>
      <c r="AK1628" s="4"/>
    </row>
    <row r="1629" spans="1:37" ht="135" x14ac:dyDescent="0.2">
      <c r="A1629" s="7">
        <v>1628</v>
      </c>
      <c r="D1629" s="4">
        <v>71878131</v>
      </c>
      <c r="E1629" s="4" t="s">
        <v>8992</v>
      </c>
      <c r="F1629" s="4"/>
      <c r="G1629" s="4" t="s">
        <v>714</v>
      </c>
      <c r="H1629" s="4"/>
      <c r="I1629" s="4">
        <v>2011</v>
      </c>
      <c r="J1629" s="4"/>
      <c r="K1629" s="4"/>
      <c r="L1629" s="4"/>
      <c r="M1629" s="4"/>
      <c r="N1629" s="4"/>
      <c r="O1629" s="4"/>
      <c r="P1629" s="4" t="s">
        <v>8993</v>
      </c>
      <c r="Q1629" s="4"/>
      <c r="R1629" s="4"/>
      <c r="S1629" s="4" t="s">
        <v>3103</v>
      </c>
      <c r="T1629" s="4" t="s">
        <v>585</v>
      </c>
      <c r="U1629" s="4" t="s">
        <v>133</v>
      </c>
      <c r="V1629" s="4" t="s">
        <v>8994</v>
      </c>
      <c r="W1629" s="4"/>
      <c r="X1629" s="4"/>
      <c r="Y1629" s="4"/>
      <c r="Z1629" s="4" t="s">
        <v>8995</v>
      </c>
      <c r="AA1629" s="4"/>
      <c r="AB1629" s="4"/>
      <c r="AC1629" s="4"/>
      <c r="AD1629" s="4"/>
      <c r="AE1629" s="4"/>
      <c r="AF1629" s="4" t="s">
        <v>8996</v>
      </c>
      <c r="AG1629" s="4"/>
      <c r="AH1629" s="4"/>
      <c r="AI1629" s="4"/>
      <c r="AJ1629" s="4" t="s">
        <v>8997</v>
      </c>
      <c r="AK1629" s="4"/>
    </row>
    <row r="1630" spans="1:37" ht="210" x14ac:dyDescent="0.2">
      <c r="A1630" s="7">
        <v>1629</v>
      </c>
      <c r="D1630" s="4" t="s">
        <v>8998</v>
      </c>
      <c r="E1630" s="4" t="s">
        <v>8999</v>
      </c>
      <c r="F1630" s="4"/>
      <c r="G1630" s="4" t="s">
        <v>714</v>
      </c>
      <c r="H1630" s="4"/>
      <c r="I1630" s="4">
        <v>2011</v>
      </c>
      <c r="J1630" s="4"/>
      <c r="K1630" s="4"/>
      <c r="L1630" s="4"/>
      <c r="M1630" s="4"/>
      <c r="N1630" s="4"/>
      <c r="O1630" s="4"/>
      <c r="P1630" s="4" t="s">
        <v>9000</v>
      </c>
      <c r="Q1630" s="4"/>
      <c r="R1630" s="4"/>
      <c r="S1630" s="4" t="s">
        <v>9001</v>
      </c>
      <c r="T1630" s="4" t="s">
        <v>5264</v>
      </c>
      <c r="U1630" s="4" t="s">
        <v>133</v>
      </c>
      <c r="V1630" s="4" t="s">
        <v>9002</v>
      </c>
      <c r="W1630" s="4"/>
      <c r="X1630" s="4"/>
      <c r="Y1630" s="4"/>
      <c r="Z1630" s="4" t="s">
        <v>9003</v>
      </c>
      <c r="AA1630" s="4"/>
      <c r="AB1630" s="4"/>
      <c r="AC1630" s="4"/>
      <c r="AD1630" s="4"/>
      <c r="AE1630" s="4"/>
      <c r="AF1630" s="4" t="s">
        <v>9004</v>
      </c>
      <c r="AG1630" s="4"/>
      <c r="AH1630" s="4"/>
      <c r="AI1630" s="4"/>
      <c r="AJ1630" s="4" t="s">
        <v>9005</v>
      </c>
      <c r="AK1630" s="4"/>
    </row>
    <row r="1631" spans="1:37" ht="135" x14ac:dyDescent="0.2">
      <c r="A1631" s="7">
        <v>1630</v>
      </c>
      <c r="D1631" s="4" t="s">
        <v>9006</v>
      </c>
      <c r="E1631" s="4" t="s">
        <v>9007</v>
      </c>
      <c r="F1631" s="4"/>
      <c r="G1631" s="4" t="s">
        <v>714</v>
      </c>
      <c r="H1631" s="4"/>
      <c r="I1631" s="4">
        <v>2011</v>
      </c>
      <c r="J1631" s="4"/>
      <c r="K1631" s="4"/>
      <c r="L1631" s="4"/>
      <c r="M1631" s="4"/>
      <c r="N1631" s="4"/>
      <c r="O1631" s="4"/>
      <c r="P1631" s="4" t="s">
        <v>9008</v>
      </c>
      <c r="Q1631" s="4"/>
      <c r="R1631" s="4"/>
      <c r="S1631" s="4" t="s">
        <v>9009</v>
      </c>
      <c r="T1631" s="4" t="s">
        <v>1597</v>
      </c>
      <c r="U1631" s="4" t="s">
        <v>111</v>
      </c>
      <c r="V1631" s="4" t="s">
        <v>9010</v>
      </c>
      <c r="W1631" s="4"/>
      <c r="X1631" s="4"/>
      <c r="Y1631" s="4"/>
      <c r="Z1631" s="4" t="s">
        <v>9011</v>
      </c>
      <c r="AA1631" s="4"/>
      <c r="AB1631" s="4"/>
      <c r="AC1631" s="4"/>
      <c r="AD1631" s="4"/>
      <c r="AE1631" s="4"/>
      <c r="AF1631" s="4" t="s">
        <v>9012</v>
      </c>
      <c r="AG1631" s="4"/>
      <c r="AH1631" s="4"/>
      <c r="AI1631" s="4"/>
      <c r="AJ1631" s="4" t="s">
        <v>9013</v>
      </c>
      <c r="AK1631" s="4"/>
    </row>
    <row r="1632" spans="1:37" ht="150" x14ac:dyDescent="0.2">
      <c r="A1632" s="7">
        <v>1631</v>
      </c>
      <c r="D1632" s="4" t="s">
        <v>9014</v>
      </c>
      <c r="E1632" s="4" t="s">
        <v>9015</v>
      </c>
      <c r="F1632" s="4"/>
      <c r="G1632" s="4" t="s">
        <v>714</v>
      </c>
      <c r="H1632" s="4"/>
      <c r="I1632" s="4">
        <v>2011</v>
      </c>
      <c r="J1632" s="4"/>
      <c r="K1632" s="4"/>
      <c r="L1632" s="4"/>
      <c r="M1632" s="4"/>
      <c r="N1632" s="4"/>
      <c r="O1632" s="4"/>
      <c r="P1632" s="4" t="s">
        <v>9016</v>
      </c>
      <c r="Q1632" s="4"/>
      <c r="R1632" s="4"/>
      <c r="S1632" s="4" t="s">
        <v>9017</v>
      </c>
      <c r="T1632" s="4" t="s">
        <v>822</v>
      </c>
      <c r="U1632" s="4" t="s">
        <v>111</v>
      </c>
      <c r="V1632" s="4" t="s">
        <v>9018</v>
      </c>
      <c r="W1632" s="4"/>
      <c r="X1632" s="4"/>
      <c r="Y1632" s="4"/>
      <c r="Z1632" s="4" t="s">
        <v>9019</v>
      </c>
      <c r="AA1632" s="4"/>
      <c r="AB1632" s="4"/>
      <c r="AC1632" s="4"/>
      <c r="AD1632" s="4"/>
      <c r="AE1632" s="4"/>
      <c r="AF1632" s="4" t="s">
        <v>9020</v>
      </c>
      <c r="AG1632" s="4"/>
      <c r="AH1632" s="4"/>
      <c r="AI1632" s="4"/>
      <c r="AJ1632" s="4" t="s">
        <v>9021</v>
      </c>
      <c r="AK1632" s="4"/>
    </row>
    <row r="1633" spans="1:37" ht="165" x14ac:dyDescent="0.2">
      <c r="A1633" s="7">
        <v>1632</v>
      </c>
      <c r="D1633" s="4" t="s">
        <v>9022</v>
      </c>
      <c r="E1633" s="4" t="s">
        <v>9023</v>
      </c>
      <c r="F1633" s="4"/>
      <c r="G1633" s="4" t="s">
        <v>714</v>
      </c>
      <c r="H1633" s="4"/>
      <c r="I1633" s="4">
        <v>2011</v>
      </c>
      <c r="J1633" s="4"/>
      <c r="K1633" s="4"/>
      <c r="L1633" s="4"/>
      <c r="M1633" s="4"/>
      <c r="N1633" s="4"/>
      <c r="O1633" s="4"/>
      <c r="P1633" s="4" t="s">
        <v>9024</v>
      </c>
      <c r="Q1633" s="4"/>
      <c r="R1633" s="4"/>
      <c r="S1633" s="4" t="s">
        <v>3495</v>
      </c>
      <c r="T1633" s="4" t="s">
        <v>1021</v>
      </c>
      <c r="U1633" s="4" t="s">
        <v>205</v>
      </c>
      <c r="V1633" s="4" t="s">
        <v>9025</v>
      </c>
      <c r="W1633" s="4"/>
      <c r="X1633" s="4"/>
      <c r="Y1633" s="4"/>
      <c r="Z1633" s="4" t="s">
        <v>9026</v>
      </c>
      <c r="AA1633" s="4"/>
      <c r="AB1633" s="4"/>
      <c r="AC1633" s="4"/>
      <c r="AD1633" s="4"/>
      <c r="AE1633" s="4"/>
      <c r="AF1633" s="4" t="s">
        <v>3499</v>
      </c>
      <c r="AG1633" s="4"/>
      <c r="AH1633" s="4"/>
      <c r="AI1633" s="4"/>
      <c r="AJ1633" s="4" t="s">
        <v>9027</v>
      </c>
      <c r="AK1633" s="4"/>
    </row>
    <row r="1634" spans="1:37" ht="105" x14ac:dyDescent="0.2">
      <c r="A1634" s="7">
        <v>1633</v>
      </c>
      <c r="D1634" s="4" t="s">
        <v>9028</v>
      </c>
      <c r="E1634" s="4" t="s">
        <v>9029</v>
      </c>
      <c r="F1634" s="4"/>
      <c r="G1634" s="4" t="s">
        <v>714</v>
      </c>
      <c r="H1634" s="4"/>
      <c r="I1634" s="4">
        <v>2011</v>
      </c>
      <c r="J1634" s="4"/>
      <c r="K1634" s="4"/>
      <c r="L1634" s="4"/>
      <c r="M1634" s="4"/>
      <c r="N1634" s="4"/>
      <c r="O1634" s="4"/>
      <c r="P1634" s="4" t="s">
        <v>9030</v>
      </c>
      <c r="Q1634" s="4"/>
      <c r="R1634" s="4"/>
      <c r="S1634" s="4" t="s">
        <v>5864</v>
      </c>
      <c r="T1634" s="4" t="s">
        <v>352</v>
      </c>
      <c r="U1634" s="4" t="s">
        <v>111</v>
      </c>
      <c r="V1634" s="4" t="s">
        <v>9031</v>
      </c>
      <c r="W1634" s="4"/>
      <c r="X1634" s="4"/>
      <c r="Y1634" s="4"/>
      <c r="Z1634" s="4" t="s">
        <v>9032</v>
      </c>
      <c r="AA1634" s="4"/>
      <c r="AB1634" s="4"/>
      <c r="AC1634" s="4"/>
      <c r="AD1634" s="4"/>
      <c r="AE1634" s="4"/>
      <c r="AF1634" s="4" t="s">
        <v>8797</v>
      </c>
      <c r="AG1634" s="4"/>
      <c r="AH1634" s="4"/>
      <c r="AI1634" s="4"/>
      <c r="AJ1634" s="4" t="s">
        <v>9033</v>
      </c>
      <c r="AK1634" s="4"/>
    </row>
    <row r="1635" spans="1:37" ht="240" x14ac:dyDescent="0.2">
      <c r="A1635" s="7">
        <v>1634</v>
      </c>
      <c r="D1635" s="4" t="s">
        <v>9034</v>
      </c>
      <c r="E1635" s="4" t="s">
        <v>9035</v>
      </c>
      <c r="F1635" s="4"/>
      <c r="G1635" s="4" t="s">
        <v>714</v>
      </c>
      <c r="H1635" s="4"/>
      <c r="I1635" s="4">
        <v>2011</v>
      </c>
      <c r="J1635" s="4"/>
      <c r="K1635" s="4"/>
      <c r="L1635" s="4"/>
      <c r="M1635" s="4"/>
      <c r="N1635" s="4"/>
      <c r="O1635" s="4"/>
      <c r="P1635" s="4" t="s">
        <v>9036</v>
      </c>
      <c r="Q1635" s="4"/>
      <c r="R1635" s="4"/>
      <c r="S1635" s="4" t="s">
        <v>9037</v>
      </c>
      <c r="T1635" s="4" t="s">
        <v>289</v>
      </c>
      <c r="U1635" s="4" t="s">
        <v>133</v>
      </c>
      <c r="V1635" s="4" t="s">
        <v>9038</v>
      </c>
      <c r="W1635" s="4"/>
      <c r="X1635" s="4"/>
      <c r="Y1635" s="4"/>
      <c r="Z1635" s="4" t="s">
        <v>9039</v>
      </c>
      <c r="AA1635" s="4"/>
      <c r="AB1635" s="4"/>
      <c r="AC1635" s="4"/>
      <c r="AD1635" s="4"/>
      <c r="AE1635" s="4"/>
      <c r="AF1635" s="4" t="s">
        <v>9040</v>
      </c>
      <c r="AG1635" s="4"/>
      <c r="AH1635" s="4"/>
      <c r="AI1635" s="4"/>
      <c r="AJ1635" s="4" t="s">
        <v>9041</v>
      </c>
      <c r="AK1635" s="4"/>
    </row>
    <row r="1636" spans="1:37" ht="135" x14ac:dyDescent="0.2">
      <c r="A1636" s="7">
        <v>1635</v>
      </c>
      <c r="D1636" s="4" t="s">
        <v>9042</v>
      </c>
      <c r="E1636" s="4" t="s">
        <v>9043</v>
      </c>
      <c r="F1636" s="4"/>
      <c r="G1636" s="4" t="s">
        <v>714</v>
      </c>
      <c r="H1636" s="4"/>
      <c r="I1636" s="4">
        <v>2011</v>
      </c>
      <c r="J1636" s="4"/>
      <c r="K1636" s="4"/>
      <c r="L1636" s="4"/>
      <c r="M1636" s="4"/>
      <c r="N1636" s="4"/>
      <c r="O1636" s="4"/>
      <c r="P1636" s="4" t="s">
        <v>9044</v>
      </c>
      <c r="Q1636" s="4"/>
      <c r="R1636" s="4"/>
      <c r="S1636" s="4" t="s">
        <v>2277</v>
      </c>
      <c r="T1636" s="4" t="s">
        <v>974</v>
      </c>
      <c r="U1636" s="4" t="s">
        <v>205</v>
      </c>
      <c r="V1636" s="4" t="s">
        <v>9045</v>
      </c>
      <c r="W1636" s="4"/>
      <c r="X1636" s="4"/>
      <c r="Y1636" s="4"/>
      <c r="Z1636" s="4" t="s">
        <v>9046</v>
      </c>
      <c r="AA1636" s="4"/>
      <c r="AB1636" s="4"/>
      <c r="AC1636" s="4"/>
      <c r="AD1636" s="4"/>
      <c r="AE1636" s="4"/>
      <c r="AF1636" s="4" t="s">
        <v>9047</v>
      </c>
      <c r="AG1636" s="4"/>
      <c r="AH1636" s="4"/>
      <c r="AI1636" s="4"/>
      <c r="AJ1636" s="4" t="s">
        <v>9048</v>
      </c>
      <c r="AK1636" s="4"/>
    </row>
    <row r="1637" spans="1:37" ht="105" x14ac:dyDescent="0.2">
      <c r="A1637" s="7">
        <v>1636</v>
      </c>
      <c r="D1637" s="4" t="s">
        <v>9049</v>
      </c>
      <c r="E1637" s="4" t="s">
        <v>9050</v>
      </c>
      <c r="F1637" s="4"/>
      <c r="G1637" s="4" t="s">
        <v>714</v>
      </c>
      <c r="H1637" s="4"/>
      <c r="I1637" s="4">
        <v>2011</v>
      </c>
      <c r="J1637" s="4"/>
      <c r="K1637" s="4"/>
      <c r="L1637" s="4"/>
      <c r="M1637" s="4"/>
      <c r="N1637" s="4"/>
      <c r="O1637" s="4"/>
      <c r="P1637" s="4" t="s">
        <v>9051</v>
      </c>
      <c r="Q1637" s="4"/>
      <c r="R1637" s="4"/>
      <c r="S1637" s="4" t="s">
        <v>259</v>
      </c>
      <c r="T1637" s="4" t="s">
        <v>858</v>
      </c>
      <c r="U1637" s="4" t="s">
        <v>79</v>
      </c>
      <c r="V1637" s="4" t="s">
        <v>9052</v>
      </c>
      <c r="W1637" s="4"/>
      <c r="X1637" s="4"/>
      <c r="Y1637" s="4"/>
      <c r="Z1637" s="4" t="s">
        <v>9053</v>
      </c>
      <c r="AA1637" s="4"/>
      <c r="AB1637" s="4"/>
      <c r="AC1637" s="4"/>
      <c r="AD1637" s="4"/>
      <c r="AE1637" s="4"/>
      <c r="AF1637" s="4" t="s">
        <v>6697</v>
      </c>
      <c r="AG1637" s="4"/>
      <c r="AH1637" s="4"/>
      <c r="AI1637" s="4"/>
      <c r="AJ1637" s="4" t="s">
        <v>9054</v>
      </c>
      <c r="AK1637" s="4"/>
    </row>
    <row r="1638" spans="1:37" ht="225" x14ac:dyDescent="0.2">
      <c r="A1638" s="7">
        <v>1637</v>
      </c>
      <c r="D1638" s="4" t="s">
        <v>9055</v>
      </c>
      <c r="E1638" s="4" t="s">
        <v>9056</v>
      </c>
      <c r="F1638" s="4"/>
      <c r="G1638" s="4" t="s">
        <v>714</v>
      </c>
      <c r="H1638" s="4"/>
      <c r="I1638" s="4">
        <v>2012</v>
      </c>
      <c r="J1638" s="4"/>
      <c r="K1638" s="4"/>
      <c r="L1638" s="4"/>
      <c r="M1638" s="4"/>
      <c r="N1638" s="4"/>
      <c r="O1638" s="4"/>
      <c r="P1638" s="4" t="s">
        <v>9057</v>
      </c>
      <c r="Q1638" s="4"/>
      <c r="R1638" s="4"/>
      <c r="S1638" s="4" t="s">
        <v>9058</v>
      </c>
      <c r="T1638" s="4" t="s">
        <v>643</v>
      </c>
      <c r="U1638" s="4" t="s">
        <v>79</v>
      </c>
      <c r="V1638" s="4" t="s">
        <v>9059</v>
      </c>
      <c r="W1638" s="4"/>
      <c r="X1638" s="4"/>
      <c r="Y1638" s="4"/>
      <c r="Z1638" s="4" t="s">
        <v>9060</v>
      </c>
      <c r="AA1638" s="4"/>
      <c r="AB1638" s="4"/>
      <c r="AC1638" s="4"/>
      <c r="AD1638" s="4"/>
      <c r="AE1638" s="4"/>
      <c r="AF1638" s="4" t="s">
        <v>9061</v>
      </c>
      <c r="AG1638" s="4"/>
      <c r="AH1638" s="4"/>
      <c r="AI1638" s="4"/>
      <c r="AJ1638" s="4" t="s">
        <v>9062</v>
      </c>
      <c r="AK1638" s="4"/>
    </row>
    <row r="1639" spans="1:37" ht="180" x14ac:dyDescent="0.2">
      <c r="A1639" s="7">
        <v>1638</v>
      </c>
      <c r="D1639" s="4" t="s">
        <v>9063</v>
      </c>
      <c r="E1639" s="4" t="s">
        <v>9064</v>
      </c>
      <c r="F1639" s="4"/>
      <c r="G1639" s="4" t="s">
        <v>714</v>
      </c>
      <c r="H1639" s="4"/>
      <c r="I1639" s="4">
        <v>2012</v>
      </c>
      <c r="J1639" s="4"/>
      <c r="K1639" s="4"/>
      <c r="L1639" s="4"/>
      <c r="M1639" s="4"/>
      <c r="N1639" s="4"/>
      <c r="O1639" s="4"/>
      <c r="P1639" s="4" t="s">
        <v>9065</v>
      </c>
      <c r="Q1639" s="4"/>
      <c r="R1639" s="4"/>
      <c r="S1639" s="4" t="s">
        <v>9066</v>
      </c>
      <c r="T1639" s="4" t="s">
        <v>352</v>
      </c>
      <c r="U1639" s="4" t="s">
        <v>352</v>
      </c>
      <c r="V1639" s="4" t="s">
        <v>9067</v>
      </c>
      <c r="W1639" s="4"/>
      <c r="X1639" s="4"/>
      <c r="Y1639" s="4"/>
      <c r="Z1639" s="4" t="s">
        <v>9068</v>
      </c>
      <c r="AA1639" s="4"/>
      <c r="AB1639" s="4"/>
      <c r="AC1639" s="4"/>
      <c r="AD1639" s="4"/>
      <c r="AE1639" s="4"/>
      <c r="AF1639" s="4" t="s">
        <v>9069</v>
      </c>
      <c r="AG1639" s="4"/>
      <c r="AH1639" s="4"/>
      <c r="AI1639" s="4"/>
      <c r="AJ1639" s="4" t="s">
        <v>9070</v>
      </c>
      <c r="AK1639" s="4"/>
    </row>
    <row r="1640" spans="1:37" ht="135" x14ac:dyDescent="0.2">
      <c r="A1640" s="7">
        <v>1639</v>
      </c>
      <c r="D1640" s="4" t="s">
        <v>9071</v>
      </c>
      <c r="E1640" s="4" t="s">
        <v>9072</v>
      </c>
      <c r="F1640" s="4"/>
      <c r="G1640" s="4" t="s">
        <v>714</v>
      </c>
      <c r="H1640" s="4"/>
      <c r="I1640" s="4">
        <v>2012</v>
      </c>
      <c r="J1640" s="4"/>
      <c r="K1640" s="4"/>
      <c r="L1640" s="4"/>
      <c r="M1640" s="4"/>
      <c r="N1640" s="4"/>
      <c r="O1640" s="4"/>
      <c r="P1640" s="4" t="s">
        <v>9073</v>
      </c>
      <c r="Q1640" s="4"/>
      <c r="R1640" s="4"/>
      <c r="S1640" s="4" t="s">
        <v>9074</v>
      </c>
      <c r="T1640" s="4" t="s">
        <v>68</v>
      </c>
      <c r="U1640" s="4" t="s">
        <v>205</v>
      </c>
      <c r="V1640" s="4" t="s">
        <v>9075</v>
      </c>
      <c r="W1640" s="4"/>
      <c r="X1640" s="4"/>
      <c r="Y1640" s="4"/>
      <c r="Z1640" s="4" t="s">
        <v>9076</v>
      </c>
      <c r="AA1640" s="4"/>
      <c r="AB1640" s="4"/>
      <c r="AC1640" s="4"/>
      <c r="AD1640" s="4"/>
      <c r="AE1640" s="4"/>
      <c r="AF1640" s="4" t="s">
        <v>9077</v>
      </c>
      <c r="AG1640" s="4"/>
      <c r="AH1640" s="4"/>
      <c r="AI1640" s="4"/>
      <c r="AJ1640" s="4" t="s">
        <v>9078</v>
      </c>
      <c r="AK1640" s="4"/>
    </row>
    <row r="1641" spans="1:37" ht="210" x14ac:dyDescent="0.2">
      <c r="A1641" s="7">
        <v>1640</v>
      </c>
      <c r="D1641" s="4"/>
      <c r="E1641" s="4"/>
      <c r="F1641" s="4"/>
      <c r="G1641" s="4" t="s">
        <v>714</v>
      </c>
      <c r="H1641" s="4"/>
      <c r="I1641" s="4">
        <v>2012</v>
      </c>
      <c r="J1641" s="4"/>
      <c r="K1641" s="4"/>
      <c r="L1641" s="4"/>
      <c r="M1641" s="4"/>
      <c r="N1641" s="4"/>
      <c r="O1641" s="4"/>
      <c r="P1641" s="4" t="s">
        <v>9079</v>
      </c>
      <c r="Q1641" s="4"/>
      <c r="R1641" s="4"/>
      <c r="S1641" s="4" t="s">
        <v>9080</v>
      </c>
      <c r="T1641" s="4" t="s">
        <v>205</v>
      </c>
      <c r="U1641" s="4" t="s">
        <v>133</v>
      </c>
      <c r="V1641" s="4" t="s">
        <v>9081</v>
      </c>
      <c r="W1641" s="4"/>
      <c r="X1641" s="4"/>
      <c r="Y1641" s="4"/>
      <c r="Z1641" s="4" t="s">
        <v>9082</v>
      </c>
      <c r="AA1641" s="4"/>
      <c r="AB1641" s="4"/>
      <c r="AC1641" s="4"/>
      <c r="AD1641" s="4"/>
      <c r="AE1641" s="4"/>
      <c r="AF1641" s="4" t="s">
        <v>9083</v>
      </c>
      <c r="AG1641" s="4"/>
      <c r="AH1641" s="4"/>
      <c r="AI1641" s="4"/>
      <c r="AJ1641" s="4" t="s">
        <v>9084</v>
      </c>
      <c r="AK1641" s="4"/>
    </row>
    <row r="1642" spans="1:37" ht="90" x14ac:dyDescent="0.2">
      <c r="A1642" s="7">
        <v>1641</v>
      </c>
      <c r="D1642" s="4" t="s">
        <v>9085</v>
      </c>
      <c r="E1642" s="20" t="s">
        <v>9086</v>
      </c>
      <c r="F1642" s="4"/>
      <c r="G1642" s="4" t="s">
        <v>714</v>
      </c>
      <c r="H1642" s="4"/>
      <c r="I1642" s="4">
        <v>2012</v>
      </c>
      <c r="J1642" s="4"/>
      <c r="K1642" s="4"/>
      <c r="L1642" s="4"/>
      <c r="M1642" s="4"/>
      <c r="N1642" s="4"/>
      <c r="O1642" s="4"/>
      <c r="P1642" s="4" t="s">
        <v>9087</v>
      </c>
      <c r="Q1642" s="4"/>
      <c r="R1642" s="4"/>
      <c r="S1642" s="4" t="s">
        <v>1377</v>
      </c>
      <c r="T1642" s="4" t="s">
        <v>967</v>
      </c>
      <c r="U1642" s="4" t="s">
        <v>79</v>
      </c>
      <c r="V1642" s="4" t="s">
        <v>9088</v>
      </c>
      <c r="W1642" s="4"/>
      <c r="X1642" s="4"/>
      <c r="Y1642" s="4"/>
      <c r="Z1642" s="4" t="s">
        <v>9089</v>
      </c>
      <c r="AA1642" s="4"/>
      <c r="AB1642" s="4"/>
      <c r="AC1642" s="4"/>
      <c r="AD1642" s="4"/>
      <c r="AE1642" s="4"/>
      <c r="AF1642" s="4" t="s">
        <v>7305</v>
      </c>
      <c r="AG1642" s="4"/>
      <c r="AH1642" s="4"/>
      <c r="AI1642" s="4"/>
      <c r="AJ1642" s="4" t="s">
        <v>9090</v>
      </c>
      <c r="AK1642" s="4"/>
    </row>
    <row r="1643" spans="1:37" ht="30" x14ac:dyDescent="0.2">
      <c r="A1643" s="7">
        <v>1642</v>
      </c>
      <c r="D1643" s="4" t="s">
        <v>63</v>
      </c>
      <c r="E1643" s="4" t="s">
        <v>9091</v>
      </c>
      <c r="F1643" s="4"/>
      <c r="G1643" s="4" t="s">
        <v>714</v>
      </c>
      <c r="H1643" s="4"/>
      <c r="I1643" s="4">
        <v>1995</v>
      </c>
      <c r="J1643" s="4"/>
      <c r="K1643" s="4"/>
      <c r="L1643" s="4"/>
      <c r="M1643" s="4"/>
      <c r="N1643" s="4"/>
      <c r="O1643" s="4"/>
      <c r="P1643" s="4" t="s">
        <v>9092</v>
      </c>
      <c r="Q1643" s="4"/>
      <c r="R1643" s="4"/>
      <c r="S1643" s="4" t="s">
        <v>251</v>
      </c>
      <c r="T1643" s="4" t="s">
        <v>165</v>
      </c>
      <c r="U1643" s="4" t="s">
        <v>133</v>
      </c>
      <c r="V1643" s="4" t="s">
        <v>9093</v>
      </c>
      <c r="W1643" s="4"/>
      <c r="X1643" s="4"/>
      <c r="Y1643" s="4"/>
      <c r="Z1643" s="4" t="s">
        <v>9094</v>
      </c>
      <c r="AA1643" s="4"/>
      <c r="AB1643" s="4"/>
      <c r="AC1643" s="4"/>
      <c r="AD1643" s="4"/>
      <c r="AE1643" s="4"/>
      <c r="AF1643" s="4" t="s">
        <v>5916</v>
      </c>
      <c r="AG1643" s="4"/>
      <c r="AH1643" s="4"/>
      <c r="AI1643" s="4"/>
      <c r="AJ1643" s="4" t="s">
        <v>9095</v>
      </c>
      <c r="AK1643" s="4"/>
    </row>
    <row r="1644" spans="1:37" ht="150" x14ac:dyDescent="0.2">
      <c r="A1644" s="7">
        <v>1643</v>
      </c>
      <c r="D1644" s="4" t="s">
        <v>63</v>
      </c>
      <c r="E1644" s="4" t="s">
        <v>9096</v>
      </c>
      <c r="F1644" s="4"/>
      <c r="G1644" s="4" t="s">
        <v>714</v>
      </c>
      <c r="H1644" s="4"/>
      <c r="I1644" s="4">
        <v>2004</v>
      </c>
      <c r="J1644" s="4"/>
      <c r="K1644" s="4"/>
      <c r="L1644" s="4"/>
      <c r="M1644" s="4"/>
      <c r="N1644" s="4"/>
      <c r="O1644" s="4"/>
      <c r="P1644" s="4" t="s">
        <v>9097</v>
      </c>
      <c r="Q1644" s="4"/>
      <c r="R1644" s="4"/>
      <c r="S1644" s="4" t="s">
        <v>9098</v>
      </c>
      <c r="T1644" s="4" t="s">
        <v>4937</v>
      </c>
      <c r="U1644" s="4" t="s">
        <v>133</v>
      </c>
      <c r="V1644" s="4" t="s">
        <v>9099</v>
      </c>
      <c r="W1644" s="4"/>
      <c r="X1644" s="4"/>
      <c r="Y1644" s="4"/>
      <c r="Z1644" s="4" t="s">
        <v>9100</v>
      </c>
      <c r="AA1644" s="4"/>
      <c r="AB1644" s="4"/>
      <c r="AC1644" s="4"/>
      <c r="AD1644" s="4"/>
      <c r="AE1644" s="4"/>
      <c r="AF1644" s="4" t="s">
        <v>9101</v>
      </c>
      <c r="AG1644" s="4"/>
      <c r="AH1644" s="4"/>
      <c r="AI1644" s="4"/>
      <c r="AJ1644" s="4" t="s">
        <v>9102</v>
      </c>
      <c r="AK1644" s="4"/>
    </row>
    <row r="1645" spans="1:37" ht="150" x14ac:dyDescent="0.2">
      <c r="A1645" s="7">
        <v>1644</v>
      </c>
      <c r="D1645" s="4" t="s">
        <v>63</v>
      </c>
      <c r="E1645" s="4" t="s">
        <v>8844</v>
      </c>
      <c r="F1645" s="4"/>
      <c r="G1645" s="4" t="s">
        <v>714</v>
      </c>
      <c r="H1645" s="4"/>
      <c r="I1645" s="4">
        <v>2008</v>
      </c>
      <c r="J1645" s="4"/>
      <c r="K1645" s="4"/>
      <c r="L1645" s="4"/>
      <c r="M1645" s="4"/>
      <c r="N1645" s="4"/>
      <c r="O1645" s="4"/>
      <c r="P1645" s="4" t="s">
        <v>8845</v>
      </c>
      <c r="Q1645" s="4"/>
      <c r="R1645" s="4"/>
      <c r="S1645" s="4" t="s">
        <v>8197</v>
      </c>
      <c r="T1645" s="4" t="s">
        <v>1138</v>
      </c>
      <c r="U1645" s="4" t="s">
        <v>79</v>
      </c>
      <c r="V1645" s="4" t="s">
        <v>8846</v>
      </c>
      <c r="W1645" s="4"/>
      <c r="X1645" s="4"/>
      <c r="Y1645" s="4"/>
      <c r="Z1645" s="4" t="s">
        <v>8847</v>
      </c>
      <c r="AA1645" s="4"/>
      <c r="AB1645" s="4"/>
      <c r="AC1645" s="4"/>
      <c r="AD1645" s="4"/>
      <c r="AE1645" s="4"/>
      <c r="AF1645" s="4" t="s">
        <v>8200</v>
      </c>
      <c r="AG1645" s="4"/>
      <c r="AH1645" s="4"/>
      <c r="AI1645" s="4"/>
      <c r="AJ1645" s="4" t="s">
        <v>9103</v>
      </c>
      <c r="AK1645" s="4"/>
    </row>
    <row r="1646" spans="1:37" ht="75" x14ac:dyDescent="0.2">
      <c r="A1646" s="7">
        <v>1645</v>
      </c>
      <c r="D1646" s="4" t="s">
        <v>63</v>
      </c>
      <c r="E1646" s="4" t="s">
        <v>9104</v>
      </c>
      <c r="F1646" s="4"/>
      <c r="G1646" s="4" t="s">
        <v>714</v>
      </c>
      <c r="H1646" s="4"/>
      <c r="I1646" s="4">
        <v>2010</v>
      </c>
      <c r="J1646" s="4"/>
      <c r="K1646" s="4"/>
      <c r="L1646" s="4"/>
      <c r="M1646" s="4"/>
      <c r="N1646" s="4"/>
      <c r="O1646" s="4"/>
      <c r="P1646" s="4" t="s">
        <v>9105</v>
      </c>
      <c r="Q1646" s="4"/>
      <c r="R1646" s="4"/>
      <c r="S1646" s="4" t="s">
        <v>9106</v>
      </c>
      <c r="T1646" s="4" t="s">
        <v>260</v>
      </c>
      <c r="U1646" s="4" t="s">
        <v>111</v>
      </c>
      <c r="V1646" s="4" t="s">
        <v>9107</v>
      </c>
      <c r="W1646" s="4"/>
      <c r="X1646" s="4"/>
      <c r="Y1646" s="4"/>
      <c r="Z1646" s="4" t="s">
        <v>9108</v>
      </c>
      <c r="AA1646" s="4"/>
      <c r="AB1646" s="4"/>
      <c r="AC1646" s="4"/>
      <c r="AD1646" s="4"/>
      <c r="AE1646" s="4"/>
      <c r="AF1646" s="4" t="s">
        <v>9109</v>
      </c>
      <c r="AG1646" s="4"/>
      <c r="AH1646" s="4"/>
      <c r="AI1646" s="4"/>
      <c r="AJ1646" s="4" t="s">
        <v>9110</v>
      </c>
      <c r="AK1646" s="4"/>
    </row>
    <row r="1647" spans="1:37" ht="30" x14ac:dyDescent="0.2">
      <c r="A1647" s="7">
        <v>1646</v>
      </c>
      <c r="D1647" s="4"/>
      <c r="E1647" s="4"/>
      <c r="F1647" s="4"/>
      <c r="G1647" s="4" t="s">
        <v>714</v>
      </c>
      <c r="H1647" s="4"/>
      <c r="I1647" s="4">
        <v>1976</v>
      </c>
      <c r="J1647" s="4"/>
      <c r="K1647" s="4"/>
      <c r="L1647" s="4"/>
      <c r="M1647" s="4"/>
      <c r="N1647" s="4"/>
      <c r="O1647" s="4"/>
      <c r="P1647" s="21" t="s">
        <v>9111</v>
      </c>
      <c r="Q1647" s="4"/>
      <c r="R1647" s="4" t="s">
        <v>386</v>
      </c>
      <c r="S1647" s="4"/>
      <c r="T1647" s="4"/>
      <c r="U1647" s="4"/>
      <c r="V1647" s="4" t="s">
        <v>9112</v>
      </c>
      <c r="W1647" s="4"/>
      <c r="X1647" s="4"/>
      <c r="Y1647" s="4"/>
      <c r="Z1647" s="4" t="s">
        <v>9113</v>
      </c>
      <c r="AA1647" s="4"/>
      <c r="AB1647" s="4"/>
      <c r="AC1647" s="4"/>
      <c r="AD1647" s="4"/>
      <c r="AE1647" s="4"/>
      <c r="AF1647" s="4" t="s">
        <v>9114</v>
      </c>
      <c r="AG1647" s="4"/>
      <c r="AH1647" s="4"/>
      <c r="AI1647" s="4"/>
      <c r="AJ1647" s="4" t="s">
        <v>9115</v>
      </c>
      <c r="AK1647" s="4"/>
    </row>
    <row r="1648" spans="1:37" ht="135" x14ac:dyDescent="0.2">
      <c r="A1648" s="7">
        <v>1647</v>
      </c>
      <c r="D1648" s="4"/>
      <c r="E1648" s="4"/>
      <c r="F1648" s="4"/>
      <c r="G1648" s="4" t="s">
        <v>714</v>
      </c>
      <c r="H1648" s="4"/>
      <c r="I1648" s="4">
        <v>2002</v>
      </c>
      <c r="J1648" s="4"/>
      <c r="K1648" s="4"/>
      <c r="L1648" s="4"/>
      <c r="M1648" s="4"/>
      <c r="N1648" s="4"/>
      <c r="O1648" s="4"/>
      <c r="P1648" s="4" t="s">
        <v>9116</v>
      </c>
      <c r="Q1648" s="4"/>
      <c r="R1648" s="4" t="s">
        <v>9117</v>
      </c>
      <c r="S1648" s="4"/>
      <c r="T1648" s="4"/>
      <c r="U1648" s="4"/>
      <c r="V1648" s="4" t="s">
        <v>6516</v>
      </c>
      <c r="W1648" s="4"/>
      <c r="X1648" s="4"/>
      <c r="Y1648" s="4"/>
      <c r="Z1648" s="4" t="s">
        <v>9118</v>
      </c>
      <c r="AA1648" s="4"/>
      <c r="AB1648" s="4"/>
      <c r="AC1648" s="4"/>
      <c r="AD1648" s="4"/>
      <c r="AE1648" s="4"/>
      <c r="AF1648" s="4" t="s">
        <v>9119</v>
      </c>
      <c r="AG1648" s="4"/>
      <c r="AH1648" s="4"/>
      <c r="AI1648" s="4"/>
      <c r="AJ1648" s="4" t="s">
        <v>9120</v>
      </c>
      <c r="AK1648" s="4"/>
    </row>
    <row r="1649" spans="1:37" ht="45" x14ac:dyDescent="0.2">
      <c r="A1649" s="7">
        <v>1648</v>
      </c>
      <c r="D1649" s="4"/>
      <c r="E1649" s="4"/>
      <c r="F1649" s="4"/>
      <c r="G1649" s="4" t="s">
        <v>714</v>
      </c>
      <c r="H1649" s="4"/>
      <c r="I1649" s="4">
        <v>2004</v>
      </c>
      <c r="J1649" s="4"/>
      <c r="K1649" s="4"/>
      <c r="L1649" s="4"/>
      <c r="M1649" s="4"/>
      <c r="N1649" s="4"/>
      <c r="O1649" s="4"/>
      <c r="P1649" s="4" t="s">
        <v>9121</v>
      </c>
      <c r="Q1649" s="4"/>
      <c r="R1649" s="4" t="s">
        <v>9122</v>
      </c>
      <c r="S1649" s="4" t="s">
        <v>9123</v>
      </c>
      <c r="T1649" s="4"/>
      <c r="U1649" s="4"/>
      <c r="V1649" s="4" t="s">
        <v>9124</v>
      </c>
      <c r="W1649" s="4"/>
      <c r="X1649" s="4"/>
      <c r="Y1649" s="4"/>
      <c r="Z1649" s="4" t="s">
        <v>9125</v>
      </c>
      <c r="AA1649" s="4"/>
      <c r="AB1649" s="4"/>
      <c r="AC1649" s="4"/>
      <c r="AD1649" s="4"/>
      <c r="AE1649" s="4"/>
      <c r="AF1649" s="4"/>
      <c r="AG1649" s="4"/>
      <c r="AH1649" s="4"/>
      <c r="AI1649" s="4"/>
      <c r="AJ1649" s="4"/>
      <c r="AK1649" s="4"/>
    </row>
    <row r="1650" spans="1:37" ht="30" x14ac:dyDescent="0.2">
      <c r="A1650" s="7">
        <v>1649</v>
      </c>
      <c r="D1650" s="4"/>
      <c r="E1650" s="4"/>
      <c r="F1650" s="4"/>
      <c r="G1650" s="4" t="s">
        <v>714</v>
      </c>
      <c r="H1650" s="4"/>
      <c r="I1650" s="4">
        <v>2010</v>
      </c>
      <c r="J1650" s="4"/>
      <c r="K1650" s="4"/>
      <c r="L1650" s="4"/>
      <c r="M1650" s="4"/>
      <c r="N1650" s="4"/>
      <c r="O1650" s="4"/>
      <c r="P1650" s="4" t="s">
        <v>9126</v>
      </c>
      <c r="Q1650" s="4"/>
      <c r="R1650" s="4"/>
      <c r="S1650" s="4" t="s">
        <v>5905</v>
      </c>
      <c r="T1650" s="4" t="s">
        <v>5906</v>
      </c>
      <c r="U1650" s="4" t="s">
        <v>9127</v>
      </c>
      <c r="V1650" s="4" t="s">
        <v>229</v>
      </c>
      <c r="W1650" s="4"/>
      <c r="X1650" s="4"/>
      <c r="Y1650" s="4"/>
      <c r="Z1650" s="4"/>
      <c r="AA1650" s="4"/>
      <c r="AB1650" s="4"/>
      <c r="AC1650" s="4"/>
      <c r="AD1650" s="4"/>
      <c r="AE1650" s="4"/>
      <c r="AF1650" s="4" t="s">
        <v>5909</v>
      </c>
      <c r="AG1650" s="4"/>
      <c r="AH1650" s="4"/>
      <c r="AI1650" s="4"/>
      <c r="AJ1650" s="4" t="s">
        <v>9128</v>
      </c>
      <c r="AK1650" s="4"/>
    </row>
    <row r="1651" spans="1:37" ht="75" x14ac:dyDescent="0.2">
      <c r="A1651" s="7">
        <v>1650</v>
      </c>
      <c r="D1651" s="4" t="s">
        <v>9129</v>
      </c>
      <c r="E1651" s="4" t="s">
        <v>9130</v>
      </c>
      <c r="F1651" s="4"/>
      <c r="G1651" s="4" t="s">
        <v>9131</v>
      </c>
      <c r="H1651" s="4"/>
      <c r="I1651" s="4">
        <v>2008</v>
      </c>
      <c r="J1651" s="4"/>
      <c r="K1651" s="4"/>
      <c r="L1651" s="4"/>
      <c r="M1651" s="4"/>
      <c r="N1651" s="4"/>
      <c r="O1651" s="4"/>
      <c r="P1651" s="4" t="s">
        <v>9132</v>
      </c>
      <c r="Q1651" s="4"/>
      <c r="R1651" s="4"/>
      <c r="S1651" s="4" t="s">
        <v>8893</v>
      </c>
      <c r="T1651" s="4"/>
      <c r="U1651" s="4" t="s">
        <v>435</v>
      </c>
      <c r="V1651" s="4" t="s">
        <v>1401</v>
      </c>
      <c r="W1651" s="4"/>
      <c r="X1651" s="4"/>
      <c r="Y1651" s="4"/>
      <c r="Z1651" s="4" t="s">
        <v>9133</v>
      </c>
      <c r="AA1651" s="4"/>
      <c r="AB1651" s="4"/>
      <c r="AC1651" s="4"/>
      <c r="AD1651" s="4"/>
      <c r="AE1651" s="4"/>
      <c r="AF1651" s="4" t="s">
        <v>8896</v>
      </c>
      <c r="AG1651" s="4"/>
      <c r="AH1651" s="4"/>
      <c r="AI1651" s="4"/>
      <c r="AJ1651" s="4" t="s">
        <v>9134</v>
      </c>
      <c r="AK1651" s="4"/>
    </row>
    <row r="1652" spans="1:37" ht="315" x14ac:dyDescent="0.2">
      <c r="A1652" s="7">
        <v>1651</v>
      </c>
      <c r="D1652" s="4" t="s">
        <v>9135</v>
      </c>
      <c r="E1652" s="4" t="s">
        <v>9136</v>
      </c>
      <c r="F1652" s="4"/>
      <c r="G1652" s="4" t="s">
        <v>714</v>
      </c>
      <c r="H1652" s="4"/>
      <c r="I1652" s="4">
        <v>2006</v>
      </c>
      <c r="J1652" s="4"/>
      <c r="K1652" s="4"/>
      <c r="L1652" s="4"/>
      <c r="M1652" s="4"/>
      <c r="N1652" s="4"/>
      <c r="O1652" s="4"/>
      <c r="P1652" s="4" t="s">
        <v>9137</v>
      </c>
      <c r="Q1652" s="4"/>
      <c r="R1652" s="4" t="s">
        <v>9138</v>
      </c>
      <c r="S1652" s="4"/>
      <c r="T1652" s="4"/>
      <c r="U1652" s="4"/>
      <c r="V1652" s="4" t="s">
        <v>344</v>
      </c>
      <c r="W1652" s="4"/>
      <c r="X1652" s="4"/>
      <c r="Y1652" s="4"/>
      <c r="Z1652" s="4" t="s">
        <v>9139</v>
      </c>
      <c r="AA1652" s="4"/>
      <c r="AB1652" s="4"/>
      <c r="AC1652" s="4"/>
      <c r="AD1652" s="4"/>
      <c r="AE1652" s="4"/>
      <c r="AF1652" s="4"/>
      <c r="AG1652" s="4"/>
      <c r="AH1652" s="4"/>
      <c r="AI1652" s="4"/>
      <c r="AJ1652" s="4" t="s">
        <v>9140</v>
      </c>
      <c r="AK1652" s="4"/>
    </row>
    <row r="1653" spans="1:37" x14ac:dyDescent="0.2">
      <c r="A1653" s="7">
        <v>1652</v>
      </c>
      <c r="D1653" s="4"/>
      <c r="E1653" s="4"/>
      <c r="F1653" s="4"/>
      <c r="G1653" s="4"/>
      <c r="H1653" s="4"/>
      <c r="I1653" s="4"/>
      <c r="J1653" s="4"/>
      <c r="K1653" s="4"/>
      <c r="L1653" s="4"/>
      <c r="M1653" s="4"/>
      <c r="N1653" s="4"/>
      <c r="O1653" s="4"/>
      <c r="P1653" s="4"/>
      <c r="Q1653" s="4"/>
      <c r="R1653" s="4"/>
      <c r="S1653" s="4"/>
      <c r="T1653" s="4"/>
      <c r="U1653" s="4"/>
      <c r="V1653" s="4"/>
      <c r="W1653" s="4"/>
      <c r="X1653" s="4"/>
      <c r="Y1653" s="4"/>
      <c r="Z1653" s="4"/>
      <c r="AA1653" s="4"/>
      <c r="AB1653" s="4"/>
      <c r="AC1653" s="4"/>
      <c r="AD1653" s="4"/>
      <c r="AE1653" s="4"/>
      <c r="AF1653" s="4"/>
      <c r="AG1653" s="4"/>
      <c r="AH1653" s="4"/>
      <c r="AI1653" s="4"/>
      <c r="AJ1653" s="4"/>
      <c r="AK1653" s="4"/>
    </row>
    <row r="1654" spans="1:37" ht="45" x14ac:dyDescent="0.2">
      <c r="A1654" s="7">
        <v>1653</v>
      </c>
      <c r="C1654" s="28" t="str">
        <f>HYPERLINK("http://www.comiform.org/index.php/resources/finish/4-books/10-mm-strategic-plan","http://www.comiform.org/index.php/resources/finish/4-books/10-mm-strategic-plan")</f>
        <v>http://www.comiform.org/index.php/resources/finish/4-books/10-mm-strategic-plan</v>
      </c>
      <c r="D1654" s="4"/>
      <c r="E1654" s="4"/>
      <c r="F1654" s="4"/>
      <c r="G1654" s="4" t="s">
        <v>714</v>
      </c>
      <c r="H1654" s="4"/>
      <c r="I1654" s="4"/>
      <c r="J1654" s="4"/>
      <c r="K1654" s="4"/>
      <c r="L1654" s="4"/>
      <c r="M1654" s="4"/>
      <c r="N1654" s="4"/>
      <c r="O1654" s="4"/>
      <c r="P1654" s="7" t="s">
        <v>9141</v>
      </c>
      <c r="Q1654" s="4"/>
      <c r="R1654" s="4"/>
      <c r="S1654" s="4"/>
      <c r="T1654" s="4"/>
      <c r="U1654" s="4"/>
      <c r="V1654" s="4"/>
      <c r="W1654" s="4"/>
      <c r="X1654" s="4"/>
      <c r="Y1654" s="4"/>
      <c r="Z1654" s="4"/>
      <c r="AA1654" s="4"/>
      <c r="AB1654" s="4"/>
      <c r="AC1654" s="4"/>
      <c r="AD1654" s="4"/>
      <c r="AE1654" s="4"/>
      <c r="AF1654" s="4"/>
      <c r="AG1654" s="4"/>
      <c r="AH1654" s="4"/>
      <c r="AI1654" s="4"/>
      <c r="AJ1654" s="4"/>
      <c r="AK1654" s="4"/>
    </row>
    <row r="1655" spans="1:37" x14ac:dyDescent="0.2">
      <c r="A1655" s="7">
        <v>1654</v>
      </c>
      <c r="C1655" s="28" t="str">
        <f>HYPERLINK("http://83.84.118.179/Apache/doc/doc00097.pdf","http://83.84.118.179/Apache/doc/doc00097.pdf")</f>
        <v>http://83.84.118.179/Apache/doc/doc00097.pdf</v>
      </c>
      <c r="D1655" s="4"/>
      <c r="E1655" s="4"/>
      <c r="F1655" s="4"/>
      <c r="G1655" s="4" t="s">
        <v>714</v>
      </c>
      <c r="H1655" s="4"/>
      <c r="I1655" s="4"/>
      <c r="J1655" s="4"/>
      <c r="K1655" s="4"/>
      <c r="L1655" s="4"/>
      <c r="M1655" s="4"/>
      <c r="N1655" s="4"/>
      <c r="O1655" s="4"/>
      <c r="P1655" s="7" t="s">
        <v>9142</v>
      </c>
      <c r="Q1655" s="4"/>
      <c r="R1655" s="4"/>
      <c r="S1655" s="4"/>
      <c r="T1655" s="4"/>
      <c r="U1655" s="4"/>
      <c r="V1655" s="4"/>
      <c r="W1655" s="4"/>
      <c r="X1655" s="4"/>
      <c r="Y1655" s="4"/>
      <c r="Z1655" s="4"/>
      <c r="AA1655" s="4"/>
      <c r="AB1655" s="4"/>
      <c r="AC1655" s="4"/>
      <c r="AD1655" s="4"/>
      <c r="AE1655" s="4"/>
      <c r="AF1655" s="4"/>
      <c r="AG1655" s="4"/>
      <c r="AH1655" s="4"/>
      <c r="AI1655" s="4"/>
      <c r="AJ1655" s="4"/>
      <c r="AK1655" s="4"/>
    </row>
    <row r="1656" spans="1:37" ht="60" x14ac:dyDescent="0.2">
      <c r="A1656" s="7">
        <v>1655</v>
      </c>
      <c r="B1656" s="28" t="str">
        <f>HYPERLINK("http://landportal.info","http://landportal.info")</f>
        <v>http://landportal.info</v>
      </c>
      <c r="C1656" s="28" t="str">
        <f>HYPERLINK("http://landportal.info/sites/default/files/the-impact-of-subdivision-and-sedentarization-of-pastoral-lands-on-wildlife-in-an-african-savanna-ecosystem.pdf","http://landportal.info/sites/default/files/the-impact-of-subdivision-and-sedentarization-of-pastoral-lands-on-wildlife-in-an-african-savanna-ecosystem.pdf")</f>
        <v>http://landportal.info/sites/default/files/the-impact-of-subdivision-and-sedentarization-of-pastoral-lands-on-wildlife-in-an-african-savanna-ecosystem.pdf</v>
      </c>
      <c r="D1656" s="4"/>
      <c r="E1656" s="4"/>
      <c r="F1656" s="4"/>
      <c r="G1656" s="4" t="s">
        <v>714</v>
      </c>
      <c r="H1656" s="4"/>
      <c r="I1656" s="4"/>
      <c r="J1656" s="4"/>
      <c r="K1656" s="4"/>
      <c r="L1656" s="4"/>
      <c r="M1656" s="4"/>
      <c r="N1656" s="4"/>
      <c r="O1656" s="43" t="s">
        <v>763</v>
      </c>
      <c r="P1656" s="7" t="s">
        <v>9143</v>
      </c>
      <c r="Q1656" s="4"/>
      <c r="R1656" s="4"/>
      <c r="S1656" s="4"/>
      <c r="T1656" s="4"/>
      <c r="U1656" s="4"/>
      <c r="V1656" s="4"/>
      <c r="W1656" s="4"/>
      <c r="X1656" s="4"/>
      <c r="Y1656" s="4"/>
      <c r="Z1656" s="7" t="s">
        <v>9144</v>
      </c>
      <c r="AA1656" s="4"/>
      <c r="AB1656" s="4"/>
      <c r="AC1656" s="4"/>
      <c r="AD1656" s="4"/>
      <c r="AE1656" s="4"/>
      <c r="AF1656" s="4"/>
      <c r="AG1656" s="4"/>
      <c r="AH1656" s="4"/>
      <c r="AI1656" s="4"/>
      <c r="AJ1656" s="4"/>
      <c r="AK1656" s="4"/>
    </row>
    <row r="1657" spans="1:37" x14ac:dyDescent="0.2">
      <c r="A1657" s="7">
        <v>1656</v>
      </c>
      <c r="D1657" s="4"/>
      <c r="E1657" s="4"/>
      <c r="F1657" s="4"/>
      <c r="G1657" s="4"/>
      <c r="H1657" s="4"/>
      <c r="I1657" s="4"/>
      <c r="J1657" s="4"/>
      <c r="K1657" s="4"/>
      <c r="L1657" s="4"/>
      <c r="M1657" s="4"/>
      <c r="N1657" s="4"/>
      <c r="O1657" s="4"/>
      <c r="P1657" s="4"/>
      <c r="Q1657" s="4"/>
      <c r="R1657" s="4"/>
      <c r="S1657" s="4"/>
      <c r="T1657" s="4"/>
      <c r="U1657" s="4"/>
      <c r="V1657" s="4"/>
      <c r="W1657" s="4"/>
      <c r="X1657" s="4"/>
      <c r="Y1657" s="4"/>
      <c r="Z1657" s="4"/>
      <c r="AA1657" s="4"/>
      <c r="AB1657" s="4"/>
      <c r="AC1657" s="4"/>
      <c r="AD1657" s="4"/>
      <c r="AE1657" s="4"/>
      <c r="AF1657" s="4"/>
      <c r="AG1657" s="4"/>
      <c r="AH1657" s="4"/>
      <c r="AI1657" s="4"/>
      <c r="AJ1657" s="4"/>
      <c r="AK1657" s="4"/>
    </row>
    <row r="1658" spans="1:37" x14ac:dyDescent="0.2">
      <c r="A1658" s="7">
        <v>1657</v>
      </c>
      <c r="D1658" s="4"/>
      <c r="E1658" s="4"/>
      <c r="F1658" s="4"/>
      <c r="G1658" s="4"/>
      <c r="H1658" s="4"/>
      <c r="I1658" s="4"/>
      <c r="J1658" s="4"/>
      <c r="K1658" s="4"/>
      <c r="L1658" s="4"/>
      <c r="M1658" s="4"/>
      <c r="N1658" s="4"/>
      <c r="O1658" s="4"/>
      <c r="P1658" s="4"/>
      <c r="Q1658" s="4"/>
      <c r="R1658" s="4"/>
      <c r="S1658" s="4"/>
      <c r="T1658" s="4"/>
      <c r="U1658" s="4"/>
      <c r="V1658" s="4"/>
      <c r="W1658" s="4"/>
      <c r="X1658" s="4"/>
      <c r="Y1658" s="4"/>
      <c r="Z1658" s="4"/>
      <c r="AA1658" s="4"/>
      <c r="AB1658" s="4"/>
      <c r="AC1658" s="4"/>
      <c r="AD1658" s="4"/>
      <c r="AE1658" s="4"/>
      <c r="AF1658" s="4"/>
      <c r="AG1658" s="4"/>
      <c r="AH1658" s="4"/>
      <c r="AI1658" s="4"/>
      <c r="AJ1658" s="4"/>
      <c r="AK1658" s="4"/>
    </row>
    <row r="1659" spans="1:37" ht="105" x14ac:dyDescent="0.2">
      <c r="A1659" s="7">
        <v>1658</v>
      </c>
      <c r="D1659" s="4" t="s">
        <v>63</v>
      </c>
      <c r="E1659" s="4" t="s">
        <v>9145</v>
      </c>
      <c r="F1659" s="4"/>
      <c r="G1659" s="4" t="s">
        <v>9146</v>
      </c>
      <c r="H1659" s="4"/>
      <c r="I1659" s="4">
        <v>1991</v>
      </c>
      <c r="J1659" s="4"/>
      <c r="K1659" s="4"/>
      <c r="L1659" s="4"/>
      <c r="M1659" s="4"/>
      <c r="N1659" s="4"/>
      <c r="O1659" s="4"/>
      <c r="P1659" s="4" t="s">
        <v>9147</v>
      </c>
      <c r="Q1659" s="4"/>
      <c r="R1659" s="4"/>
      <c r="S1659" s="4" t="s">
        <v>9148</v>
      </c>
      <c r="T1659" s="4" t="s">
        <v>189</v>
      </c>
      <c r="U1659" s="4" t="s">
        <v>111</v>
      </c>
      <c r="V1659" s="4" t="s">
        <v>9149</v>
      </c>
      <c r="W1659" s="4"/>
      <c r="X1659" s="4"/>
      <c r="Y1659" s="4"/>
      <c r="Z1659" s="4" t="s">
        <v>9150</v>
      </c>
      <c r="AA1659" s="4"/>
      <c r="AB1659" s="4"/>
      <c r="AC1659" s="4"/>
      <c r="AD1659" s="4"/>
      <c r="AE1659" s="4"/>
      <c r="AF1659" s="4" t="s">
        <v>9151</v>
      </c>
      <c r="AG1659" s="4"/>
      <c r="AH1659" s="4"/>
      <c r="AI1659" s="4"/>
      <c r="AJ1659" s="4" t="s">
        <v>9152</v>
      </c>
      <c r="AK1659" s="4"/>
    </row>
    <row r="1660" spans="1:37" ht="135" x14ac:dyDescent="0.2">
      <c r="A1660" s="7">
        <v>1659</v>
      </c>
      <c r="D1660" s="4" t="s">
        <v>63</v>
      </c>
      <c r="E1660" s="4" t="s">
        <v>9153</v>
      </c>
      <c r="F1660" s="4"/>
      <c r="G1660" s="4" t="s">
        <v>9146</v>
      </c>
      <c r="H1660" s="4"/>
      <c r="I1660" s="4">
        <v>2002</v>
      </c>
      <c r="J1660" s="4"/>
      <c r="K1660" s="4"/>
      <c r="L1660" s="4"/>
      <c r="M1660" s="4"/>
      <c r="N1660" s="4"/>
      <c r="O1660" s="4"/>
      <c r="P1660" s="4" t="s">
        <v>9154</v>
      </c>
      <c r="Q1660" s="4"/>
      <c r="R1660" s="4"/>
      <c r="S1660" s="4" t="s">
        <v>6038</v>
      </c>
      <c r="T1660" s="4" t="s">
        <v>967</v>
      </c>
      <c r="U1660" s="4" t="s">
        <v>205</v>
      </c>
      <c r="V1660" s="4" t="s">
        <v>9155</v>
      </c>
      <c r="W1660" s="4"/>
      <c r="X1660" s="4"/>
      <c r="Y1660" s="4"/>
      <c r="Z1660" s="4" t="s">
        <v>9156</v>
      </c>
      <c r="AA1660" s="4"/>
      <c r="AB1660" s="4"/>
      <c r="AC1660" s="4"/>
      <c r="AD1660" s="4"/>
      <c r="AE1660" s="4"/>
      <c r="AF1660" s="4" t="s">
        <v>6041</v>
      </c>
      <c r="AG1660" s="4"/>
      <c r="AH1660" s="4"/>
      <c r="AI1660" s="4"/>
      <c r="AJ1660" s="4" t="s">
        <v>9157</v>
      </c>
      <c r="AK1660" s="4"/>
    </row>
    <row r="1661" spans="1:37" ht="135" x14ac:dyDescent="0.2">
      <c r="A1661" s="7">
        <v>1660</v>
      </c>
      <c r="D1661" s="4" t="s">
        <v>63</v>
      </c>
      <c r="E1661" s="4" t="s">
        <v>9158</v>
      </c>
      <c r="F1661" s="4"/>
      <c r="G1661" s="4" t="s">
        <v>9159</v>
      </c>
      <c r="H1661" s="4"/>
      <c r="I1661" s="4">
        <v>2010</v>
      </c>
      <c r="J1661" s="4"/>
      <c r="K1661" s="4"/>
      <c r="L1661" s="4"/>
      <c r="M1661" s="4"/>
      <c r="N1661" s="4"/>
      <c r="O1661" s="4"/>
      <c r="P1661" s="4" t="s">
        <v>9160</v>
      </c>
      <c r="Q1661" s="4"/>
      <c r="R1661" s="4" t="s">
        <v>9161</v>
      </c>
      <c r="S1661" s="4" t="s">
        <v>9161</v>
      </c>
      <c r="T1661" s="4"/>
      <c r="U1661" s="4"/>
      <c r="V1661" s="4" t="s">
        <v>9162</v>
      </c>
      <c r="W1661" s="4"/>
      <c r="X1661" s="4"/>
      <c r="Y1661" s="4"/>
      <c r="Z1661" s="4" t="s">
        <v>9163</v>
      </c>
      <c r="AA1661" s="4"/>
      <c r="AB1661" s="4"/>
      <c r="AC1661" s="4"/>
      <c r="AD1661" s="4"/>
      <c r="AE1661" s="4"/>
      <c r="AF1661" s="4"/>
      <c r="AG1661" s="4"/>
      <c r="AH1661" s="4"/>
      <c r="AI1661" s="4"/>
      <c r="AJ1661" s="4" t="s">
        <v>9164</v>
      </c>
      <c r="AK1661" s="4"/>
    </row>
    <row r="1662" spans="1:37" ht="135" x14ac:dyDescent="0.2">
      <c r="A1662" s="7">
        <v>1661</v>
      </c>
      <c r="D1662" s="4" t="s">
        <v>9165</v>
      </c>
      <c r="E1662" s="4" t="s">
        <v>9166</v>
      </c>
      <c r="F1662" s="4"/>
      <c r="G1662" s="4" t="s">
        <v>496</v>
      </c>
      <c r="H1662" s="4"/>
      <c r="I1662" s="4">
        <v>1997</v>
      </c>
      <c r="J1662" s="4"/>
      <c r="K1662" s="4"/>
      <c r="L1662" s="4"/>
      <c r="M1662" s="4"/>
      <c r="N1662" s="4"/>
      <c r="O1662" s="4"/>
      <c r="P1662" s="4" t="s">
        <v>9167</v>
      </c>
      <c r="Q1662" s="4"/>
      <c r="R1662" s="4" t="s">
        <v>9168</v>
      </c>
      <c r="S1662" s="4"/>
      <c r="T1662" s="4"/>
      <c r="U1662" s="4"/>
      <c r="V1662" s="4" t="s">
        <v>2339</v>
      </c>
      <c r="W1662" s="4"/>
      <c r="X1662" s="4"/>
      <c r="Y1662" s="4"/>
      <c r="Z1662" s="4" t="s">
        <v>6778</v>
      </c>
      <c r="AA1662" s="4"/>
      <c r="AB1662" s="4"/>
      <c r="AC1662" s="4"/>
      <c r="AD1662" s="4"/>
      <c r="AE1662" s="4"/>
      <c r="AF1662" s="4"/>
      <c r="AG1662" s="4"/>
      <c r="AH1662" s="4"/>
      <c r="AI1662" s="4"/>
      <c r="AJ1662" s="4" t="s">
        <v>9169</v>
      </c>
      <c r="AK1662" s="4"/>
    </row>
    <row r="1663" spans="1:37" ht="165" x14ac:dyDescent="0.2">
      <c r="A1663" s="7">
        <v>1662</v>
      </c>
      <c r="D1663" s="4" t="s">
        <v>9170</v>
      </c>
      <c r="E1663" s="4" t="s">
        <v>9171</v>
      </c>
      <c r="F1663" s="4"/>
      <c r="G1663" s="4" t="s">
        <v>496</v>
      </c>
      <c r="H1663" s="4"/>
      <c r="I1663" s="4">
        <v>2009</v>
      </c>
      <c r="J1663" s="4"/>
      <c r="K1663" s="4"/>
      <c r="L1663" s="4"/>
      <c r="M1663" s="4"/>
      <c r="N1663" s="4"/>
      <c r="O1663" s="4"/>
      <c r="P1663" s="4" t="s">
        <v>9172</v>
      </c>
      <c r="Q1663" s="4"/>
      <c r="R1663" s="4"/>
      <c r="S1663" s="4" t="s">
        <v>9173</v>
      </c>
      <c r="T1663" s="4" t="s">
        <v>5047</v>
      </c>
      <c r="U1663" s="4" t="s">
        <v>9174</v>
      </c>
      <c r="V1663" s="4" t="s">
        <v>9175</v>
      </c>
      <c r="W1663" s="4"/>
      <c r="X1663" s="4"/>
      <c r="Y1663" s="4"/>
      <c r="Z1663" s="4" t="s">
        <v>9176</v>
      </c>
      <c r="AA1663" s="4"/>
      <c r="AB1663" s="4"/>
      <c r="AC1663" s="4"/>
      <c r="AD1663" s="4"/>
      <c r="AE1663" s="4"/>
      <c r="AF1663" s="4" t="s">
        <v>9177</v>
      </c>
      <c r="AG1663" s="4"/>
      <c r="AH1663" s="4"/>
      <c r="AI1663" s="4"/>
      <c r="AJ1663" s="4" t="s">
        <v>9178</v>
      </c>
      <c r="AK1663" s="4"/>
    </row>
    <row r="1664" spans="1:37" ht="120" x14ac:dyDescent="0.2">
      <c r="A1664" s="7">
        <v>1663</v>
      </c>
      <c r="D1664" s="4" t="s">
        <v>9179</v>
      </c>
      <c r="E1664" s="4" t="s">
        <v>9180</v>
      </c>
      <c r="F1664" s="4"/>
      <c r="G1664" s="4" t="s">
        <v>496</v>
      </c>
      <c r="H1664" s="4"/>
      <c r="I1664" s="4">
        <v>2010</v>
      </c>
      <c r="J1664" s="4"/>
      <c r="K1664" s="4"/>
      <c r="L1664" s="4"/>
      <c r="M1664" s="4"/>
      <c r="N1664" s="4"/>
      <c r="O1664" s="4"/>
      <c r="P1664" s="4" t="s">
        <v>9181</v>
      </c>
      <c r="Q1664" s="4"/>
      <c r="R1664" s="4"/>
      <c r="S1664" s="4" t="s">
        <v>9182</v>
      </c>
      <c r="T1664" s="4" t="s">
        <v>326</v>
      </c>
      <c r="U1664" s="4" t="s">
        <v>111</v>
      </c>
      <c r="V1664" s="4" t="s">
        <v>9183</v>
      </c>
      <c r="W1664" s="4"/>
      <c r="X1664" s="4"/>
      <c r="Y1664" s="4"/>
      <c r="Z1664" s="4" t="s">
        <v>9184</v>
      </c>
      <c r="AA1664" s="4"/>
      <c r="AB1664" s="4"/>
      <c r="AC1664" s="4"/>
      <c r="AD1664" s="4"/>
      <c r="AE1664" s="4"/>
      <c r="AF1664" s="4" t="s">
        <v>9185</v>
      </c>
      <c r="AG1664" s="4"/>
      <c r="AH1664" s="4"/>
      <c r="AI1664" s="4"/>
      <c r="AJ1664" s="4" t="s">
        <v>9186</v>
      </c>
      <c r="AK1664" s="4"/>
    </row>
    <row r="1665" spans="1:37" ht="120" x14ac:dyDescent="0.2">
      <c r="A1665" s="7">
        <v>1664</v>
      </c>
      <c r="D1665" s="4"/>
      <c r="E1665" s="4"/>
      <c r="F1665" s="4"/>
      <c r="G1665" s="4" t="s">
        <v>496</v>
      </c>
      <c r="H1665" s="4"/>
      <c r="I1665" s="4">
        <v>2005</v>
      </c>
      <c r="J1665" s="4"/>
      <c r="K1665" s="4"/>
      <c r="L1665" s="4"/>
      <c r="M1665" s="4"/>
      <c r="N1665" s="4"/>
      <c r="O1665" s="4"/>
      <c r="P1665" s="4" t="s">
        <v>9187</v>
      </c>
      <c r="Q1665" s="4"/>
      <c r="R1665" s="4"/>
      <c r="S1665" s="4" t="s">
        <v>3503</v>
      </c>
      <c r="T1665" s="4" t="s">
        <v>228</v>
      </c>
      <c r="U1665" s="4"/>
      <c r="V1665" s="4" t="s">
        <v>9188</v>
      </c>
      <c r="W1665" s="4"/>
      <c r="X1665" s="4"/>
      <c r="Y1665" s="4"/>
      <c r="Z1665" s="4" t="s">
        <v>9189</v>
      </c>
      <c r="AA1665" s="4"/>
      <c r="AB1665" s="4"/>
      <c r="AC1665" s="4"/>
      <c r="AD1665" s="4"/>
      <c r="AE1665" s="4"/>
      <c r="AF1665" s="4" t="s">
        <v>9190</v>
      </c>
      <c r="AG1665" s="4"/>
      <c r="AH1665" s="4"/>
      <c r="AI1665" s="4"/>
      <c r="AJ1665" s="4" t="s">
        <v>9191</v>
      </c>
      <c r="AK1665" s="4"/>
    </row>
    <row r="1666" spans="1:37" ht="150" x14ac:dyDescent="0.2">
      <c r="A1666" s="7">
        <v>1665</v>
      </c>
      <c r="D1666" s="4"/>
      <c r="E1666" s="4"/>
      <c r="F1666" s="4"/>
      <c r="G1666" s="4" t="s">
        <v>496</v>
      </c>
      <c r="H1666" s="4"/>
      <c r="I1666" s="4">
        <v>2011</v>
      </c>
      <c r="J1666" s="4"/>
      <c r="K1666" s="4"/>
      <c r="L1666" s="4"/>
      <c r="M1666" s="4"/>
      <c r="N1666" s="4"/>
      <c r="O1666" s="4"/>
      <c r="P1666" s="4" t="s">
        <v>1935</v>
      </c>
      <c r="Q1666" s="4"/>
      <c r="R1666" s="4"/>
      <c r="S1666" s="4" t="s">
        <v>1936</v>
      </c>
      <c r="T1666" s="4" t="s">
        <v>822</v>
      </c>
      <c r="U1666" s="4" t="s">
        <v>133</v>
      </c>
      <c r="V1666" s="4" t="s">
        <v>1937</v>
      </c>
      <c r="W1666" s="4"/>
      <c r="X1666" s="4"/>
      <c r="Y1666" s="4"/>
      <c r="Z1666" s="4" t="s">
        <v>9192</v>
      </c>
      <c r="AA1666" s="4"/>
      <c r="AB1666" s="4"/>
      <c r="AC1666" s="4"/>
      <c r="AD1666" s="4"/>
      <c r="AE1666" s="4"/>
      <c r="AF1666" s="4" t="s">
        <v>9193</v>
      </c>
      <c r="AG1666" s="4"/>
      <c r="AH1666" s="4"/>
      <c r="AI1666" s="4"/>
      <c r="AJ1666" s="4" t="s">
        <v>9194</v>
      </c>
      <c r="AK1666" s="4"/>
    </row>
    <row r="1667" spans="1:37" ht="409.5" x14ac:dyDescent="0.2">
      <c r="A1667" s="7">
        <v>1666</v>
      </c>
      <c r="D1667" s="4" t="s">
        <v>9195</v>
      </c>
      <c r="E1667" s="4" t="s">
        <v>9196</v>
      </c>
      <c r="F1667" s="4"/>
      <c r="G1667" s="4" t="s">
        <v>496</v>
      </c>
      <c r="H1667" s="4"/>
      <c r="I1667" s="4">
        <v>1982</v>
      </c>
      <c r="J1667" s="4"/>
      <c r="K1667" s="4"/>
      <c r="L1667" s="4"/>
      <c r="M1667" s="4"/>
      <c r="N1667" s="4"/>
      <c r="O1667" s="4"/>
      <c r="P1667" s="4" t="s">
        <v>9197</v>
      </c>
      <c r="Q1667" s="4"/>
      <c r="R1667" s="4"/>
      <c r="S1667" s="4" t="s">
        <v>1596</v>
      </c>
      <c r="T1667" s="4" t="s">
        <v>133</v>
      </c>
      <c r="U1667" s="4" t="s">
        <v>111</v>
      </c>
      <c r="V1667" s="4" t="s">
        <v>9198</v>
      </c>
      <c r="W1667" s="4"/>
      <c r="X1667" s="4"/>
      <c r="Y1667" s="4"/>
      <c r="Z1667" s="4" t="s">
        <v>9199</v>
      </c>
      <c r="AA1667" s="4"/>
      <c r="AB1667" s="4"/>
      <c r="AC1667" s="4"/>
      <c r="AD1667" s="4"/>
      <c r="AE1667" s="4"/>
      <c r="AF1667" s="4" t="s">
        <v>5409</v>
      </c>
      <c r="AG1667" s="4"/>
      <c r="AH1667" s="4"/>
      <c r="AI1667" s="4"/>
      <c r="AJ1667" s="4" t="s">
        <v>9200</v>
      </c>
      <c r="AK1667" s="4"/>
    </row>
    <row r="1668" spans="1:37" ht="270" x14ac:dyDescent="0.2">
      <c r="A1668" s="7">
        <v>1667</v>
      </c>
      <c r="D1668" s="4"/>
      <c r="E1668" s="4"/>
      <c r="F1668" s="4"/>
      <c r="G1668" s="4" t="s">
        <v>496</v>
      </c>
      <c r="H1668" s="4"/>
      <c r="I1668" s="4">
        <v>2003</v>
      </c>
      <c r="J1668" s="4"/>
      <c r="K1668" s="4"/>
      <c r="L1668" s="4"/>
      <c r="M1668" s="4"/>
      <c r="N1668" s="4"/>
      <c r="O1668" s="4"/>
      <c r="P1668" s="4" t="s">
        <v>9201</v>
      </c>
      <c r="Q1668" s="4"/>
      <c r="R1668" s="4" t="s">
        <v>386</v>
      </c>
      <c r="S1668" s="4"/>
      <c r="T1668" s="4"/>
      <c r="U1668" s="4"/>
      <c r="V1668" s="4"/>
      <c r="W1668" s="4"/>
      <c r="X1668" s="4"/>
      <c r="Y1668" s="4"/>
      <c r="Z1668" s="4" t="s">
        <v>9202</v>
      </c>
      <c r="AA1668" s="4"/>
      <c r="AB1668" s="4"/>
      <c r="AC1668" s="4"/>
      <c r="AD1668" s="4"/>
      <c r="AE1668" s="4"/>
      <c r="AF1668" s="4" t="s">
        <v>9203</v>
      </c>
      <c r="AG1668" s="4"/>
      <c r="AH1668" s="4"/>
      <c r="AI1668" s="4"/>
      <c r="AJ1668" s="4" t="s">
        <v>9204</v>
      </c>
      <c r="AK1668" s="4"/>
    </row>
    <row r="1669" spans="1:37" ht="150" x14ac:dyDescent="0.2">
      <c r="A1669" s="7">
        <v>1668</v>
      </c>
      <c r="D1669" s="4" t="s">
        <v>63</v>
      </c>
      <c r="E1669" s="4" t="s">
        <v>9205</v>
      </c>
      <c r="F1669" s="4"/>
      <c r="G1669" s="4" t="s">
        <v>496</v>
      </c>
      <c r="H1669" s="4"/>
      <c r="I1669" s="4">
        <v>2011</v>
      </c>
      <c r="J1669" s="4"/>
      <c r="K1669" s="4"/>
      <c r="L1669" s="4"/>
      <c r="M1669" s="4"/>
      <c r="N1669" s="4"/>
      <c r="O1669" s="4"/>
      <c r="P1669" s="4" t="s">
        <v>9206</v>
      </c>
      <c r="Q1669" s="4"/>
      <c r="R1669" s="4"/>
      <c r="S1669" s="4" t="s">
        <v>9207</v>
      </c>
      <c r="T1669" s="4" t="s">
        <v>78</v>
      </c>
      <c r="U1669" s="4" t="s">
        <v>133</v>
      </c>
      <c r="V1669" s="4" t="s">
        <v>9208</v>
      </c>
      <c r="W1669" s="4"/>
      <c r="X1669" s="4"/>
      <c r="Y1669" s="4"/>
      <c r="Z1669" s="4" t="s">
        <v>9209</v>
      </c>
      <c r="AA1669" s="4"/>
      <c r="AB1669" s="4"/>
      <c r="AC1669" s="4"/>
      <c r="AD1669" s="4"/>
      <c r="AE1669" s="4"/>
      <c r="AF1669" s="4" t="s">
        <v>9210</v>
      </c>
      <c r="AG1669" s="4"/>
      <c r="AH1669" s="4"/>
      <c r="AI1669" s="4"/>
      <c r="AJ1669" s="4" t="s">
        <v>9211</v>
      </c>
      <c r="AK1669" s="4"/>
    </row>
    <row r="1670" spans="1:37" ht="195" x14ac:dyDescent="0.2">
      <c r="A1670" s="7">
        <v>1669</v>
      </c>
      <c r="D1670" s="4" t="s">
        <v>9212</v>
      </c>
      <c r="E1670" s="4" t="s">
        <v>9213</v>
      </c>
      <c r="F1670" s="4"/>
      <c r="G1670" s="4" t="s">
        <v>496</v>
      </c>
      <c r="H1670" s="4"/>
      <c r="I1670" s="4">
        <v>2001</v>
      </c>
      <c r="J1670" s="4"/>
      <c r="K1670" s="4"/>
      <c r="L1670" s="4"/>
      <c r="M1670" s="4"/>
      <c r="N1670" s="4"/>
      <c r="O1670" s="4"/>
      <c r="P1670" s="4" t="s">
        <v>9214</v>
      </c>
      <c r="Q1670" s="4"/>
      <c r="R1670" s="4"/>
      <c r="S1670" s="4"/>
      <c r="T1670" s="4"/>
      <c r="U1670" s="4"/>
      <c r="V1670" s="4" t="s">
        <v>9215</v>
      </c>
      <c r="W1670" s="4"/>
      <c r="X1670" s="4"/>
      <c r="Y1670" s="4"/>
      <c r="Z1670" s="4" t="s">
        <v>9216</v>
      </c>
      <c r="AA1670" s="4"/>
      <c r="AB1670" s="4"/>
      <c r="AC1670" s="4"/>
      <c r="AD1670" s="4"/>
      <c r="AE1670" s="4"/>
      <c r="AF1670" s="4"/>
      <c r="AG1670" s="4"/>
      <c r="AH1670" s="4"/>
      <c r="AI1670" s="4"/>
      <c r="AJ1670" s="4" t="s">
        <v>9217</v>
      </c>
      <c r="AK1670" s="4"/>
    </row>
    <row r="1671" spans="1:37" ht="165" x14ac:dyDescent="0.2">
      <c r="A1671" s="7">
        <v>1670</v>
      </c>
      <c r="D1671" s="4" t="s">
        <v>9218</v>
      </c>
      <c r="E1671" s="4" t="s">
        <v>9219</v>
      </c>
      <c r="F1671" s="4"/>
      <c r="G1671" s="4" t="s">
        <v>759</v>
      </c>
      <c r="H1671" s="4"/>
      <c r="I1671" s="4">
        <v>1978</v>
      </c>
      <c r="J1671" s="4"/>
      <c r="K1671" s="4"/>
      <c r="L1671" s="4"/>
      <c r="M1671" s="4"/>
      <c r="N1671" s="4"/>
      <c r="O1671" s="4"/>
      <c r="P1671" s="4" t="s">
        <v>9220</v>
      </c>
      <c r="Q1671" s="4"/>
      <c r="R1671" s="4" t="s">
        <v>1878</v>
      </c>
      <c r="S1671" s="4" t="s">
        <v>9221</v>
      </c>
      <c r="T1671" s="4" t="s">
        <v>607</v>
      </c>
      <c r="U1671" s="4" t="s">
        <v>111</v>
      </c>
      <c r="V1671" s="4" t="s">
        <v>9222</v>
      </c>
      <c r="W1671" s="4"/>
      <c r="X1671" s="4"/>
      <c r="Y1671" s="4"/>
      <c r="Z1671" s="4" t="s">
        <v>9223</v>
      </c>
      <c r="AA1671" s="4"/>
      <c r="AB1671" s="4"/>
      <c r="AC1671" s="4"/>
      <c r="AD1671" s="4"/>
      <c r="AE1671" s="4"/>
      <c r="AF1671" s="4" t="s">
        <v>9224</v>
      </c>
      <c r="AG1671" s="4"/>
      <c r="AH1671" s="4"/>
      <c r="AI1671" s="4"/>
      <c r="AJ1671" s="4" t="s">
        <v>9225</v>
      </c>
      <c r="AK1671" s="4"/>
    </row>
    <row r="1672" spans="1:37" ht="225" x14ac:dyDescent="0.2">
      <c r="A1672" s="7">
        <v>1671</v>
      </c>
      <c r="D1672" s="4" t="s">
        <v>9226</v>
      </c>
      <c r="E1672" s="20" t="s">
        <v>9227</v>
      </c>
      <c r="F1672" s="4"/>
      <c r="G1672" s="4" t="s">
        <v>759</v>
      </c>
      <c r="H1672" s="4"/>
      <c r="I1672" s="4">
        <v>1996</v>
      </c>
      <c r="J1672" s="4"/>
      <c r="K1672" s="4"/>
      <c r="L1672" s="4"/>
      <c r="M1672" s="4"/>
      <c r="N1672" s="4"/>
      <c r="O1672" s="4"/>
      <c r="P1672" s="4" t="s">
        <v>9228</v>
      </c>
      <c r="Q1672" s="4"/>
      <c r="R1672" s="4"/>
      <c r="S1672" s="4" t="s">
        <v>500</v>
      </c>
      <c r="T1672" s="4" t="s">
        <v>244</v>
      </c>
      <c r="U1672" s="4" t="s">
        <v>79</v>
      </c>
      <c r="V1672" s="4" t="s">
        <v>9229</v>
      </c>
      <c r="W1672" s="4"/>
      <c r="X1672" s="4"/>
      <c r="Y1672" s="4"/>
      <c r="Z1672" s="4" t="s">
        <v>9230</v>
      </c>
      <c r="AA1672" s="4"/>
      <c r="AB1672" s="4"/>
      <c r="AC1672" s="4"/>
      <c r="AD1672" s="4"/>
      <c r="AE1672" s="4"/>
      <c r="AF1672" s="4" t="s">
        <v>9231</v>
      </c>
      <c r="AG1672" s="4"/>
      <c r="AH1672" s="4"/>
      <c r="AI1672" s="4"/>
      <c r="AJ1672" s="4" t="s">
        <v>9232</v>
      </c>
      <c r="AK1672" s="4"/>
    </row>
    <row r="1673" spans="1:37" ht="180" x14ac:dyDescent="0.2">
      <c r="A1673" s="7">
        <v>1672</v>
      </c>
      <c r="D1673" s="4" t="s">
        <v>9233</v>
      </c>
      <c r="E1673" s="4" t="s">
        <v>9234</v>
      </c>
      <c r="F1673" s="4"/>
      <c r="G1673" s="4" t="s">
        <v>759</v>
      </c>
      <c r="H1673" s="4"/>
      <c r="I1673" s="4">
        <v>1997</v>
      </c>
      <c r="J1673" s="4"/>
      <c r="K1673" s="4"/>
      <c r="L1673" s="4"/>
      <c r="M1673" s="4"/>
      <c r="N1673" s="4"/>
      <c r="O1673" s="4"/>
      <c r="P1673" s="4" t="s">
        <v>9235</v>
      </c>
      <c r="Q1673" s="4"/>
      <c r="R1673" s="4"/>
      <c r="S1673" s="4" t="s">
        <v>164</v>
      </c>
      <c r="T1673" s="4" t="s">
        <v>102</v>
      </c>
      <c r="U1673" s="4" t="s">
        <v>205</v>
      </c>
      <c r="V1673" s="4" t="s">
        <v>9236</v>
      </c>
      <c r="W1673" s="4"/>
      <c r="X1673" s="4"/>
      <c r="Y1673" s="4"/>
      <c r="Z1673" s="4" t="s">
        <v>9237</v>
      </c>
      <c r="AA1673" s="4"/>
      <c r="AB1673" s="4"/>
      <c r="AC1673" s="4"/>
      <c r="AD1673" s="4"/>
      <c r="AE1673" s="4"/>
      <c r="AF1673" s="4" t="s">
        <v>9238</v>
      </c>
      <c r="AG1673" s="4"/>
      <c r="AH1673" s="4"/>
      <c r="AI1673" s="4"/>
      <c r="AJ1673" s="4" t="s">
        <v>9239</v>
      </c>
      <c r="AK1673" s="4"/>
    </row>
    <row r="1674" spans="1:37" ht="165" x14ac:dyDescent="0.2">
      <c r="A1674" s="7">
        <v>1673</v>
      </c>
      <c r="D1674" s="4" t="s">
        <v>9240</v>
      </c>
      <c r="E1674" s="4" t="s">
        <v>9241</v>
      </c>
      <c r="F1674" s="4"/>
      <c r="G1674" s="4" t="s">
        <v>759</v>
      </c>
      <c r="H1674" s="4"/>
      <c r="I1674" s="4">
        <v>1998</v>
      </c>
      <c r="J1674" s="4"/>
      <c r="K1674" s="4"/>
      <c r="L1674" s="4"/>
      <c r="M1674" s="4"/>
      <c r="N1674" s="4"/>
      <c r="O1674" s="4"/>
      <c r="P1674" s="4" t="s">
        <v>9242</v>
      </c>
      <c r="Q1674" s="4"/>
      <c r="R1674" s="4"/>
      <c r="S1674" s="4" t="s">
        <v>770</v>
      </c>
      <c r="T1674" s="4" t="s">
        <v>189</v>
      </c>
      <c r="U1674" s="4" t="s">
        <v>79</v>
      </c>
      <c r="V1674" s="4" t="s">
        <v>9243</v>
      </c>
      <c r="W1674" s="4"/>
      <c r="X1674" s="4"/>
      <c r="Y1674" s="4"/>
      <c r="Z1674" s="4" t="s">
        <v>9244</v>
      </c>
      <c r="AA1674" s="4"/>
      <c r="AB1674" s="4"/>
      <c r="AC1674" s="4"/>
      <c r="AD1674" s="4"/>
      <c r="AE1674" s="4"/>
      <c r="AF1674" s="4" t="s">
        <v>6381</v>
      </c>
      <c r="AG1674" s="4"/>
      <c r="AH1674" s="4"/>
      <c r="AI1674" s="4"/>
      <c r="AJ1674" s="4" t="s">
        <v>9245</v>
      </c>
      <c r="AK1674" s="4"/>
    </row>
    <row r="1675" spans="1:37" ht="135" x14ac:dyDescent="0.2">
      <c r="A1675" s="7">
        <v>1674</v>
      </c>
      <c r="D1675" s="4" t="s">
        <v>9246</v>
      </c>
      <c r="E1675" s="4" t="s">
        <v>9247</v>
      </c>
      <c r="F1675" s="4"/>
      <c r="G1675" s="4" t="s">
        <v>759</v>
      </c>
      <c r="H1675" s="4"/>
      <c r="I1675" s="4">
        <v>1999</v>
      </c>
      <c r="J1675" s="4"/>
      <c r="K1675" s="4"/>
      <c r="L1675" s="4"/>
      <c r="M1675" s="4"/>
      <c r="N1675" s="4"/>
      <c r="O1675" s="4"/>
      <c r="P1675" s="4" t="s">
        <v>9248</v>
      </c>
      <c r="Q1675" s="4"/>
      <c r="R1675" s="4"/>
      <c r="S1675" s="4" t="s">
        <v>1316</v>
      </c>
      <c r="T1675" s="4" t="s">
        <v>343</v>
      </c>
      <c r="U1675" s="4" t="s">
        <v>79</v>
      </c>
      <c r="V1675" s="4" t="s">
        <v>9249</v>
      </c>
      <c r="W1675" s="4"/>
      <c r="X1675" s="4"/>
      <c r="Y1675" s="4"/>
      <c r="Z1675" s="4" t="s">
        <v>9250</v>
      </c>
      <c r="AA1675" s="4"/>
      <c r="AB1675" s="4"/>
      <c r="AC1675" s="4"/>
      <c r="AD1675" s="4"/>
      <c r="AE1675" s="4"/>
      <c r="AF1675" s="4" t="s">
        <v>9251</v>
      </c>
      <c r="AG1675" s="4"/>
      <c r="AH1675" s="4"/>
      <c r="AI1675" s="4"/>
      <c r="AJ1675" s="4" t="s">
        <v>9252</v>
      </c>
      <c r="AK1675" s="4"/>
    </row>
    <row r="1676" spans="1:37" ht="195" x14ac:dyDescent="0.2">
      <c r="A1676" s="7">
        <v>1675</v>
      </c>
      <c r="D1676" s="4" t="s">
        <v>9253</v>
      </c>
      <c r="E1676" s="4" t="s">
        <v>9254</v>
      </c>
      <c r="F1676" s="4"/>
      <c r="G1676" s="4" t="s">
        <v>759</v>
      </c>
      <c r="H1676" s="4"/>
      <c r="I1676" s="4">
        <v>2005</v>
      </c>
      <c r="J1676" s="4"/>
      <c r="K1676" s="4"/>
      <c r="L1676" s="4"/>
      <c r="M1676" s="4"/>
      <c r="N1676" s="4"/>
      <c r="O1676" s="4"/>
      <c r="P1676" s="4" t="s">
        <v>9255</v>
      </c>
      <c r="Q1676" s="4"/>
      <c r="R1676" s="4"/>
      <c r="S1676" s="4" t="s">
        <v>9256</v>
      </c>
      <c r="T1676" s="4" t="s">
        <v>5207</v>
      </c>
      <c r="U1676" s="4" t="s">
        <v>352</v>
      </c>
      <c r="V1676" s="4" t="s">
        <v>9257</v>
      </c>
      <c r="W1676" s="4"/>
      <c r="X1676" s="4"/>
      <c r="Y1676" s="4"/>
      <c r="Z1676" s="4" t="s">
        <v>9258</v>
      </c>
      <c r="AA1676" s="4"/>
      <c r="AB1676" s="4"/>
      <c r="AC1676" s="4"/>
      <c r="AD1676" s="4"/>
      <c r="AE1676" s="4"/>
      <c r="AF1676" s="4" t="s">
        <v>9259</v>
      </c>
      <c r="AG1676" s="4"/>
      <c r="AH1676" s="4"/>
      <c r="AI1676" s="4"/>
      <c r="AJ1676" s="4" t="s">
        <v>9260</v>
      </c>
      <c r="AK1676" s="4"/>
    </row>
    <row r="1677" spans="1:37" ht="120" x14ac:dyDescent="0.2">
      <c r="A1677" s="7">
        <v>1676</v>
      </c>
      <c r="D1677" s="4" t="s">
        <v>9261</v>
      </c>
      <c r="E1677" s="4" t="s">
        <v>9262</v>
      </c>
      <c r="F1677" s="4"/>
      <c r="G1677" s="4" t="s">
        <v>759</v>
      </c>
      <c r="H1677" s="4"/>
      <c r="I1677" s="4">
        <v>2005</v>
      </c>
      <c r="J1677" s="4"/>
      <c r="K1677" s="4"/>
      <c r="L1677" s="4"/>
      <c r="M1677" s="4"/>
      <c r="N1677" s="4"/>
      <c r="O1677" s="4"/>
      <c r="P1677" s="4" t="s">
        <v>9263</v>
      </c>
      <c r="Q1677" s="4"/>
      <c r="R1677" s="4"/>
      <c r="S1677" s="4" t="s">
        <v>9264</v>
      </c>
      <c r="T1677" s="4" t="s">
        <v>110</v>
      </c>
      <c r="U1677" s="4" t="s">
        <v>205</v>
      </c>
      <c r="V1677" s="4" t="s">
        <v>9265</v>
      </c>
      <c r="W1677" s="4"/>
      <c r="X1677" s="4"/>
      <c r="Y1677" s="4"/>
      <c r="Z1677" s="4" t="s">
        <v>9266</v>
      </c>
      <c r="AA1677" s="4"/>
      <c r="AB1677" s="4"/>
      <c r="AC1677" s="4"/>
      <c r="AD1677" s="4"/>
      <c r="AE1677" s="4"/>
      <c r="AF1677" s="4" t="s">
        <v>6196</v>
      </c>
      <c r="AG1677" s="4"/>
      <c r="AH1677" s="4"/>
      <c r="AI1677" s="4"/>
      <c r="AJ1677" s="4" t="s">
        <v>9267</v>
      </c>
      <c r="AK1677" s="4"/>
    </row>
    <row r="1678" spans="1:37" ht="90" x14ac:dyDescent="0.2">
      <c r="A1678" s="7">
        <v>1677</v>
      </c>
      <c r="D1678" s="4" t="s">
        <v>9268</v>
      </c>
      <c r="E1678" s="4" t="s">
        <v>9269</v>
      </c>
      <c r="F1678" s="4"/>
      <c r="G1678" s="4" t="s">
        <v>759</v>
      </c>
      <c r="H1678" s="4"/>
      <c r="I1678" s="4">
        <v>2008</v>
      </c>
      <c r="J1678" s="4"/>
      <c r="K1678" s="4"/>
      <c r="L1678" s="4"/>
      <c r="M1678" s="4"/>
      <c r="N1678" s="4"/>
      <c r="O1678" s="4"/>
      <c r="P1678" s="4" t="s">
        <v>9270</v>
      </c>
      <c r="Q1678" s="4"/>
      <c r="R1678" s="4" t="s">
        <v>1878</v>
      </c>
      <c r="S1678" s="4" t="s">
        <v>527</v>
      </c>
      <c r="T1678" s="4" t="s">
        <v>69</v>
      </c>
      <c r="U1678" s="4" t="s">
        <v>111</v>
      </c>
      <c r="V1678" s="4" t="s">
        <v>5078</v>
      </c>
      <c r="W1678" s="4"/>
      <c r="X1678" s="4"/>
      <c r="Y1678" s="4"/>
      <c r="Z1678" s="4" t="s">
        <v>9271</v>
      </c>
      <c r="AA1678" s="4"/>
      <c r="AB1678" s="4"/>
      <c r="AC1678" s="4"/>
      <c r="AD1678" s="4"/>
      <c r="AE1678" s="4"/>
      <c r="AF1678" s="4" t="s">
        <v>9272</v>
      </c>
      <c r="AG1678" s="4"/>
      <c r="AH1678" s="4"/>
      <c r="AI1678" s="4"/>
      <c r="AJ1678" s="4" t="s">
        <v>9273</v>
      </c>
      <c r="AK1678" s="4"/>
    </row>
    <row r="1679" spans="1:37" ht="150" x14ac:dyDescent="0.2">
      <c r="A1679" s="7">
        <v>1678</v>
      </c>
      <c r="D1679" s="4" t="s">
        <v>9274</v>
      </c>
      <c r="E1679" s="4" t="s">
        <v>9275</v>
      </c>
      <c r="F1679" s="4"/>
      <c r="G1679" s="4" t="s">
        <v>759</v>
      </c>
      <c r="H1679" s="4"/>
      <c r="I1679" s="4">
        <v>2009</v>
      </c>
      <c r="J1679" s="4"/>
      <c r="K1679" s="4"/>
      <c r="L1679" s="4"/>
      <c r="M1679" s="4"/>
      <c r="N1679" s="4"/>
      <c r="O1679" s="4"/>
      <c r="P1679" s="4" t="s">
        <v>9276</v>
      </c>
      <c r="Q1679" s="4"/>
      <c r="R1679" s="4"/>
      <c r="S1679" s="4" t="s">
        <v>9277</v>
      </c>
      <c r="T1679" s="4" t="s">
        <v>966</v>
      </c>
      <c r="U1679" s="4" t="s">
        <v>133</v>
      </c>
      <c r="V1679" s="4" t="s">
        <v>9278</v>
      </c>
      <c r="W1679" s="4"/>
      <c r="X1679" s="4"/>
      <c r="Y1679" s="4"/>
      <c r="Z1679" s="4" t="s">
        <v>9279</v>
      </c>
      <c r="AA1679" s="4"/>
      <c r="AB1679" s="4"/>
      <c r="AC1679" s="4"/>
      <c r="AD1679" s="4"/>
      <c r="AE1679" s="4"/>
      <c r="AF1679" s="4" t="s">
        <v>9280</v>
      </c>
      <c r="AG1679" s="4"/>
      <c r="AH1679" s="4"/>
      <c r="AI1679" s="4"/>
      <c r="AJ1679" s="4" t="s">
        <v>9281</v>
      </c>
      <c r="AK1679" s="4"/>
    </row>
    <row r="1680" spans="1:37" ht="45" x14ac:dyDescent="0.2">
      <c r="A1680" s="7">
        <v>1679</v>
      </c>
      <c r="D1680" s="4" t="s">
        <v>9282</v>
      </c>
      <c r="E1680" s="4" t="s">
        <v>9283</v>
      </c>
      <c r="F1680" s="4"/>
      <c r="G1680" s="4" t="s">
        <v>759</v>
      </c>
      <c r="H1680" s="4"/>
      <c r="I1680" s="4">
        <v>2011</v>
      </c>
      <c r="J1680" s="4"/>
      <c r="K1680" s="4"/>
      <c r="L1680" s="4"/>
      <c r="M1680" s="4"/>
      <c r="N1680" s="4"/>
      <c r="O1680" s="4"/>
      <c r="P1680" s="4" t="s">
        <v>9284</v>
      </c>
      <c r="Q1680" s="4"/>
      <c r="R1680" s="4"/>
      <c r="S1680" s="4" t="s">
        <v>9285</v>
      </c>
      <c r="T1680" s="4" t="s">
        <v>435</v>
      </c>
      <c r="U1680" s="4" t="s">
        <v>133</v>
      </c>
      <c r="V1680" s="4" t="s">
        <v>9286</v>
      </c>
      <c r="W1680" s="4"/>
      <c r="X1680" s="4"/>
      <c r="Y1680" s="4"/>
      <c r="Z1680" s="4" t="s">
        <v>9287</v>
      </c>
      <c r="AA1680" s="4"/>
      <c r="AB1680" s="4"/>
      <c r="AC1680" s="4"/>
      <c r="AD1680" s="4"/>
      <c r="AE1680" s="4"/>
      <c r="AF1680" s="4" t="s">
        <v>9288</v>
      </c>
      <c r="AG1680" s="4"/>
      <c r="AH1680" s="4"/>
      <c r="AI1680" s="4"/>
      <c r="AJ1680" s="4" t="s">
        <v>9289</v>
      </c>
      <c r="AK1680" s="4"/>
    </row>
    <row r="1681" spans="1:37" ht="150" x14ac:dyDescent="0.2">
      <c r="A1681" s="7">
        <v>1680</v>
      </c>
      <c r="D1681" s="4" t="s">
        <v>9290</v>
      </c>
      <c r="E1681" s="4" t="s">
        <v>9291</v>
      </c>
      <c r="F1681" s="4"/>
      <c r="G1681" s="4" t="s">
        <v>759</v>
      </c>
      <c r="H1681" s="4"/>
      <c r="I1681" s="4">
        <v>2011</v>
      </c>
      <c r="J1681" s="4"/>
      <c r="K1681" s="4"/>
      <c r="L1681" s="4"/>
      <c r="M1681" s="4"/>
      <c r="N1681" s="4"/>
      <c r="O1681" s="4"/>
      <c r="P1681" s="4" t="s">
        <v>9292</v>
      </c>
      <c r="Q1681" s="4"/>
      <c r="R1681" s="4"/>
      <c r="S1681" s="4" t="s">
        <v>9285</v>
      </c>
      <c r="T1681" s="4" t="s">
        <v>435</v>
      </c>
      <c r="U1681" s="4" t="s">
        <v>111</v>
      </c>
      <c r="V1681" s="4" t="s">
        <v>6868</v>
      </c>
      <c r="W1681" s="4"/>
      <c r="X1681" s="4"/>
      <c r="Y1681" s="4"/>
      <c r="Z1681" s="4" t="s">
        <v>9293</v>
      </c>
      <c r="AA1681" s="4"/>
      <c r="AB1681" s="4"/>
      <c r="AC1681" s="4"/>
      <c r="AD1681" s="4"/>
      <c r="AE1681" s="4"/>
      <c r="AF1681" s="4" t="s">
        <v>9288</v>
      </c>
      <c r="AG1681" s="4"/>
      <c r="AH1681" s="4"/>
      <c r="AI1681" s="4"/>
      <c r="AJ1681" s="4" t="s">
        <v>9294</v>
      </c>
      <c r="AK1681" s="4"/>
    </row>
    <row r="1682" spans="1:37" ht="60" x14ac:dyDescent="0.2">
      <c r="A1682" s="7">
        <v>1681</v>
      </c>
      <c r="D1682" s="4" t="s">
        <v>63</v>
      </c>
      <c r="E1682" s="4" t="s">
        <v>9295</v>
      </c>
      <c r="F1682" s="4"/>
      <c r="G1682" s="4" t="s">
        <v>9296</v>
      </c>
      <c r="H1682" s="4"/>
      <c r="I1682" s="4">
        <v>1993</v>
      </c>
      <c r="J1682" s="4"/>
      <c r="K1682" s="4"/>
      <c r="L1682" s="4"/>
      <c r="M1682" s="4"/>
      <c r="N1682" s="4"/>
      <c r="O1682" s="4"/>
      <c r="P1682" s="4" t="s">
        <v>9297</v>
      </c>
      <c r="Q1682" s="4"/>
      <c r="R1682" s="4"/>
      <c r="S1682" s="4" t="s">
        <v>6343</v>
      </c>
      <c r="T1682" s="4" t="s">
        <v>102</v>
      </c>
      <c r="U1682" s="4" t="s">
        <v>5655</v>
      </c>
      <c r="V1682" s="4" t="s">
        <v>9298</v>
      </c>
      <c r="W1682" s="4"/>
      <c r="X1682" s="4"/>
      <c r="Y1682" s="4"/>
      <c r="Z1682" s="4" t="s">
        <v>9299</v>
      </c>
      <c r="AA1682" s="4"/>
      <c r="AB1682" s="4"/>
      <c r="AC1682" s="4"/>
      <c r="AD1682" s="4"/>
      <c r="AE1682" s="4"/>
      <c r="AF1682" s="4" t="s">
        <v>9300</v>
      </c>
      <c r="AG1682" s="4"/>
      <c r="AH1682" s="4"/>
      <c r="AI1682" s="4"/>
      <c r="AJ1682" s="4" t="s">
        <v>9301</v>
      </c>
      <c r="AK1682" s="4"/>
    </row>
    <row r="1683" spans="1:37" ht="255" x14ac:dyDescent="0.2">
      <c r="A1683" s="7">
        <v>1682</v>
      </c>
      <c r="D1683" s="4" t="s">
        <v>63</v>
      </c>
      <c r="E1683" s="4" t="s">
        <v>9302</v>
      </c>
      <c r="F1683" s="4"/>
      <c r="G1683" s="4" t="s">
        <v>9296</v>
      </c>
      <c r="H1683" s="4"/>
      <c r="I1683" s="4">
        <v>1997</v>
      </c>
      <c r="J1683" s="4"/>
      <c r="K1683" s="4"/>
      <c r="L1683" s="4"/>
      <c r="M1683" s="4"/>
      <c r="N1683" s="4"/>
      <c r="O1683" s="4"/>
      <c r="P1683" s="4" t="s">
        <v>9303</v>
      </c>
      <c r="Q1683" s="4"/>
      <c r="R1683" s="4"/>
      <c r="S1683" s="4" t="s">
        <v>8330</v>
      </c>
      <c r="T1683" s="4" t="s">
        <v>1098</v>
      </c>
      <c r="U1683" s="4" t="s">
        <v>205</v>
      </c>
      <c r="V1683" s="4" t="s">
        <v>9304</v>
      </c>
      <c r="W1683" s="4"/>
      <c r="X1683" s="4"/>
      <c r="Y1683" s="4"/>
      <c r="Z1683" s="4" t="s">
        <v>9305</v>
      </c>
      <c r="AA1683" s="4"/>
      <c r="AB1683" s="4"/>
      <c r="AC1683" s="4"/>
      <c r="AD1683" s="4"/>
      <c r="AE1683" s="4"/>
      <c r="AF1683" s="4" t="s">
        <v>8332</v>
      </c>
      <c r="AG1683" s="4"/>
      <c r="AH1683" s="4"/>
      <c r="AI1683" s="4"/>
      <c r="AJ1683" s="4" t="s">
        <v>9306</v>
      </c>
      <c r="AK1683" s="4"/>
    </row>
    <row r="1684" spans="1:37" ht="60" x14ac:dyDescent="0.2">
      <c r="A1684" s="7">
        <v>1683</v>
      </c>
      <c r="D1684" s="4" t="s">
        <v>63</v>
      </c>
      <c r="E1684" s="21" t="s">
        <v>9307</v>
      </c>
      <c r="F1684" s="4"/>
      <c r="G1684" s="4" t="s">
        <v>9296</v>
      </c>
      <c r="H1684" s="4"/>
      <c r="I1684" s="4">
        <v>1998</v>
      </c>
      <c r="J1684" s="4"/>
      <c r="K1684" s="4"/>
      <c r="L1684" s="4"/>
      <c r="M1684" s="4"/>
      <c r="N1684" s="4"/>
      <c r="O1684" s="4"/>
      <c r="P1684" s="4" t="s">
        <v>9308</v>
      </c>
      <c r="Q1684" s="4"/>
      <c r="R1684" s="4"/>
      <c r="S1684" s="4" t="s">
        <v>9309</v>
      </c>
      <c r="T1684" s="4" t="s">
        <v>360</v>
      </c>
      <c r="U1684" s="4" t="s">
        <v>205</v>
      </c>
      <c r="V1684" s="4" t="s">
        <v>9310</v>
      </c>
      <c r="W1684" s="4"/>
      <c r="X1684" s="4"/>
      <c r="Y1684" s="4"/>
      <c r="Z1684" s="4" t="s">
        <v>9311</v>
      </c>
      <c r="AA1684" s="4"/>
      <c r="AB1684" s="4"/>
      <c r="AC1684" s="4"/>
      <c r="AD1684" s="4"/>
      <c r="AE1684" s="4"/>
      <c r="AF1684" s="4" t="s">
        <v>9312</v>
      </c>
      <c r="AG1684" s="4"/>
      <c r="AH1684" s="4"/>
      <c r="AI1684" s="4"/>
      <c r="AJ1684" s="4" t="s">
        <v>9313</v>
      </c>
      <c r="AK1684" s="4"/>
    </row>
    <row r="1685" spans="1:37" ht="150" x14ac:dyDescent="0.2">
      <c r="A1685" s="7">
        <v>1684</v>
      </c>
      <c r="D1685" s="4" t="s">
        <v>63</v>
      </c>
      <c r="E1685" s="4" t="s">
        <v>9314</v>
      </c>
      <c r="F1685" s="4"/>
      <c r="G1685" s="4" t="s">
        <v>9296</v>
      </c>
      <c r="H1685" s="4"/>
      <c r="I1685" s="4">
        <v>1998</v>
      </c>
      <c r="J1685" s="4"/>
      <c r="K1685" s="4"/>
      <c r="L1685" s="4"/>
      <c r="M1685" s="4"/>
      <c r="N1685" s="4"/>
      <c r="O1685" s="4"/>
      <c r="P1685" s="4" t="s">
        <v>9315</v>
      </c>
      <c r="Q1685" s="4"/>
      <c r="R1685" s="4"/>
      <c r="S1685" s="4" t="s">
        <v>1693</v>
      </c>
      <c r="T1685" s="4" t="s">
        <v>400</v>
      </c>
      <c r="U1685" s="4" t="s">
        <v>205</v>
      </c>
      <c r="V1685" s="4" t="s">
        <v>9316</v>
      </c>
      <c r="W1685" s="4"/>
      <c r="X1685" s="4"/>
      <c r="Y1685" s="4"/>
      <c r="Z1685" s="4" t="s">
        <v>9317</v>
      </c>
      <c r="AA1685" s="4"/>
      <c r="AB1685" s="4"/>
      <c r="AC1685" s="4"/>
      <c r="AD1685" s="4"/>
      <c r="AE1685" s="4"/>
      <c r="AF1685" s="4" t="s">
        <v>2272</v>
      </c>
      <c r="AG1685" s="4"/>
      <c r="AH1685" s="4"/>
      <c r="AI1685" s="4"/>
      <c r="AJ1685" s="4" t="s">
        <v>9318</v>
      </c>
      <c r="AK1685" s="4"/>
    </row>
    <row r="1686" spans="1:37" ht="120" x14ac:dyDescent="0.2">
      <c r="A1686" s="7">
        <v>1685</v>
      </c>
      <c r="D1686" s="4" t="s">
        <v>63</v>
      </c>
      <c r="E1686" s="4" t="s">
        <v>9319</v>
      </c>
      <c r="F1686" s="4"/>
      <c r="G1686" s="4" t="s">
        <v>9296</v>
      </c>
      <c r="H1686" s="4"/>
      <c r="I1686" s="4">
        <v>2000</v>
      </c>
      <c r="J1686" s="4"/>
      <c r="K1686" s="4"/>
      <c r="L1686" s="4"/>
      <c r="M1686" s="4"/>
      <c r="N1686" s="4"/>
      <c r="O1686" s="4"/>
      <c r="P1686" s="4" t="s">
        <v>9320</v>
      </c>
      <c r="Q1686" s="4"/>
      <c r="R1686" s="4"/>
      <c r="S1686" s="4" t="s">
        <v>2980</v>
      </c>
      <c r="T1686" s="4" t="s">
        <v>228</v>
      </c>
      <c r="U1686" s="4" t="s">
        <v>111</v>
      </c>
      <c r="V1686" s="4" t="s">
        <v>9321</v>
      </c>
      <c r="W1686" s="4"/>
      <c r="X1686" s="4"/>
      <c r="Y1686" s="4"/>
      <c r="Z1686" s="4" t="s">
        <v>9322</v>
      </c>
      <c r="AA1686" s="4"/>
      <c r="AB1686" s="4"/>
      <c r="AC1686" s="4"/>
      <c r="AD1686" s="4"/>
      <c r="AE1686" s="4"/>
      <c r="AF1686" s="4" t="s">
        <v>2983</v>
      </c>
      <c r="AG1686" s="4"/>
      <c r="AH1686" s="4"/>
      <c r="AI1686" s="4"/>
      <c r="AJ1686" s="4" t="s">
        <v>9323</v>
      </c>
      <c r="AK1686" s="4"/>
    </row>
    <row r="1687" spans="1:37" ht="180" x14ac:dyDescent="0.2">
      <c r="A1687" s="7">
        <v>1686</v>
      </c>
      <c r="D1687" s="4" t="s">
        <v>63</v>
      </c>
      <c r="E1687" s="4" t="s">
        <v>9324</v>
      </c>
      <c r="F1687" s="4"/>
      <c r="G1687" s="4" t="s">
        <v>9296</v>
      </c>
      <c r="H1687" s="4"/>
      <c r="I1687" s="4">
        <v>2000</v>
      </c>
      <c r="J1687" s="4"/>
      <c r="K1687" s="4"/>
      <c r="L1687" s="4"/>
      <c r="M1687" s="4"/>
      <c r="N1687" s="4"/>
      <c r="O1687" s="4"/>
      <c r="P1687" s="4" t="s">
        <v>9325</v>
      </c>
      <c r="Q1687" s="4"/>
      <c r="R1687" s="4"/>
      <c r="S1687" s="4" t="s">
        <v>1213</v>
      </c>
      <c r="T1687" s="4" t="s">
        <v>757</v>
      </c>
      <c r="U1687" s="4" t="s">
        <v>68</v>
      </c>
      <c r="V1687" s="4" t="s">
        <v>9326</v>
      </c>
      <c r="W1687" s="4"/>
      <c r="X1687" s="4"/>
      <c r="Y1687" s="4"/>
      <c r="Z1687" s="4" t="s">
        <v>9327</v>
      </c>
      <c r="AA1687" s="4"/>
      <c r="AB1687" s="4"/>
      <c r="AC1687" s="4"/>
      <c r="AD1687" s="4"/>
      <c r="AE1687" s="4"/>
      <c r="AF1687" s="4" t="s">
        <v>9328</v>
      </c>
      <c r="AG1687" s="4"/>
      <c r="AH1687" s="4"/>
      <c r="AI1687" s="4"/>
      <c r="AJ1687" s="4" t="s">
        <v>9329</v>
      </c>
      <c r="AK1687" s="4"/>
    </row>
    <row r="1688" spans="1:37" ht="165" x14ac:dyDescent="0.2">
      <c r="A1688" s="7">
        <v>1687</v>
      </c>
      <c r="D1688" s="4" t="s">
        <v>63</v>
      </c>
      <c r="E1688" s="4" t="s">
        <v>9330</v>
      </c>
      <c r="F1688" s="4"/>
      <c r="G1688" s="4" t="s">
        <v>9296</v>
      </c>
      <c r="H1688" s="4"/>
      <c r="I1688" s="4">
        <v>2002</v>
      </c>
      <c r="J1688" s="4"/>
      <c r="K1688" s="4"/>
      <c r="L1688" s="4"/>
      <c r="M1688" s="4"/>
      <c r="N1688" s="4"/>
      <c r="O1688" s="4"/>
      <c r="P1688" s="4" t="s">
        <v>9331</v>
      </c>
      <c r="Q1688" s="4"/>
      <c r="R1688" s="4"/>
      <c r="S1688" s="4" t="s">
        <v>9332</v>
      </c>
      <c r="T1688" s="4" t="s">
        <v>400</v>
      </c>
      <c r="U1688" s="4" t="s">
        <v>79</v>
      </c>
      <c r="V1688" s="4" t="s">
        <v>9333</v>
      </c>
      <c r="W1688" s="4"/>
      <c r="X1688" s="4"/>
      <c r="Y1688" s="4"/>
      <c r="Z1688" s="4" t="s">
        <v>9334</v>
      </c>
      <c r="AA1688" s="4"/>
      <c r="AB1688" s="4"/>
      <c r="AC1688" s="4"/>
      <c r="AD1688" s="4"/>
      <c r="AE1688" s="4"/>
      <c r="AF1688" s="4" t="s">
        <v>9335</v>
      </c>
      <c r="AG1688" s="4"/>
      <c r="AH1688" s="4"/>
      <c r="AI1688" s="4"/>
      <c r="AJ1688" s="4" t="s">
        <v>9336</v>
      </c>
      <c r="AK1688" s="4"/>
    </row>
    <row r="1689" spans="1:37" ht="45" x14ac:dyDescent="0.2">
      <c r="A1689" s="7">
        <v>1688</v>
      </c>
      <c r="D1689" s="4" t="s">
        <v>63</v>
      </c>
      <c r="E1689" s="21" t="s">
        <v>9337</v>
      </c>
      <c r="F1689" s="4"/>
      <c r="G1689" s="4" t="s">
        <v>9296</v>
      </c>
      <c r="H1689" s="4"/>
      <c r="I1689" s="4">
        <v>2003</v>
      </c>
      <c r="J1689" s="4"/>
      <c r="K1689" s="4"/>
      <c r="L1689" s="4"/>
      <c r="M1689" s="4"/>
      <c r="N1689" s="4"/>
      <c r="O1689" s="4"/>
      <c r="P1689" s="4" t="s">
        <v>9338</v>
      </c>
      <c r="Q1689" s="4"/>
      <c r="R1689" s="4"/>
      <c r="S1689" s="4" t="s">
        <v>2394</v>
      </c>
      <c r="T1689" s="4" t="s">
        <v>68</v>
      </c>
      <c r="U1689" s="4" t="s">
        <v>111</v>
      </c>
      <c r="V1689" s="4" t="s">
        <v>9339</v>
      </c>
      <c r="W1689" s="4"/>
      <c r="X1689" s="4"/>
      <c r="Y1689" s="4"/>
      <c r="Z1689" s="4" t="s">
        <v>9340</v>
      </c>
      <c r="AA1689" s="4"/>
      <c r="AB1689" s="4"/>
      <c r="AC1689" s="4"/>
      <c r="AD1689" s="4"/>
      <c r="AE1689" s="4"/>
      <c r="AF1689" s="4" t="s">
        <v>9341</v>
      </c>
      <c r="AG1689" s="4"/>
      <c r="AH1689" s="4"/>
      <c r="AI1689" s="4"/>
      <c r="AJ1689" s="4" t="s">
        <v>9342</v>
      </c>
      <c r="AK1689" s="4"/>
    </row>
    <row r="1690" spans="1:37" ht="45" x14ac:dyDescent="0.2">
      <c r="A1690" s="7">
        <v>1689</v>
      </c>
      <c r="D1690" s="4" t="s">
        <v>63</v>
      </c>
      <c r="E1690" s="4" t="s">
        <v>9343</v>
      </c>
      <c r="F1690" s="4"/>
      <c r="G1690" s="4" t="s">
        <v>9296</v>
      </c>
      <c r="H1690" s="4"/>
      <c r="I1690" s="4">
        <v>2006</v>
      </c>
      <c r="J1690" s="4"/>
      <c r="K1690" s="4"/>
      <c r="L1690" s="4"/>
      <c r="M1690" s="4"/>
      <c r="N1690" s="4"/>
      <c r="O1690" s="4"/>
      <c r="P1690" s="4" t="s">
        <v>9344</v>
      </c>
      <c r="Q1690" s="4"/>
      <c r="R1690" s="4"/>
      <c r="S1690" s="4" t="s">
        <v>259</v>
      </c>
      <c r="T1690" s="4" t="s">
        <v>966</v>
      </c>
      <c r="U1690" s="4" t="s">
        <v>111</v>
      </c>
      <c r="V1690" s="4" t="s">
        <v>9345</v>
      </c>
      <c r="W1690" s="4"/>
      <c r="X1690" s="4"/>
      <c r="Y1690" s="4"/>
      <c r="Z1690" s="4" t="s">
        <v>9346</v>
      </c>
      <c r="AA1690" s="4"/>
      <c r="AB1690" s="4"/>
      <c r="AC1690" s="4"/>
      <c r="AD1690" s="4"/>
      <c r="AE1690" s="4"/>
      <c r="AF1690" s="4" t="s">
        <v>6035</v>
      </c>
      <c r="AG1690" s="4"/>
      <c r="AH1690" s="4"/>
      <c r="AI1690" s="4"/>
      <c r="AJ1690" s="4"/>
      <c r="AK1690" s="4"/>
    </row>
    <row r="1691" spans="1:37" ht="255" x14ac:dyDescent="0.2">
      <c r="A1691" s="7">
        <v>1690</v>
      </c>
      <c r="D1691" s="4" t="s">
        <v>63</v>
      </c>
      <c r="E1691" s="4" t="s">
        <v>9347</v>
      </c>
      <c r="F1691" s="4"/>
      <c r="G1691" s="4" t="s">
        <v>9296</v>
      </c>
      <c r="H1691" s="4"/>
      <c r="I1691" s="4">
        <v>2008</v>
      </c>
      <c r="J1691" s="4"/>
      <c r="K1691" s="4"/>
      <c r="L1691" s="4"/>
      <c r="M1691" s="4"/>
      <c r="N1691" s="4"/>
      <c r="O1691" s="4"/>
      <c r="P1691" s="4" t="s">
        <v>9348</v>
      </c>
      <c r="Q1691" s="4"/>
      <c r="R1691" s="4"/>
      <c r="S1691" s="4" t="s">
        <v>9349</v>
      </c>
      <c r="T1691" s="4" t="s">
        <v>9350</v>
      </c>
      <c r="U1691" s="4" t="s">
        <v>133</v>
      </c>
      <c r="V1691" s="4" t="s">
        <v>9351</v>
      </c>
      <c r="W1691" s="4"/>
      <c r="X1691" s="4"/>
      <c r="Y1691" s="4"/>
      <c r="Z1691" s="4" t="s">
        <v>9352</v>
      </c>
      <c r="AA1691" s="4"/>
      <c r="AB1691" s="4"/>
      <c r="AC1691" s="4"/>
      <c r="AD1691" s="4"/>
      <c r="AE1691" s="4"/>
      <c r="AF1691" s="4" t="s">
        <v>9353</v>
      </c>
      <c r="AG1691" s="4"/>
      <c r="AH1691" s="4"/>
      <c r="AI1691" s="4"/>
      <c r="AJ1691" s="4" t="s">
        <v>9354</v>
      </c>
      <c r="AK1691" s="4"/>
    </row>
    <row r="1692" spans="1:37" ht="120" x14ac:dyDescent="0.2">
      <c r="A1692" s="7">
        <v>1691</v>
      </c>
      <c r="D1692" s="4" t="s">
        <v>63</v>
      </c>
      <c r="E1692" s="21" t="s">
        <v>9355</v>
      </c>
      <c r="F1692" s="4"/>
      <c r="G1692" s="4" t="s">
        <v>9296</v>
      </c>
      <c r="H1692" s="4"/>
      <c r="I1692" s="4">
        <v>2008</v>
      </c>
      <c r="J1692" s="4"/>
      <c r="K1692" s="4"/>
      <c r="L1692" s="4"/>
      <c r="M1692" s="4"/>
      <c r="N1692" s="4"/>
      <c r="O1692" s="4"/>
      <c r="P1692" s="4" t="s">
        <v>9356</v>
      </c>
      <c r="Q1692" s="4"/>
      <c r="R1692" s="4"/>
      <c r="S1692" s="4" t="s">
        <v>9357</v>
      </c>
      <c r="T1692" s="4" t="s">
        <v>165</v>
      </c>
      <c r="U1692" s="4" t="s">
        <v>111</v>
      </c>
      <c r="V1692" s="4" t="s">
        <v>9358</v>
      </c>
      <c r="W1692" s="4"/>
      <c r="X1692" s="4"/>
      <c r="Y1692" s="4"/>
      <c r="Z1692" s="4" t="s">
        <v>9359</v>
      </c>
      <c r="AA1692" s="4"/>
      <c r="AB1692" s="4"/>
      <c r="AC1692" s="4"/>
      <c r="AD1692" s="4"/>
      <c r="AE1692" s="4"/>
      <c r="AF1692" s="4" t="s">
        <v>9360</v>
      </c>
      <c r="AG1692" s="4"/>
      <c r="AH1692" s="4"/>
      <c r="AI1692" s="4"/>
      <c r="AJ1692" s="4" t="s">
        <v>9361</v>
      </c>
      <c r="AK1692" s="4"/>
    </row>
    <row r="1693" spans="1:37" ht="150" x14ac:dyDescent="0.2">
      <c r="A1693" s="7">
        <v>1692</v>
      </c>
      <c r="D1693" s="4" t="s">
        <v>63</v>
      </c>
      <c r="E1693" s="4" t="s">
        <v>9362</v>
      </c>
      <c r="F1693" s="4"/>
      <c r="G1693" s="4" t="s">
        <v>9296</v>
      </c>
      <c r="H1693" s="4"/>
      <c r="I1693" s="4">
        <v>2010</v>
      </c>
      <c r="J1693" s="4"/>
      <c r="K1693" s="4"/>
      <c r="L1693" s="4"/>
      <c r="M1693" s="4"/>
      <c r="N1693" s="4"/>
      <c r="O1693" s="4"/>
      <c r="P1693" s="4" t="s">
        <v>9363</v>
      </c>
      <c r="Q1693" s="4"/>
      <c r="R1693" s="4"/>
      <c r="S1693" s="4" t="s">
        <v>5083</v>
      </c>
      <c r="T1693" s="4" t="s">
        <v>607</v>
      </c>
      <c r="U1693" s="4" t="s">
        <v>111</v>
      </c>
      <c r="V1693" s="4" t="s">
        <v>2068</v>
      </c>
      <c r="W1693" s="4"/>
      <c r="X1693" s="4"/>
      <c r="Y1693" s="4"/>
      <c r="Z1693" s="4" t="s">
        <v>9364</v>
      </c>
      <c r="AA1693" s="4"/>
      <c r="AB1693" s="4"/>
      <c r="AC1693" s="4"/>
      <c r="AD1693" s="4"/>
      <c r="AE1693" s="4"/>
      <c r="AF1693" s="4" t="s">
        <v>6738</v>
      </c>
      <c r="AG1693" s="4"/>
      <c r="AH1693" s="4"/>
      <c r="AI1693" s="4"/>
      <c r="AJ1693" s="4" t="s">
        <v>9365</v>
      </c>
      <c r="AK1693" s="4"/>
    </row>
    <row r="1694" spans="1:37" ht="195" x14ac:dyDescent="0.2">
      <c r="A1694" s="7">
        <v>1693</v>
      </c>
      <c r="D1694" s="4" t="s">
        <v>63</v>
      </c>
      <c r="E1694" s="4" t="s">
        <v>9366</v>
      </c>
      <c r="F1694" s="4"/>
      <c r="G1694" s="4" t="s">
        <v>9296</v>
      </c>
      <c r="H1694" s="4"/>
      <c r="I1694" s="4">
        <v>2010</v>
      </c>
      <c r="J1694" s="4"/>
      <c r="K1694" s="4"/>
      <c r="L1694" s="4"/>
      <c r="M1694" s="4"/>
      <c r="N1694" s="4"/>
      <c r="O1694" s="4"/>
      <c r="P1694" s="4" t="s">
        <v>9367</v>
      </c>
      <c r="Q1694" s="4"/>
      <c r="R1694" s="4"/>
      <c r="S1694" s="4" t="s">
        <v>9368</v>
      </c>
      <c r="T1694" s="4" t="s">
        <v>585</v>
      </c>
      <c r="U1694" s="4" t="s">
        <v>624</v>
      </c>
      <c r="V1694" s="4" t="s">
        <v>9369</v>
      </c>
      <c r="W1694" s="4"/>
      <c r="X1694" s="4"/>
      <c r="Y1694" s="4"/>
      <c r="Z1694" s="4" t="s">
        <v>9370</v>
      </c>
      <c r="AA1694" s="4"/>
      <c r="AB1694" s="4"/>
      <c r="AC1694" s="4"/>
      <c r="AD1694" s="4"/>
      <c r="AE1694" s="4"/>
      <c r="AF1694" s="4" t="s">
        <v>9371</v>
      </c>
      <c r="AG1694" s="4"/>
      <c r="AH1694" s="4"/>
      <c r="AI1694" s="4"/>
      <c r="AJ1694" s="4" t="s">
        <v>9372</v>
      </c>
      <c r="AK1694" s="4"/>
    </row>
    <row r="1695" spans="1:37" ht="150" x14ac:dyDescent="0.2">
      <c r="A1695" s="7">
        <v>1694</v>
      </c>
      <c r="D1695" s="4" t="s">
        <v>63</v>
      </c>
      <c r="E1695" s="4" t="s">
        <v>9373</v>
      </c>
      <c r="F1695" s="4"/>
      <c r="G1695" s="4" t="s">
        <v>9296</v>
      </c>
      <c r="H1695" s="4"/>
      <c r="I1695" s="4">
        <v>2010</v>
      </c>
      <c r="J1695" s="4"/>
      <c r="K1695" s="4"/>
      <c r="L1695" s="4"/>
      <c r="M1695" s="4"/>
      <c r="N1695" s="4"/>
      <c r="O1695" s="4"/>
      <c r="P1695" s="4" t="s">
        <v>9374</v>
      </c>
      <c r="Q1695" s="4"/>
      <c r="R1695" s="4"/>
      <c r="S1695" s="4" t="s">
        <v>9375</v>
      </c>
      <c r="T1695" s="4" t="s">
        <v>165</v>
      </c>
      <c r="U1695" s="4" t="s">
        <v>111</v>
      </c>
      <c r="V1695" s="4" t="s">
        <v>9376</v>
      </c>
      <c r="W1695" s="4"/>
      <c r="X1695" s="4"/>
      <c r="Y1695" s="4"/>
      <c r="Z1695" s="4" t="s">
        <v>9377</v>
      </c>
      <c r="AA1695" s="4"/>
      <c r="AB1695" s="4"/>
      <c r="AC1695" s="4"/>
      <c r="AD1695" s="4"/>
      <c r="AE1695" s="4"/>
      <c r="AF1695" s="4" t="s">
        <v>6786</v>
      </c>
      <c r="AG1695" s="4"/>
      <c r="AH1695" s="4"/>
      <c r="AI1695" s="4"/>
      <c r="AJ1695" s="4" t="s">
        <v>9378</v>
      </c>
      <c r="AK1695" s="4"/>
    </row>
    <row r="1696" spans="1:37" ht="120" x14ac:dyDescent="0.2">
      <c r="A1696" s="7">
        <v>1695</v>
      </c>
      <c r="D1696" s="4" t="s">
        <v>63</v>
      </c>
      <c r="E1696" s="21" t="s">
        <v>9379</v>
      </c>
      <c r="F1696" s="4"/>
      <c r="G1696" s="4" t="s">
        <v>9296</v>
      </c>
      <c r="H1696" s="4"/>
      <c r="I1696" s="4">
        <v>2011</v>
      </c>
      <c r="J1696" s="4"/>
      <c r="K1696" s="4"/>
      <c r="L1696" s="4"/>
      <c r="M1696" s="4"/>
      <c r="N1696" s="4"/>
      <c r="O1696" s="4"/>
      <c r="P1696" s="4" t="s">
        <v>9380</v>
      </c>
      <c r="Q1696" s="4"/>
      <c r="R1696" s="4"/>
      <c r="S1696" s="4" t="s">
        <v>5140</v>
      </c>
      <c r="T1696" s="4" t="s">
        <v>1069</v>
      </c>
      <c r="U1696" s="4" t="s">
        <v>68</v>
      </c>
      <c r="V1696" s="4" t="s">
        <v>9381</v>
      </c>
      <c r="W1696" s="4"/>
      <c r="X1696" s="4"/>
      <c r="Y1696" s="4"/>
      <c r="Z1696" s="4" t="s">
        <v>9382</v>
      </c>
      <c r="AA1696" s="4"/>
      <c r="AB1696" s="4"/>
      <c r="AC1696" s="4"/>
      <c r="AD1696" s="4"/>
      <c r="AE1696" s="4"/>
      <c r="AF1696" s="4" t="s">
        <v>5143</v>
      </c>
      <c r="AG1696" s="4"/>
      <c r="AH1696" s="4"/>
      <c r="AI1696" s="4"/>
      <c r="AJ1696" s="4" t="s">
        <v>9383</v>
      </c>
      <c r="AK1696" s="4"/>
    </row>
    <row r="1697" spans="1:37" ht="135" x14ac:dyDescent="0.2">
      <c r="A1697" s="7">
        <v>1696</v>
      </c>
      <c r="D1697" s="4" t="s">
        <v>63</v>
      </c>
      <c r="E1697" s="4" t="s">
        <v>9384</v>
      </c>
      <c r="F1697" s="4"/>
      <c r="G1697" s="4" t="s">
        <v>9296</v>
      </c>
      <c r="H1697" s="4"/>
      <c r="I1697" s="4">
        <v>2011</v>
      </c>
      <c r="J1697" s="4"/>
      <c r="K1697" s="4"/>
      <c r="L1697" s="4"/>
      <c r="M1697" s="4"/>
      <c r="N1697" s="4"/>
      <c r="O1697" s="4"/>
      <c r="P1697" s="4" t="s">
        <v>9385</v>
      </c>
      <c r="Q1697" s="4"/>
      <c r="R1697" s="4"/>
      <c r="S1697" s="4" t="s">
        <v>7575</v>
      </c>
      <c r="T1697" s="4" t="s">
        <v>2777</v>
      </c>
      <c r="U1697" s="4" t="s">
        <v>79</v>
      </c>
      <c r="V1697" s="4" t="s">
        <v>9386</v>
      </c>
      <c r="W1697" s="4"/>
      <c r="X1697" s="4"/>
      <c r="Y1697" s="4"/>
      <c r="Z1697" s="4" t="s">
        <v>9387</v>
      </c>
      <c r="AA1697" s="4"/>
      <c r="AB1697" s="4"/>
      <c r="AC1697" s="4"/>
      <c r="AD1697" s="4"/>
      <c r="AE1697" s="4"/>
      <c r="AF1697" s="4" t="s">
        <v>9388</v>
      </c>
      <c r="AG1697" s="4"/>
      <c r="AH1697" s="4"/>
      <c r="AI1697" s="4"/>
      <c r="AJ1697" s="4" t="s">
        <v>9389</v>
      </c>
      <c r="AK1697" s="4"/>
    </row>
    <row r="1698" spans="1:37" ht="195" x14ac:dyDescent="0.2">
      <c r="A1698" s="7">
        <v>1697</v>
      </c>
      <c r="D1698" s="4" t="s">
        <v>63</v>
      </c>
      <c r="E1698" s="21" t="s">
        <v>9390</v>
      </c>
      <c r="F1698" s="4"/>
      <c r="G1698" s="4" t="s">
        <v>9296</v>
      </c>
      <c r="H1698" s="4"/>
      <c r="I1698" s="4">
        <v>2011</v>
      </c>
      <c r="J1698" s="4"/>
      <c r="K1698" s="4"/>
      <c r="L1698" s="4"/>
      <c r="M1698" s="4"/>
      <c r="N1698" s="4"/>
      <c r="O1698" s="4"/>
      <c r="P1698" s="4" t="s">
        <v>9391</v>
      </c>
      <c r="Q1698" s="4"/>
      <c r="R1698" s="4"/>
      <c r="S1698" s="4" t="s">
        <v>9285</v>
      </c>
      <c r="T1698" s="4" t="s">
        <v>435</v>
      </c>
      <c r="U1698" s="4" t="s">
        <v>133</v>
      </c>
      <c r="V1698" s="4" t="s">
        <v>2506</v>
      </c>
      <c r="W1698" s="4"/>
      <c r="X1698" s="4"/>
      <c r="Y1698" s="4"/>
      <c r="Z1698" s="4" t="s">
        <v>9392</v>
      </c>
      <c r="AA1698" s="4"/>
      <c r="AB1698" s="4"/>
      <c r="AC1698" s="4"/>
      <c r="AD1698" s="4"/>
      <c r="AE1698" s="4"/>
      <c r="AF1698" s="4" t="s">
        <v>9393</v>
      </c>
      <c r="AG1698" s="4"/>
      <c r="AH1698" s="4"/>
      <c r="AI1698" s="4"/>
      <c r="AJ1698" s="4" t="s">
        <v>9394</v>
      </c>
      <c r="AK1698" s="4"/>
    </row>
    <row r="1699" spans="1:37" ht="210" x14ac:dyDescent="0.2">
      <c r="A1699" s="7">
        <v>1698</v>
      </c>
      <c r="D1699" s="4" t="s">
        <v>63</v>
      </c>
      <c r="E1699" s="4" t="s">
        <v>9395</v>
      </c>
      <c r="F1699" s="4"/>
      <c r="G1699" s="4" t="s">
        <v>9296</v>
      </c>
      <c r="H1699" s="4"/>
      <c r="I1699" s="4">
        <v>2011</v>
      </c>
      <c r="J1699" s="4"/>
      <c r="K1699" s="4"/>
      <c r="L1699" s="4"/>
      <c r="M1699" s="4"/>
      <c r="N1699" s="4"/>
      <c r="O1699" s="4"/>
      <c r="P1699" s="4" t="s">
        <v>9396</v>
      </c>
      <c r="Q1699" s="4"/>
      <c r="R1699" s="4"/>
      <c r="S1699" s="4" t="s">
        <v>2980</v>
      </c>
      <c r="T1699" s="4" t="s">
        <v>643</v>
      </c>
      <c r="U1699" s="4" t="s">
        <v>79</v>
      </c>
      <c r="V1699" s="4" t="s">
        <v>9397</v>
      </c>
      <c r="W1699" s="4"/>
      <c r="X1699" s="4"/>
      <c r="Y1699" s="4"/>
      <c r="Z1699" s="4" t="s">
        <v>9387</v>
      </c>
      <c r="AA1699" s="4"/>
      <c r="AB1699" s="4"/>
      <c r="AC1699" s="4"/>
      <c r="AD1699" s="4"/>
      <c r="AE1699" s="4"/>
      <c r="AF1699" s="4" t="s">
        <v>2983</v>
      </c>
      <c r="AG1699" s="4"/>
      <c r="AH1699" s="4"/>
      <c r="AI1699" s="4"/>
      <c r="AJ1699" s="4" t="s">
        <v>9398</v>
      </c>
      <c r="AK1699" s="4"/>
    </row>
    <row r="1700" spans="1:37" ht="105" x14ac:dyDescent="0.2">
      <c r="A1700" s="7">
        <v>1699</v>
      </c>
      <c r="D1700" s="4" t="s">
        <v>63</v>
      </c>
      <c r="E1700" s="4" t="s">
        <v>9399</v>
      </c>
      <c r="F1700" s="4"/>
      <c r="G1700" s="4" t="s">
        <v>9400</v>
      </c>
      <c r="H1700" s="4"/>
      <c r="I1700" s="4">
        <v>2012</v>
      </c>
      <c r="J1700" s="4"/>
      <c r="K1700" s="4"/>
      <c r="L1700" s="4"/>
      <c r="M1700" s="4"/>
      <c r="N1700" s="4"/>
      <c r="O1700" s="4"/>
      <c r="P1700" s="4" t="s">
        <v>9401</v>
      </c>
      <c r="Q1700" s="4"/>
      <c r="R1700" s="4"/>
      <c r="S1700" s="4" t="s">
        <v>9402</v>
      </c>
      <c r="T1700" s="4" t="s">
        <v>801</v>
      </c>
      <c r="U1700" s="4" t="s">
        <v>133</v>
      </c>
      <c r="V1700" s="4" t="s">
        <v>9403</v>
      </c>
      <c r="W1700" s="4"/>
      <c r="X1700" s="4"/>
      <c r="Y1700" s="4"/>
      <c r="Z1700" s="4" t="s">
        <v>9404</v>
      </c>
      <c r="AA1700" s="4"/>
      <c r="AB1700" s="4"/>
      <c r="AC1700" s="4"/>
      <c r="AD1700" s="4"/>
      <c r="AE1700" s="4"/>
      <c r="AF1700" s="4" t="s">
        <v>9405</v>
      </c>
      <c r="AG1700" s="4"/>
      <c r="AH1700" s="4"/>
      <c r="AI1700" s="4"/>
      <c r="AJ1700" s="4" t="s">
        <v>9406</v>
      </c>
      <c r="AK1700" s="4"/>
    </row>
    <row r="1701" spans="1:37" ht="135" x14ac:dyDescent="0.2">
      <c r="A1701" s="7">
        <v>1700</v>
      </c>
      <c r="D1701" s="4" t="s">
        <v>9407</v>
      </c>
      <c r="E1701" s="4" t="s">
        <v>9408</v>
      </c>
      <c r="F1701" s="4"/>
      <c r="G1701" s="4" t="s">
        <v>9409</v>
      </c>
      <c r="H1701" s="4"/>
      <c r="I1701" s="4">
        <v>2001</v>
      </c>
      <c r="J1701" s="4"/>
      <c r="K1701" s="4"/>
      <c r="L1701" s="4"/>
      <c r="M1701" s="4"/>
      <c r="N1701" s="4"/>
      <c r="O1701" s="4"/>
      <c r="P1701" s="4" t="s">
        <v>9410</v>
      </c>
      <c r="Q1701" s="4"/>
      <c r="R1701" s="4"/>
      <c r="S1701" s="4" t="s">
        <v>9411</v>
      </c>
      <c r="T1701" s="4" t="s">
        <v>260</v>
      </c>
      <c r="U1701" s="4" t="s">
        <v>79</v>
      </c>
      <c r="V1701" s="4" t="s">
        <v>9412</v>
      </c>
      <c r="W1701" s="4"/>
      <c r="X1701" s="4"/>
      <c r="Y1701" s="4"/>
      <c r="Z1701" s="4" t="s">
        <v>9413</v>
      </c>
      <c r="AA1701" s="4"/>
      <c r="AB1701" s="4"/>
      <c r="AC1701" s="4"/>
      <c r="AD1701" s="4"/>
      <c r="AE1701" s="4"/>
      <c r="AF1701" s="4" t="s">
        <v>9414</v>
      </c>
      <c r="AG1701" s="4"/>
      <c r="AH1701" s="4"/>
      <c r="AI1701" s="4"/>
      <c r="AJ1701" s="4" t="s">
        <v>9415</v>
      </c>
      <c r="AK1701" s="4"/>
    </row>
    <row r="1702" spans="1:37" ht="60" x14ac:dyDescent="0.2">
      <c r="A1702" s="7">
        <v>1701</v>
      </c>
      <c r="D1702" s="4" t="s">
        <v>9416</v>
      </c>
      <c r="E1702" s="20" t="s">
        <v>9417</v>
      </c>
      <c r="F1702" s="4"/>
      <c r="G1702" s="4" t="s">
        <v>1233</v>
      </c>
      <c r="H1702" s="4"/>
      <c r="I1702" s="4">
        <v>1994</v>
      </c>
      <c r="J1702" s="4"/>
      <c r="K1702" s="4"/>
      <c r="L1702" s="4"/>
      <c r="M1702" s="4"/>
      <c r="N1702" s="4"/>
      <c r="O1702" s="4"/>
      <c r="P1702" s="4" t="s">
        <v>9418</v>
      </c>
      <c r="Q1702" s="4"/>
      <c r="R1702" s="4"/>
      <c r="S1702" s="4" t="s">
        <v>9419</v>
      </c>
      <c r="T1702" s="4" t="s">
        <v>1098</v>
      </c>
      <c r="U1702" s="4" t="s">
        <v>111</v>
      </c>
      <c r="V1702" s="4" t="s">
        <v>9420</v>
      </c>
      <c r="W1702" s="4"/>
      <c r="X1702" s="4"/>
      <c r="Y1702" s="4"/>
      <c r="Z1702" s="4" t="s">
        <v>9421</v>
      </c>
      <c r="AA1702" s="4"/>
      <c r="AB1702" s="4"/>
      <c r="AC1702" s="4"/>
      <c r="AD1702" s="4"/>
      <c r="AE1702" s="4"/>
      <c r="AF1702" s="4" t="s">
        <v>9422</v>
      </c>
      <c r="AG1702" s="4"/>
      <c r="AH1702" s="4"/>
      <c r="AI1702" s="4"/>
      <c r="AJ1702" s="4" t="s">
        <v>9423</v>
      </c>
      <c r="AK1702" s="4"/>
    </row>
    <row r="1703" spans="1:37" ht="270" x14ac:dyDescent="0.2">
      <c r="A1703" s="7">
        <v>1702</v>
      </c>
      <c r="D1703" s="4" t="s">
        <v>9424</v>
      </c>
      <c r="E1703" s="4" t="s">
        <v>9425</v>
      </c>
      <c r="F1703" s="4"/>
      <c r="G1703" s="4" t="s">
        <v>1233</v>
      </c>
      <c r="H1703" s="4"/>
      <c r="I1703" s="4">
        <v>2001</v>
      </c>
      <c r="J1703" s="4"/>
      <c r="K1703" s="4"/>
      <c r="L1703" s="4"/>
      <c r="M1703" s="4"/>
      <c r="N1703" s="4"/>
      <c r="O1703" s="4"/>
      <c r="P1703" s="4" t="s">
        <v>9426</v>
      </c>
      <c r="Q1703" s="4"/>
      <c r="R1703" s="4"/>
      <c r="S1703" s="4" t="s">
        <v>9427</v>
      </c>
      <c r="T1703" s="4" t="s">
        <v>558</v>
      </c>
      <c r="U1703" s="4" t="s">
        <v>7735</v>
      </c>
      <c r="V1703" s="4" t="s">
        <v>9428</v>
      </c>
      <c r="W1703" s="4"/>
      <c r="X1703" s="4"/>
      <c r="Y1703" s="4"/>
      <c r="Z1703" s="4" t="s">
        <v>9429</v>
      </c>
      <c r="AA1703" s="4"/>
      <c r="AB1703" s="4"/>
      <c r="AC1703" s="4"/>
      <c r="AD1703" s="4"/>
      <c r="AE1703" s="4"/>
      <c r="AF1703" s="4" t="s">
        <v>9430</v>
      </c>
      <c r="AG1703" s="4"/>
      <c r="AH1703" s="4"/>
      <c r="AI1703" s="4"/>
      <c r="AJ1703" s="4" t="s">
        <v>9431</v>
      </c>
      <c r="AK1703" s="4"/>
    </row>
    <row r="1704" spans="1:37" ht="60" x14ac:dyDescent="0.2">
      <c r="A1704" s="7">
        <v>1703</v>
      </c>
      <c r="D1704" s="4" t="s">
        <v>9432</v>
      </c>
      <c r="E1704" s="4" t="s">
        <v>9433</v>
      </c>
      <c r="F1704" s="4"/>
      <c r="G1704" s="4" t="s">
        <v>1233</v>
      </c>
      <c r="H1704" s="4"/>
      <c r="I1704" s="4">
        <v>2012</v>
      </c>
      <c r="J1704" s="4"/>
      <c r="K1704" s="4"/>
      <c r="L1704" s="4"/>
      <c r="M1704" s="4"/>
      <c r="N1704" s="4"/>
      <c r="O1704" s="4"/>
      <c r="P1704" s="4" t="s">
        <v>9434</v>
      </c>
      <c r="Q1704" s="4"/>
      <c r="R1704" s="4"/>
      <c r="S1704" s="4" t="s">
        <v>7397</v>
      </c>
      <c r="T1704" s="4" t="s">
        <v>801</v>
      </c>
      <c r="U1704" s="4" t="s">
        <v>79</v>
      </c>
      <c r="V1704" s="4" t="s">
        <v>9435</v>
      </c>
      <c r="W1704" s="4"/>
      <c r="X1704" s="4"/>
      <c r="Y1704" s="4"/>
      <c r="Z1704" s="4" t="s">
        <v>9436</v>
      </c>
      <c r="AA1704" s="4"/>
      <c r="AB1704" s="4"/>
      <c r="AC1704" s="4"/>
      <c r="AD1704" s="4"/>
      <c r="AE1704" s="4"/>
      <c r="AF1704" s="4" t="s">
        <v>9437</v>
      </c>
      <c r="AG1704" s="4"/>
      <c r="AH1704" s="4"/>
      <c r="AI1704" s="4"/>
      <c r="AJ1704" s="4" t="s">
        <v>9438</v>
      </c>
      <c r="AK1704" s="4"/>
    </row>
    <row r="1705" spans="1:37" ht="60" x14ac:dyDescent="0.2">
      <c r="A1705" s="7">
        <v>1704</v>
      </c>
      <c r="D1705" s="4"/>
      <c r="E1705" s="4"/>
      <c r="F1705" s="4"/>
      <c r="G1705" s="4" t="s">
        <v>1233</v>
      </c>
      <c r="H1705" s="4"/>
      <c r="I1705" s="4">
        <v>2008</v>
      </c>
      <c r="J1705" s="4"/>
      <c r="K1705" s="4"/>
      <c r="L1705" s="4"/>
      <c r="M1705" s="4"/>
      <c r="N1705" s="4"/>
      <c r="O1705" s="4"/>
      <c r="P1705" s="4" t="s">
        <v>9439</v>
      </c>
      <c r="Q1705" s="4"/>
      <c r="R1705" s="4"/>
      <c r="S1705" s="4" t="s">
        <v>2091</v>
      </c>
      <c r="T1705" s="4" t="s">
        <v>643</v>
      </c>
      <c r="U1705" s="4" t="s">
        <v>352</v>
      </c>
      <c r="V1705" s="4" t="s">
        <v>9440</v>
      </c>
      <c r="W1705" s="4"/>
      <c r="X1705" s="4"/>
      <c r="Y1705" s="4"/>
      <c r="Z1705" s="4"/>
      <c r="AA1705" s="4"/>
      <c r="AB1705" s="4"/>
      <c r="AC1705" s="4"/>
      <c r="AD1705" s="4"/>
      <c r="AE1705" s="4"/>
      <c r="AF1705" s="4" t="s">
        <v>9441</v>
      </c>
      <c r="AG1705" s="4"/>
      <c r="AH1705" s="4"/>
      <c r="AI1705" s="4"/>
      <c r="AJ1705" s="4" t="s">
        <v>9442</v>
      </c>
      <c r="AK1705" s="4"/>
    </row>
    <row r="1706" spans="1:37" ht="135" x14ac:dyDescent="0.2">
      <c r="A1706" s="7">
        <v>1705</v>
      </c>
      <c r="D1706" s="4" t="s">
        <v>9443</v>
      </c>
      <c r="E1706" s="4" t="s">
        <v>9444</v>
      </c>
      <c r="F1706" s="4"/>
      <c r="G1706" s="4" t="s">
        <v>1518</v>
      </c>
      <c r="H1706" s="4"/>
      <c r="I1706" s="4">
        <v>1998</v>
      </c>
      <c r="J1706" s="4"/>
      <c r="K1706" s="4"/>
      <c r="L1706" s="4"/>
      <c r="M1706" s="4"/>
      <c r="N1706" s="4"/>
      <c r="O1706" s="4"/>
      <c r="P1706" s="4" t="s">
        <v>9445</v>
      </c>
      <c r="Q1706" s="4"/>
      <c r="R1706" s="4" t="s">
        <v>9446</v>
      </c>
      <c r="S1706" s="4" t="s">
        <v>3198</v>
      </c>
      <c r="T1706" s="4" t="s">
        <v>275</v>
      </c>
      <c r="U1706" s="4" t="s">
        <v>111</v>
      </c>
      <c r="V1706" s="4" t="s">
        <v>7809</v>
      </c>
      <c r="W1706" s="4"/>
      <c r="X1706" s="4"/>
      <c r="Y1706" s="4"/>
      <c r="Z1706" s="4" t="s">
        <v>9447</v>
      </c>
      <c r="AA1706" s="4"/>
      <c r="AB1706" s="4"/>
      <c r="AC1706" s="4"/>
      <c r="AD1706" s="4"/>
      <c r="AE1706" s="4"/>
      <c r="AF1706" s="4" t="s">
        <v>9448</v>
      </c>
      <c r="AG1706" s="4"/>
      <c r="AH1706" s="4"/>
      <c r="AI1706" s="4"/>
      <c r="AJ1706" s="4" t="s">
        <v>9449</v>
      </c>
      <c r="AK1706" s="4"/>
    </row>
    <row r="1707" spans="1:37" ht="105" x14ac:dyDescent="0.2">
      <c r="A1707" s="7">
        <v>1706</v>
      </c>
      <c r="D1707" s="4" t="s">
        <v>9450</v>
      </c>
      <c r="E1707" s="4" t="s">
        <v>9451</v>
      </c>
      <c r="F1707" s="4"/>
      <c r="G1707" s="4" t="s">
        <v>9452</v>
      </c>
      <c r="H1707" s="4"/>
      <c r="I1707" s="4">
        <v>1999</v>
      </c>
      <c r="J1707" s="4"/>
      <c r="K1707" s="4"/>
      <c r="L1707" s="4"/>
      <c r="M1707" s="4"/>
      <c r="N1707" s="4"/>
      <c r="O1707" s="4"/>
      <c r="P1707" s="4" t="s">
        <v>9453</v>
      </c>
      <c r="Q1707" s="4"/>
      <c r="R1707" s="4"/>
      <c r="S1707" s="4" t="s">
        <v>4973</v>
      </c>
      <c r="T1707" s="4" t="s">
        <v>4974</v>
      </c>
      <c r="V1707" s="4" t="s">
        <v>9454</v>
      </c>
      <c r="W1707" s="4"/>
      <c r="X1707" s="4"/>
      <c r="Y1707" s="4"/>
      <c r="Z1707" s="4" t="s">
        <v>4976</v>
      </c>
      <c r="AA1707" s="4"/>
      <c r="AB1707" s="4"/>
      <c r="AC1707" s="4"/>
      <c r="AD1707" s="4"/>
      <c r="AE1707" s="4"/>
      <c r="AF1707" s="4" t="s">
        <v>5452</v>
      </c>
      <c r="AG1707" s="4"/>
      <c r="AH1707" s="4"/>
      <c r="AI1707" s="4"/>
      <c r="AJ1707" s="4" t="s">
        <v>4977</v>
      </c>
      <c r="AK1707" s="4"/>
    </row>
    <row r="1708" spans="1:37" ht="105" x14ac:dyDescent="0.2">
      <c r="A1708" s="7">
        <v>1707</v>
      </c>
      <c r="D1708" s="4"/>
      <c r="E1708" s="4"/>
      <c r="F1708" s="4"/>
      <c r="G1708" s="4" t="s">
        <v>9455</v>
      </c>
      <c r="H1708" s="4"/>
      <c r="I1708" s="4">
        <v>2000</v>
      </c>
      <c r="J1708" s="4"/>
      <c r="K1708" s="4"/>
      <c r="L1708" s="4"/>
      <c r="M1708" s="4"/>
      <c r="N1708" s="4"/>
      <c r="O1708" s="4"/>
      <c r="P1708" s="4" t="s">
        <v>9456</v>
      </c>
      <c r="Q1708" s="4"/>
      <c r="R1708" s="4" t="s">
        <v>9457</v>
      </c>
      <c r="S1708" s="4"/>
      <c r="T1708" s="4"/>
      <c r="U1708" s="4"/>
      <c r="V1708" s="4" t="s">
        <v>1099</v>
      </c>
      <c r="W1708" s="4"/>
      <c r="X1708" s="4"/>
      <c r="Y1708" s="4"/>
      <c r="Z1708" s="4" t="s">
        <v>9458</v>
      </c>
      <c r="AA1708" s="4"/>
      <c r="AB1708" s="4"/>
      <c r="AC1708" s="4"/>
      <c r="AE1708" s="4"/>
      <c r="AJ1708" s="4" t="s">
        <v>9459</v>
      </c>
      <c r="AK1708" s="4"/>
    </row>
    <row r="1709" spans="1:37" ht="210" x14ac:dyDescent="0.2">
      <c r="A1709" s="7">
        <v>1708</v>
      </c>
      <c r="D1709" s="4"/>
      <c r="E1709" s="4"/>
      <c r="F1709" s="4"/>
      <c r="G1709" s="4" t="s">
        <v>1518</v>
      </c>
      <c r="H1709" s="4"/>
      <c r="I1709" s="4">
        <v>2002</v>
      </c>
      <c r="J1709" s="4"/>
      <c r="K1709" s="4"/>
      <c r="L1709" s="4"/>
      <c r="M1709" s="4"/>
      <c r="N1709" s="4"/>
      <c r="O1709" s="4"/>
      <c r="P1709" s="4" t="s">
        <v>9460</v>
      </c>
      <c r="Q1709" s="4"/>
      <c r="R1709" s="4"/>
      <c r="S1709" s="4" t="s">
        <v>2277</v>
      </c>
      <c r="T1709" s="4" t="s">
        <v>165</v>
      </c>
      <c r="U1709" s="4" t="s">
        <v>133</v>
      </c>
      <c r="V1709" s="4" t="s">
        <v>9461</v>
      </c>
      <c r="W1709" s="4"/>
      <c r="X1709" s="4"/>
      <c r="Y1709" s="4"/>
      <c r="Z1709" s="4" t="s">
        <v>9462</v>
      </c>
      <c r="AA1709" s="4"/>
      <c r="AB1709" s="4"/>
      <c r="AC1709" s="4"/>
      <c r="AD1709" s="4"/>
      <c r="AE1709" s="4"/>
      <c r="AF1709" s="4" t="s">
        <v>9463</v>
      </c>
      <c r="AG1709" s="4"/>
      <c r="AH1709" s="4"/>
      <c r="AI1709" s="4"/>
      <c r="AJ1709" s="4" t="s">
        <v>9464</v>
      </c>
      <c r="AK1709" s="4"/>
    </row>
    <row r="1710" spans="1:37" ht="180" x14ac:dyDescent="0.2">
      <c r="A1710" s="7">
        <v>1709</v>
      </c>
      <c r="D1710" s="4" t="s">
        <v>9465</v>
      </c>
      <c r="E1710" s="4" t="s">
        <v>9466</v>
      </c>
      <c r="F1710" s="4"/>
      <c r="G1710" s="4" t="s">
        <v>1518</v>
      </c>
      <c r="H1710" s="4"/>
      <c r="I1710" s="4">
        <v>2005</v>
      </c>
      <c r="J1710" s="4"/>
      <c r="K1710" s="4"/>
      <c r="L1710" s="4"/>
      <c r="M1710" s="4"/>
      <c r="N1710" s="4"/>
      <c r="O1710" s="4"/>
      <c r="P1710" s="4" t="s">
        <v>9467</v>
      </c>
      <c r="Q1710" s="4"/>
      <c r="R1710" s="4"/>
      <c r="S1710" s="4" t="s">
        <v>1097</v>
      </c>
      <c r="T1710" s="4" t="s">
        <v>78</v>
      </c>
      <c r="U1710" s="4" t="s">
        <v>205</v>
      </c>
      <c r="V1710" s="4" t="s">
        <v>9468</v>
      </c>
      <c r="W1710" s="4"/>
      <c r="X1710" s="4"/>
      <c r="Y1710" s="4"/>
      <c r="Z1710" s="4" t="s">
        <v>9469</v>
      </c>
      <c r="AA1710" s="4"/>
      <c r="AB1710" s="4"/>
      <c r="AC1710" s="4"/>
      <c r="AD1710" s="4"/>
      <c r="AE1710" s="4"/>
      <c r="AF1710" s="4" t="s">
        <v>2702</v>
      </c>
      <c r="AG1710" s="4"/>
      <c r="AH1710" s="4"/>
      <c r="AI1710" s="4"/>
      <c r="AJ1710" s="4" t="s">
        <v>9470</v>
      </c>
      <c r="AK1710" s="4"/>
    </row>
    <row r="1711" spans="1:37" ht="45" x14ac:dyDescent="0.2">
      <c r="A1711" s="7">
        <v>1710</v>
      </c>
      <c r="D1711" s="4" t="s">
        <v>9471</v>
      </c>
      <c r="E1711" s="4" t="s">
        <v>9472</v>
      </c>
      <c r="F1711" s="4"/>
      <c r="G1711" s="4" t="s">
        <v>1518</v>
      </c>
      <c r="H1711" s="4"/>
      <c r="I1711" s="4">
        <v>2005</v>
      </c>
      <c r="J1711" s="4"/>
      <c r="K1711" s="4"/>
      <c r="L1711" s="4"/>
      <c r="M1711" s="4"/>
      <c r="N1711" s="4"/>
      <c r="O1711" s="4"/>
      <c r="P1711" s="4" t="s">
        <v>9473</v>
      </c>
      <c r="Q1711" s="4"/>
      <c r="R1711" s="4" t="s">
        <v>9474</v>
      </c>
      <c r="T1711" s="4"/>
      <c r="U1711" s="4"/>
      <c r="V1711" s="4" t="s">
        <v>9475</v>
      </c>
      <c r="W1711" s="4"/>
      <c r="X1711" s="4"/>
      <c r="Y1711" s="4"/>
      <c r="Z1711" s="4" t="s">
        <v>9476</v>
      </c>
      <c r="AA1711" s="4"/>
      <c r="AB1711" s="4"/>
      <c r="AC1711" s="4"/>
      <c r="AD1711" s="4"/>
      <c r="AE1711" s="4"/>
      <c r="AF1711" s="4"/>
      <c r="AG1711" s="4"/>
      <c r="AH1711" s="4"/>
      <c r="AI1711" s="4"/>
      <c r="AJ1711" s="4" t="s">
        <v>9477</v>
      </c>
      <c r="AK1711" s="4"/>
    </row>
    <row r="1712" spans="1:37" ht="150" x14ac:dyDescent="0.2">
      <c r="A1712" s="7">
        <v>1711</v>
      </c>
      <c r="D1712" s="4" t="s">
        <v>9478</v>
      </c>
      <c r="E1712" s="4" t="s">
        <v>9479</v>
      </c>
      <c r="F1712" s="4"/>
      <c r="G1712" s="4" t="s">
        <v>1518</v>
      </c>
      <c r="H1712" s="4"/>
      <c r="I1712" s="4">
        <v>2005</v>
      </c>
      <c r="J1712" s="4"/>
      <c r="K1712" s="4"/>
      <c r="L1712" s="4"/>
      <c r="M1712" s="4"/>
      <c r="N1712" s="4"/>
      <c r="O1712" s="4"/>
      <c r="P1712" s="4" t="s">
        <v>9480</v>
      </c>
      <c r="Q1712" s="4"/>
      <c r="R1712" s="4"/>
      <c r="S1712" s="4" t="s">
        <v>9481</v>
      </c>
      <c r="T1712" s="4" t="s">
        <v>205</v>
      </c>
      <c r="U1712" s="4" t="s">
        <v>205</v>
      </c>
      <c r="V1712" s="4" t="s">
        <v>9482</v>
      </c>
      <c r="W1712" s="4"/>
      <c r="X1712" s="4"/>
      <c r="Y1712" s="4"/>
      <c r="Z1712" s="4" t="s">
        <v>9483</v>
      </c>
      <c r="AA1712" s="4"/>
      <c r="AB1712" s="4"/>
      <c r="AC1712" s="4"/>
      <c r="AD1712" s="4"/>
      <c r="AE1712" s="4"/>
      <c r="AF1712" s="4" t="s">
        <v>9484</v>
      </c>
      <c r="AG1712" s="4"/>
      <c r="AH1712" s="4"/>
      <c r="AI1712" s="4"/>
      <c r="AJ1712" s="4" t="s">
        <v>9485</v>
      </c>
      <c r="AK1712" s="4"/>
    </row>
    <row r="1713" spans="1:37" ht="210" x14ac:dyDescent="0.2">
      <c r="A1713" s="7">
        <v>1712</v>
      </c>
      <c r="D1713" s="4"/>
      <c r="E1713" s="4"/>
      <c r="F1713" s="4"/>
      <c r="G1713" s="4" t="s">
        <v>1518</v>
      </c>
      <c r="H1713" s="4"/>
      <c r="I1713" s="4">
        <v>2006</v>
      </c>
      <c r="J1713" s="4"/>
      <c r="K1713" s="4"/>
      <c r="L1713" s="4"/>
      <c r="M1713" s="4"/>
      <c r="N1713" s="4"/>
      <c r="O1713" s="4"/>
      <c r="P1713" s="4" t="s">
        <v>9486</v>
      </c>
      <c r="Q1713" s="4"/>
      <c r="R1713" s="4" t="s">
        <v>9487</v>
      </c>
      <c r="T1713" s="4"/>
      <c r="U1713" s="4"/>
      <c r="V1713" s="4" t="s">
        <v>5656</v>
      </c>
      <c r="W1713" s="4"/>
      <c r="X1713" s="4"/>
      <c r="Y1713" s="4"/>
      <c r="Z1713" s="4" t="s">
        <v>9488</v>
      </c>
      <c r="AA1713" s="4"/>
      <c r="AB1713" s="4"/>
      <c r="AC1713" s="4"/>
      <c r="AD1713" s="4"/>
      <c r="AE1713" s="4"/>
      <c r="AF1713" s="4"/>
      <c r="AG1713" s="4"/>
      <c r="AH1713" s="4"/>
      <c r="AI1713" s="4"/>
      <c r="AJ1713" s="4" t="s">
        <v>9489</v>
      </c>
      <c r="AK1713" s="4"/>
    </row>
    <row r="1714" spans="1:37" ht="90" x14ac:dyDescent="0.2">
      <c r="A1714" s="7">
        <v>1713</v>
      </c>
      <c r="D1714" s="4" t="s">
        <v>9490</v>
      </c>
      <c r="E1714" s="4" t="s">
        <v>9491</v>
      </c>
      <c r="F1714" s="4"/>
      <c r="G1714" s="4" t="s">
        <v>1518</v>
      </c>
      <c r="H1714" s="4"/>
      <c r="I1714" s="4">
        <v>2006</v>
      </c>
      <c r="J1714" s="4"/>
      <c r="K1714" s="4"/>
      <c r="L1714" s="4"/>
      <c r="M1714" s="4"/>
      <c r="N1714" s="4"/>
      <c r="O1714" s="4"/>
      <c r="P1714" s="4" t="s">
        <v>9492</v>
      </c>
      <c r="Q1714" s="4"/>
      <c r="R1714" s="4"/>
      <c r="S1714" s="4" t="s">
        <v>3452</v>
      </c>
      <c r="T1714" s="4" t="s">
        <v>535</v>
      </c>
      <c r="U1714" s="4" t="s">
        <v>9493</v>
      </c>
      <c r="V1714" s="4" t="s">
        <v>9494</v>
      </c>
      <c r="W1714" s="4"/>
      <c r="X1714" s="4"/>
      <c r="Y1714" s="4"/>
      <c r="Z1714" s="4" t="s">
        <v>9495</v>
      </c>
      <c r="AA1714" s="4"/>
      <c r="AB1714" s="4"/>
      <c r="AC1714" s="4"/>
      <c r="AD1714" s="4"/>
      <c r="AE1714" s="4"/>
      <c r="AF1714" s="4" t="s">
        <v>9496</v>
      </c>
      <c r="AG1714" s="4"/>
      <c r="AH1714" s="4"/>
      <c r="AI1714" s="4"/>
      <c r="AJ1714" s="4" t="s">
        <v>9497</v>
      </c>
      <c r="AK1714" s="4"/>
    </row>
    <row r="1715" spans="1:37" ht="75" x14ac:dyDescent="0.2">
      <c r="A1715" s="7">
        <v>1714</v>
      </c>
      <c r="D1715" s="4"/>
      <c r="E1715" s="4"/>
      <c r="F1715" s="4"/>
      <c r="G1715" s="4" t="s">
        <v>1518</v>
      </c>
      <c r="H1715" s="4"/>
      <c r="I1715" s="4">
        <v>2006</v>
      </c>
      <c r="J1715" s="4"/>
      <c r="K1715" s="4"/>
      <c r="L1715" s="4"/>
      <c r="M1715" s="4"/>
      <c r="N1715" s="4"/>
      <c r="O1715" s="4"/>
      <c r="P1715" s="4" t="s">
        <v>9498</v>
      </c>
      <c r="Q1715" s="4"/>
      <c r="R1715" s="4" t="s">
        <v>834</v>
      </c>
      <c r="S1715" s="4" t="s">
        <v>9499</v>
      </c>
      <c r="T1715" s="4" t="s">
        <v>757</v>
      </c>
      <c r="U1715" s="4" t="s">
        <v>585</v>
      </c>
      <c r="V1715" s="4" t="s">
        <v>9500</v>
      </c>
      <c r="W1715" s="4"/>
      <c r="X1715" s="4"/>
      <c r="Y1715" s="4"/>
      <c r="Z1715" s="4" t="s">
        <v>9501</v>
      </c>
      <c r="AA1715" s="4"/>
      <c r="AB1715" s="4"/>
      <c r="AC1715" s="4"/>
      <c r="AD1715" s="4"/>
      <c r="AE1715" s="4"/>
      <c r="AF1715" s="4" t="s">
        <v>9502</v>
      </c>
      <c r="AG1715" s="4"/>
      <c r="AH1715" s="4"/>
      <c r="AI1715" s="4"/>
      <c r="AJ1715" s="4" t="s">
        <v>9503</v>
      </c>
      <c r="AK1715" s="4"/>
    </row>
    <row r="1716" spans="1:37" ht="60" x14ac:dyDescent="0.2">
      <c r="A1716" s="7">
        <v>1715</v>
      </c>
      <c r="D1716" s="4"/>
      <c r="E1716" s="4"/>
      <c r="F1716" s="4"/>
      <c r="G1716" s="4" t="s">
        <v>1518</v>
      </c>
      <c r="H1716" s="4"/>
      <c r="I1716" s="4">
        <v>2007</v>
      </c>
      <c r="J1716" s="4"/>
      <c r="K1716" s="4"/>
      <c r="L1716" s="4"/>
      <c r="M1716" s="4"/>
      <c r="N1716" s="4"/>
      <c r="O1716" s="4"/>
      <c r="P1716" s="4" t="s">
        <v>9504</v>
      </c>
      <c r="Q1716" s="4"/>
      <c r="R1716" s="4" t="s">
        <v>834</v>
      </c>
      <c r="S1716" s="4" t="s">
        <v>9505</v>
      </c>
      <c r="T1716" s="4" t="s">
        <v>260</v>
      </c>
      <c r="U1716" s="4" t="s">
        <v>252</v>
      </c>
      <c r="V1716" s="4" t="s">
        <v>9506</v>
      </c>
      <c r="W1716" s="4"/>
      <c r="X1716" s="4"/>
      <c r="Y1716" s="4"/>
      <c r="Z1716" s="4" t="s">
        <v>9507</v>
      </c>
      <c r="AA1716" s="4"/>
      <c r="AB1716" s="4"/>
      <c r="AC1716" s="4"/>
      <c r="AD1716" s="4"/>
      <c r="AE1716" s="4"/>
      <c r="AF1716" s="4" t="s">
        <v>9508</v>
      </c>
      <c r="AG1716" s="4"/>
      <c r="AH1716" s="4"/>
      <c r="AI1716" s="4"/>
      <c r="AJ1716" s="4" t="s">
        <v>9509</v>
      </c>
      <c r="AK1716" s="4"/>
    </row>
    <row r="1717" spans="1:37" ht="225" x14ac:dyDescent="0.2">
      <c r="A1717" s="7">
        <v>1716</v>
      </c>
      <c r="D1717" s="4" t="s">
        <v>9510</v>
      </c>
      <c r="E1717" s="4" t="s">
        <v>9511</v>
      </c>
      <c r="F1717" s="4"/>
      <c r="G1717" s="4" t="s">
        <v>1518</v>
      </c>
      <c r="H1717" s="4"/>
      <c r="I1717" s="4">
        <v>2007</v>
      </c>
      <c r="J1717" s="4"/>
      <c r="K1717" s="4"/>
      <c r="L1717" s="4"/>
      <c r="M1717" s="4"/>
      <c r="N1717" s="4"/>
      <c r="O1717" s="4"/>
      <c r="P1717" s="4" t="s">
        <v>9512</v>
      </c>
      <c r="Q1717" s="4"/>
      <c r="R1717" s="4"/>
      <c r="S1717" s="4" t="s">
        <v>843</v>
      </c>
      <c r="T1717" s="4" t="s">
        <v>400</v>
      </c>
      <c r="U1717" s="4" t="s">
        <v>111</v>
      </c>
      <c r="V1717" s="4" t="s">
        <v>9513</v>
      </c>
      <c r="W1717" s="4"/>
      <c r="X1717" s="4"/>
      <c r="Y1717" s="4"/>
      <c r="Z1717" s="4" t="s">
        <v>9514</v>
      </c>
      <c r="AA1717" s="4"/>
      <c r="AB1717" s="4"/>
      <c r="AC1717" s="4"/>
      <c r="AD1717" s="4"/>
      <c r="AE1717" s="4"/>
      <c r="AF1717" s="4" t="s">
        <v>7209</v>
      </c>
      <c r="AG1717" s="4"/>
      <c r="AH1717" s="4"/>
      <c r="AI1717" s="4"/>
      <c r="AJ1717" s="4" t="s">
        <v>9515</v>
      </c>
      <c r="AK1717" s="4"/>
    </row>
    <row r="1718" spans="1:37" ht="75" x14ac:dyDescent="0.2">
      <c r="A1718" s="7">
        <v>1717</v>
      </c>
      <c r="D1718" s="4" t="s">
        <v>9516</v>
      </c>
      <c r="E1718" s="4" t="s">
        <v>9517</v>
      </c>
      <c r="F1718" s="4"/>
      <c r="G1718" s="4" t="s">
        <v>1518</v>
      </c>
      <c r="H1718" s="4"/>
      <c r="I1718" s="4">
        <v>2008</v>
      </c>
      <c r="J1718" s="4"/>
      <c r="K1718" s="4"/>
      <c r="L1718" s="4"/>
      <c r="M1718" s="4"/>
      <c r="N1718" s="4"/>
      <c r="O1718" s="4"/>
      <c r="P1718" s="4" t="s">
        <v>9518</v>
      </c>
      <c r="Q1718" s="4"/>
      <c r="R1718" s="4"/>
      <c r="S1718" s="4" t="s">
        <v>9519</v>
      </c>
      <c r="T1718" s="4" t="s">
        <v>550</v>
      </c>
      <c r="U1718" s="4" t="s">
        <v>205</v>
      </c>
      <c r="V1718" s="4" t="s">
        <v>9520</v>
      </c>
      <c r="W1718" s="4"/>
      <c r="X1718" s="4"/>
      <c r="Y1718" s="4"/>
      <c r="Z1718" s="4" t="s">
        <v>9521</v>
      </c>
      <c r="AA1718" s="4"/>
      <c r="AB1718" s="4"/>
      <c r="AC1718" s="4"/>
      <c r="AD1718" s="4"/>
      <c r="AE1718" s="4"/>
      <c r="AF1718" s="4" t="s">
        <v>9522</v>
      </c>
      <c r="AG1718" s="4"/>
      <c r="AH1718" s="4"/>
      <c r="AI1718" s="4"/>
      <c r="AJ1718" s="4" t="s">
        <v>9523</v>
      </c>
      <c r="AK1718" s="4"/>
    </row>
    <row r="1719" spans="1:37" ht="165" x14ac:dyDescent="0.2">
      <c r="A1719" s="7">
        <v>1718</v>
      </c>
      <c r="D1719" s="4" t="s">
        <v>9524</v>
      </c>
      <c r="E1719" s="4" t="s">
        <v>9525</v>
      </c>
      <c r="F1719" s="4"/>
      <c r="G1719" s="4" t="s">
        <v>1518</v>
      </c>
      <c r="H1719" s="4"/>
      <c r="I1719" s="4">
        <v>2009</v>
      </c>
      <c r="J1719" s="4"/>
      <c r="K1719" s="4"/>
      <c r="L1719" s="4"/>
      <c r="M1719" s="4"/>
      <c r="N1719" s="4"/>
      <c r="O1719" s="4"/>
      <c r="P1719" s="4" t="s">
        <v>9526</v>
      </c>
      <c r="Q1719" s="4"/>
      <c r="R1719" s="4"/>
      <c r="S1719" s="4" t="s">
        <v>1256</v>
      </c>
      <c r="T1719" s="4" t="s">
        <v>501</v>
      </c>
      <c r="U1719" s="4" t="s">
        <v>1223</v>
      </c>
      <c r="V1719" s="4" t="s">
        <v>9527</v>
      </c>
      <c r="W1719" s="4"/>
      <c r="X1719" s="4"/>
      <c r="Y1719" s="4"/>
      <c r="Z1719" s="4" t="s">
        <v>9528</v>
      </c>
      <c r="AA1719" s="4"/>
      <c r="AB1719" s="4"/>
      <c r="AC1719" s="4"/>
      <c r="AD1719" s="4"/>
      <c r="AE1719" s="4"/>
      <c r="AF1719" s="4" t="s">
        <v>9529</v>
      </c>
      <c r="AG1719" s="4"/>
      <c r="AH1719" s="4"/>
      <c r="AI1719" s="4"/>
      <c r="AJ1719" s="4" t="s">
        <v>9530</v>
      </c>
      <c r="AK1719" s="4"/>
    </row>
    <row r="1720" spans="1:37" ht="120" x14ac:dyDescent="0.2">
      <c r="A1720" s="7">
        <v>1719</v>
      </c>
      <c r="D1720" s="4"/>
      <c r="E1720" s="4"/>
      <c r="F1720" s="4"/>
      <c r="G1720" s="4" t="s">
        <v>1518</v>
      </c>
      <c r="H1720" s="4"/>
      <c r="I1720" s="4">
        <v>2009</v>
      </c>
      <c r="J1720" s="4"/>
      <c r="K1720" s="4"/>
      <c r="L1720" s="4"/>
      <c r="M1720" s="4"/>
      <c r="N1720" s="4"/>
      <c r="O1720" s="4"/>
      <c r="P1720" s="4" t="s">
        <v>9531</v>
      </c>
      <c r="Q1720" s="4"/>
      <c r="R1720" s="4"/>
      <c r="S1720" s="4" t="s">
        <v>9532</v>
      </c>
      <c r="T1720" s="4" t="s">
        <v>9533</v>
      </c>
      <c r="V1720" s="4" t="s">
        <v>9534</v>
      </c>
      <c r="W1720" s="4"/>
      <c r="X1720" s="4"/>
      <c r="Y1720" s="4"/>
      <c r="Z1720" s="4" t="s">
        <v>9535</v>
      </c>
      <c r="AA1720" s="4"/>
      <c r="AB1720" s="4"/>
      <c r="AC1720" s="4"/>
      <c r="AD1720" s="4"/>
      <c r="AE1720" s="4"/>
      <c r="AF1720" s="4" t="s">
        <v>9536</v>
      </c>
      <c r="AG1720" s="4"/>
      <c r="AH1720" s="4"/>
      <c r="AI1720" s="4"/>
      <c r="AJ1720" s="4" t="s">
        <v>9537</v>
      </c>
      <c r="AK1720" s="4"/>
    </row>
    <row r="1721" spans="1:37" ht="120" x14ac:dyDescent="0.2">
      <c r="A1721" s="7">
        <v>1720</v>
      </c>
      <c r="D1721" s="4" t="s">
        <v>9538</v>
      </c>
      <c r="E1721" s="4" t="s">
        <v>9539</v>
      </c>
      <c r="F1721" s="4"/>
      <c r="G1721" s="4" t="s">
        <v>1518</v>
      </c>
      <c r="H1721" s="4"/>
      <c r="I1721" s="4">
        <v>2009</v>
      </c>
      <c r="J1721" s="4"/>
      <c r="K1721" s="4"/>
      <c r="L1721" s="4"/>
      <c r="M1721" s="4"/>
      <c r="N1721" s="4"/>
      <c r="O1721" s="4"/>
      <c r="P1721" s="4" t="s">
        <v>9540</v>
      </c>
      <c r="Q1721" s="4"/>
      <c r="R1721" s="4" t="s">
        <v>9541</v>
      </c>
      <c r="S1721" s="4" t="s">
        <v>9542</v>
      </c>
      <c r="T1721" s="4" t="s">
        <v>352</v>
      </c>
      <c r="U1721" s="4" t="s">
        <v>326</v>
      </c>
      <c r="V1721" s="4" t="s">
        <v>9543</v>
      </c>
      <c r="W1721" s="4"/>
      <c r="X1721" s="4"/>
      <c r="Y1721" s="4"/>
      <c r="Z1721" s="4" t="s">
        <v>9544</v>
      </c>
      <c r="AA1721" s="4"/>
      <c r="AB1721" s="4"/>
      <c r="AC1721" s="4"/>
      <c r="AD1721" s="4"/>
      <c r="AE1721" s="4"/>
      <c r="AF1721" s="4" t="s">
        <v>9545</v>
      </c>
      <c r="AG1721" s="4"/>
      <c r="AH1721" s="4"/>
      <c r="AI1721" s="4"/>
      <c r="AJ1721" s="4" t="s">
        <v>9546</v>
      </c>
      <c r="AK1721" s="4"/>
    </row>
    <row r="1722" spans="1:37" ht="135" x14ac:dyDescent="0.2">
      <c r="A1722" s="7">
        <v>1721</v>
      </c>
      <c r="D1722" s="4" t="s">
        <v>9547</v>
      </c>
      <c r="E1722" s="4" t="s">
        <v>9548</v>
      </c>
      <c r="F1722" s="4"/>
      <c r="G1722" s="4" t="s">
        <v>1518</v>
      </c>
      <c r="H1722" s="4"/>
      <c r="I1722" s="4">
        <v>2009</v>
      </c>
      <c r="J1722" s="4"/>
      <c r="K1722" s="4"/>
      <c r="L1722" s="4"/>
      <c r="M1722" s="4"/>
      <c r="N1722" s="4"/>
      <c r="O1722" s="4"/>
      <c r="P1722" s="4" t="s">
        <v>9549</v>
      </c>
      <c r="Q1722" s="4"/>
      <c r="R1722" s="4"/>
      <c r="S1722" s="4" t="s">
        <v>9550</v>
      </c>
      <c r="T1722" s="4"/>
      <c r="U1722" s="4" t="s">
        <v>173</v>
      </c>
      <c r="V1722" s="4" t="s">
        <v>9551</v>
      </c>
      <c r="W1722" s="4"/>
      <c r="X1722" s="4"/>
      <c r="Y1722" s="4"/>
      <c r="Z1722" s="4" t="s">
        <v>9552</v>
      </c>
      <c r="AA1722" s="4"/>
      <c r="AB1722" s="4"/>
      <c r="AC1722" s="4"/>
      <c r="AD1722" s="4"/>
      <c r="AE1722" s="4"/>
      <c r="AF1722" s="4" t="s">
        <v>9553</v>
      </c>
      <c r="AG1722" s="4"/>
      <c r="AH1722" s="4"/>
      <c r="AI1722" s="4"/>
      <c r="AJ1722" s="4" t="s">
        <v>9554</v>
      </c>
      <c r="AK1722" s="4"/>
    </row>
    <row r="1723" spans="1:37" ht="195" x14ac:dyDescent="0.2">
      <c r="A1723" s="7">
        <v>1722</v>
      </c>
      <c r="D1723" s="4" t="s">
        <v>9555</v>
      </c>
      <c r="E1723" s="4" t="s">
        <v>9556</v>
      </c>
      <c r="F1723" s="4"/>
      <c r="G1723" s="4" t="s">
        <v>1518</v>
      </c>
      <c r="H1723" s="4"/>
      <c r="I1723" s="4">
        <v>2009</v>
      </c>
      <c r="J1723" s="4"/>
      <c r="K1723" s="4"/>
      <c r="L1723" s="4"/>
      <c r="M1723" s="4"/>
      <c r="N1723" s="4"/>
      <c r="O1723" s="4"/>
      <c r="P1723" s="4" t="s">
        <v>9557</v>
      </c>
      <c r="Q1723" s="4"/>
      <c r="R1723" s="4"/>
      <c r="S1723" s="4" t="s">
        <v>9558</v>
      </c>
      <c r="T1723" s="4" t="s">
        <v>5896</v>
      </c>
      <c r="U1723" s="4" t="s">
        <v>205</v>
      </c>
      <c r="V1723" s="4" t="s">
        <v>9559</v>
      </c>
      <c r="W1723" s="4"/>
      <c r="X1723" s="4"/>
      <c r="Y1723" s="4"/>
      <c r="Z1723" s="4" t="s">
        <v>9560</v>
      </c>
      <c r="AA1723" s="4"/>
      <c r="AB1723" s="4"/>
      <c r="AC1723" s="4"/>
      <c r="AD1723" s="4"/>
      <c r="AE1723" s="4"/>
      <c r="AF1723" s="4" t="s">
        <v>9561</v>
      </c>
      <c r="AG1723" s="4"/>
      <c r="AH1723" s="4"/>
      <c r="AI1723" s="4"/>
      <c r="AJ1723" s="4" t="s">
        <v>9562</v>
      </c>
      <c r="AK1723" s="4"/>
    </row>
    <row r="1724" spans="1:37" ht="105" x14ac:dyDescent="0.2">
      <c r="A1724" s="7">
        <v>1723</v>
      </c>
      <c r="D1724" s="4" t="s">
        <v>9563</v>
      </c>
      <c r="E1724" s="4" t="s">
        <v>9564</v>
      </c>
      <c r="F1724" s="4"/>
      <c r="G1724" s="4" t="s">
        <v>1518</v>
      </c>
      <c r="H1724" s="4"/>
      <c r="I1724" s="4">
        <v>2009</v>
      </c>
      <c r="J1724" s="4"/>
      <c r="K1724" s="4"/>
      <c r="L1724" s="4"/>
      <c r="M1724" s="4"/>
      <c r="N1724" s="4"/>
      <c r="O1724" s="4"/>
      <c r="P1724" s="4" t="s">
        <v>9565</v>
      </c>
      <c r="Q1724" s="4"/>
      <c r="R1724" s="4" t="s">
        <v>9566</v>
      </c>
      <c r="S1724" s="4" t="s">
        <v>9567</v>
      </c>
      <c r="T1724" s="4" t="s">
        <v>69</v>
      </c>
      <c r="U1724" s="4" t="s">
        <v>535</v>
      </c>
      <c r="V1724" s="4" t="s">
        <v>9568</v>
      </c>
      <c r="W1724" s="4"/>
      <c r="X1724" s="4"/>
      <c r="Y1724" s="4"/>
      <c r="Z1724" s="4" t="s">
        <v>9569</v>
      </c>
      <c r="AA1724" s="4"/>
      <c r="AB1724" s="4"/>
      <c r="AC1724" s="4"/>
      <c r="AD1724" s="4"/>
      <c r="AE1724" s="4"/>
      <c r="AF1724" s="4" t="s">
        <v>9570</v>
      </c>
      <c r="AG1724" s="4"/>
      <c r="AH1724" s="4"/>
      <c r="AI1724" s="4"/>
      <c r="AJ1724" s="4" t="s">
        <v>9571</v>
      </c>
      <c r="AK1724" s="4"/>
    </row>
    <row r="1725" spans="1:37" ht="165" x14ac:dyDescent="0.2">
      <c r="A1725" s="7">
        <v>1724</v>
      </c>
      <c r="D1725" s="4" t="s">
        <v>9572</v>
      </c>
      <c r="E1725" s="4" t="s">
        <v>9573</v>
      </c>
      <c r="F1725" s="4"/>
      <c r="G1725" s="4" t="s">
        <v>1518</v>
      </c>
      <c r="H1725" s="4"/>
      <c r="I1725" s="4">
        <v>2009</v>
      </c>
      <c r="J1725" s="4"/>
      <c r="K1725" s="4"/>
      <c r="L1725" s="4"/>
      <c r="M1725" s="4"/>
      <c r="N1725" s="4"/>
      <c r="O1725" s="4"/>
      <c r="P1725" s="4" t="s">
        <v>9574</v>
      </c>
      <c r="Q1725" s="4"/>
      <c r="R1725" s="4"/>
      <c r="S1725" s="4" t="s">
        <v>827</v>
      </c>
      <c r="T1725" s="4" t="s">
        <v>173</v>
      </c>
      <c r="U1725" s="4" t="s">
        <v>133</v>
      </c>
      <c r="V1725" s="4" t="s">
        <v>9575</v>
      </c>
      <c r="W1725" s="4"/>
      <c r="X1725" s="4"/>
      <c r="Y1725" s="4"/>
      <c r="Z1725" s="4" t="s">
        <v>9576</v>
      </c>
      <c r="AA1725" s="4"/>
      <c r="AB1725" s="4"/>
      <c r="AC1725" s="4"/>
      <c r="AD1725" s="4"/>
      <c r="AE1725" s="4"/>
      <c r="AF1725" s="4" t="s">
        <v>9577</v>
      </c>
      <c r="AG1725" s="4"/>
      <c r="AH1725" s="4"/>
      <c r="AI1725" s="4"/>
      <c r="AJ1725" s="4" t="s">
        <v>9578</v>
      </c>
      <c r="AK1725" s="4"/>
    </row>
    <row r="1726" spans="1:37" ht="120" x14ac:dyDescent="0.2">
      <c r="A1726" s="7">
        <v>1725</v>
      </c>
      <c r="D1726" s="4" t="s">
        <v>9579</v>
      </c>
      <c r="E1726" s="4" t="s">
        <v>9580</v>
      </c>
      <c r="F1726" s="4"/>
      <c r="G1726" s="4" t="s">
        <v>9581</v>
      </c>
      <c r="H1726" s="4"/>
      <c r="I1726" s="4">
        <v>2009</v>
      </c>
      <c r="J1726" s="4"/>
      <c r="K1726" s="4"/>
      <c r="L1726" s="4"/>
      <c r="M1726" s="4"/>
      <c r="N1726" s="4"/>
      <c r="O1726" s="4"/>
      <c r="P1726" s="4" t="s">
        <v>9582</v>
      </c>
      <c r="Q1726" s="4"/>
      <c r="R1726" s="4" t="s">
        <v>9583</v>
      </c>
      <c r="S1726" s="4"/>
      <c r="T1726" s="4"/>
      <c r="U1726" s="4"/>
      <c r="V1726" s="4" t="s">
        <v>4303</v>
      </c>
      <c r="W1726" s="4"/>
      <c r="X1726" s="4"/>
      <c r="Y1726" s="4"/>
      <c r="Z1726" s="4" t="s">
        <v>9584</v>
      </c>
      <c r="AA1726" s="4"/>
      <c r="AB1726" s="4"/>
      <c r="AC1726" s="4"/>
      <c r="AD1726" s="4"/>
      <c r="AE1726" s="4"/>
      <c r="AF1726" s="4"/>
      <c r="AG1726" s="4"/>
      <c r="AH1726" s="4"/>
      <c r="AI1726" s="4"/>
      <c r="AJ1726" s="4" t="s">
        <v>9585</v>
      </c>
      <c r="AK1726" s="4"/>
    </row>
    <row r="1727" spans="1:37" ht="150" x14ac:dyDescent="0.2">
      <c r="A1727" s="7">
        <v>1726</v>
      </c>
      <c r="D1727" s="4" t="s">
        <v>9586</v>
      </c>
      <c r="E1727" s="4" t="s">
        <v>9587</v>
      </c>
      <c r="F1727" s="4"/>
      <c r="G1727" s="4" t="s">
        <v>9588</v>
      </c>
      <c r="H1727" s="4"/>
      <c r="I1727" s="4">
        <v>2009</v>
      </c>
      <c r="J1727" s="4"/>
      <c r="K1727" s="4"/>
      <c r="L1727" s="4"/>
      <c r="M1727" s="4"/>
      <c r="N1727" s="4"/>
      <c r="O1727" s="4"/>
      <c r="P1727" s="4" t="s">
        <v>9589</v>
      </c>
      <c r="Q1727" s="4"/>
      <c r="R1727" s="4"/>
      <c r="S1727" s="4" t="s">
        <v>9590</v>
      </c>
      <c r="T1727" s="4" t="s">
        <v>585</v>
      </c>
      <c r="U1727" s="4" t="s">
        <v>79</v>
      </c>
      <c r="V1727" s="4" t="s">
        <v>9591</v>
      </c>
      <c r="W1727" s="4"/>
      <c r="X1727" s="4"/>
      <c r="Y1727" s="4"/>
      <c r="Z1727" s="4" t="s">
        <v>9592</v>
      </c>
      <c r="AA1727" s="4"/>
      <c r="AB1727" s="4"/>
      <c r="AC1727" s="4"/>
      <c r="AD1727" s="4"/>
      <c r="AE1727" s="4"/>
      <c r="AF1727" s="4" t="s">
        <v>9593</v>
      </c>
      <c r="AG1727" s="4"/>
      <c r="AH1727" s="4"/>
      <c r="AI1727" s="4"/>
      <c r="AJ1727" s="4" t="s">
        <v>9594</v>
      </c>
      <c r="AK1727" s="4"/>
    </row>
    <row r="1728" spans="1:37" ht="180" x14ac:dyDescent="0.2">
      <c r="A1728" s="7">
        <v>1727</v>
      </c>
      <c r="D1728" s="4" t="s">
        <v>9595</v>
      </c>
      <c r="E1728" s="4" t="s">
        <v>9596</v>
      </c>
      <c r="F1728" s="4"/>
      <c r="G1728" s="4" t="s">
        <v>1518</v>
      </c>
      <c r="H1728" s="4"/>
      <c r="I1728" s="4">
        <v>2009</v>
      </c>
      <c r="J1728" s="4"/>
      <c r="K1728" s="4"/>
      <c r="L1728" s="4"/>
      <c r="M1728" s="4"/>
      <c r="N1728" s="4"/>
      <c r="O1728" s="4"/>
      <c r="P1728" s="4" t="s">
        <v>9597</v>
      </c>
      <c r="Q1728" s="4"/>
      <c r="R1728" s="4"/>
      <c r="S1728" s="4" t="s">
        <v>9598</v>
      </c>
      <c r="T1728" s="4" t="s">
        <v>858</v>
      </c>
      <c r="U1728" s="4" t="s">
        <v>133</v>
      </c>
      <c r="V1728" s="4" t="s">
        <v>9599</v>
      </c>
      <c r="W1728" s="4"/>
      <c r="X1728" s="4"/>
      <c r="Y1728" s="4"/>
      <c r="Z1728" s="4" t="s">
        <v>9600</v>
      </c>
      <c r="AA1728" s="4"/>
      <c r="AB1728" s="4"/>
      <c r="AC1728" s="4"/>
      <c r="AD1728" s="4"/>
      <c r="AE1728" s="4"/>
      <c r="AF1728" s="4" t="s">
        <v>9601</v>
      </c>
      <c r="AG1728" s="4"/>
      <c r="AH1728" s="4"/>
      <c r="AI1728" s="4"/>
      <c r="AJ1728" s="4" t="s">
        <v>9602</v>
      </c>
      <c r="AK1728" s="4"/>
    </row>
    <row r="1729" spans="1:37" ht="150" x14ac:dyDescent="0.2">
      <c r="A1729" s="7">
        <v>1728</v>
      </c>
      <c r="D1729" s="4" t="s">
        <v>9603</v>
      </c>
      <c r="E1729" s="4" t="s">
        <v>9604</v>
      </c>
      <c r="F1729" s="4"/>
      <c r="G1729" s="4" t="s">
        <v>1518</v>
      </c>
      <c r="H1729" s="4"/>
      <c r="I1729" s="4">
        <v>2009</v>
      </c>
      <c r="J1729" s="4"/>
      <c r="K1729" s="4"/>
      <c r="L1729" s="4"/>
      <c r="M1729" s="4"/>
      <c r="N1729" s="4"/>
      <c r="O1729" s="4"/>
      <c r="P1729" s="4" t="s">
        <v>9605</v>
      </c>
      <c r="Q1729" s="4"/>
      <c r="R1729" s="4" t="s">
        <v>834</v>
      </c>
      <c r="S1729" s="4" t="s">
        <v>9606</v>
      </c>
      <c r="T1729" s="4"/>
      <c r="U1729" s="4"/>
      <c r="V1729" s="4" t="s">
        <v>9607</v>
      </c>
      <c r="W1729" s="4"/>
      <c r="X1729" s="4"/>
      <c r="Y1729" s="4"/>
      <c r="Z1729" s="4" t="s">
        <v>9608</v>
      </c>
      <c r="AA1729" s="4"/>
      <c r="AB1729" s="4"/>
      <c r="AC1729" s="4"/>
      <c r="AD1729" s="4"/>
      <c r="AE1729" s="4"/>
      <c r="AF1729" s="4" t="s">
        <v>9609</v>
      </c>
      <c r="AG1729" s="4"/>
      <c r="AH1729" s="4"/>
      <c r="AI1729" s="4"/>
      <c r="AJ1729" s="4" t="s">
        <v>9610</v>
      </c>
      <c r="AK1729" s="4"/>
    </row>
    <row r="1730" spans="1:37" ht="210" x14ac:dyDescent="0.2">
      <c r="A1730" s="7">
        <v>1729</v>
      </c>
      <c r="D1730" s="4" t="s">
        <v>9611</v>
      </c>
      <c r="E1730" s="4" t="s">
        <v>9612</v>
      </c>
      <c r="F1730" s="4"/>
      <c r="G1730" s="4" t="s">
        <v>1518</v>
      </c>
      <c r="H1730" s="4"/>
      <c r="I1730" s="4">
        <v>2009</v>
      </c>
      <c r="J1730" s="4"/>
      <c r="K1730" s="4"/>
      <c r="L1730" s="4"/>
      <c r="M1730" s="4"/>
      <c r="N1730" s="4"/>
      <c r="O1730" s="4"/>
      <c r="P1730" s="4" t="s">
        <v>9613</v>
      </c>
      <c r="Q1730" s="4"/>
      <c r="R1730" s="4"/>
      <c r="S1730" s="4" t="s">
        <v>9614</v>
      </c>
      <c r="T1730" s="4" t="s">
        <v>2075</v>
      </c>
      <c r="U1730" s="4" t="s">
        <v>79</v>
      </c>
      <c r="V1730" s="4" t="s">
        <v>9615</v>
      </c>
      <c r="W1730" s="4"/>
      <c r="X1730" s="4"/>
      <c r="Y1730" s="4"/>
      <c r="Z1730" s="4" t="s">
        <v>9616</v>
      </c>
      <c r="AA1730" s="4"/>
      <c r="AB1730" s="4"/>
      <c r="AC1730" s="4"/>
      <c r="AD1730" s="4"/>
      <c r="AE1730" s="4"/>
      <c r="AF1730" s="4" t="s">
        <v>9617</v>
      </c>
      <c r="AG1730" s="4"/>
      <c r="AH1730" s="4"/>
      <c r="AI1730" s="4"/>
      <c r="AJ1730" s="4" t="s">
        <v>9618</v>
      </c>
      <c r="AK1730" s="4"/>
    </row>
    <row r="1731" spans="1:37" ht="150" x14ac:dyDescent="0.2">
      <c r="A1731" s="7">
        <v>1730</v>
      </c>
      <c r="D1731" s="4" t="s">
        <v>9619</v>
      </c>
      <c r="E1731" s="4" t="s">
        <v>9620</v>
      </c>
      <c r="F1731" s="4"/>
      <c r="G1731" s="4" t="s">
        <v>1518</v>
      </c>
      <c r="H1731" s="4"/>
      <c r="I1731" s="4">
        <v>2009</v>
      </c>
      <c r="J1731" s="4"/>
      <c r="K1731" s="4"/>
      <c r="L1731" s="4"/>
      <c r="M1731" s="4"/>
      <c r="N1731" s="4"/>
      <c r="O1731" s="4"/>
      <c r="P1731" s="4" t="s">
        <v>9621</v>
      </c>
      <c r="Q1731" s="4"/>
      <c r="R1731" s="4" t="s">
        <v>834</v>
      </c>
      <c r="S1731" s="4" t="s">
        <v>9622</v>
      </c>
      <c r="T1731" s="4" t="s">
        <v>360</v>
      </c>
      <c r="U1731" s="4" t="s">
        <v>133</v>
      </c>
      <c r="V1731" s="4" t="s">
        <v>9623</v>
      </c>
      <c r="W1731" s="4"/>
      <c r="X1731" s="4"/>
      <c r="Y1731" s="4"/>
      <c r="Z1731" s="4" t="s">
        <v>9624</v>
      </c>
      <c r="AA1731" s="4"/>
      <c r="AB1731" s="4"/>
      <c r="AC1731" s="4"/>
      <c r="AD1731" s="4"/>
      <c r="AE1731" s="4"/>
      <c r="AF1731" s="4" t="s">
        <v>9625</v>
      </c>
      <c r="AG1731" s="4"/>
      <c r="AH1731" s="4"/>
      <c r="AI1731" s="4"/>
      <c r="AJ1731" s="4" t="s">
        <v>9626</v>
      </c>
      <c r="AK1731" s="4"/>
    </row>
    <row r="1732" spans="1:37" ht="195" x14ac:dyDescent="0.2">
      <c r="A1732" s="7">
        <v>1731</v>
      </c>
      <c r="D1732" s="4" t="s">
        <v>9627</v>
      </c>
      <c r="E1732" s="4" t="s">
        <v>9628</v>
      </c>
      <c r="F1732" s="4"/>
      <c r="G1732" s="4" t="s">
        <v>1518</v>
      </c>
      <c r="H1732" s="4"/>
      <c r="I1732" s="4">
        <v>2009</v>
      </c>
      <c r="J1732" s="4"/>
      <c r="K1732" s="4"/>
      <c r="L1732" s="4"/>
      <c r="M1732" s="4"/>
      <c r="N1732" s="4"/>
      <c r="O1732" s="4"/>
      <c r="P1732" s="4" t="s">
        <v>9629</v>
      </c>
      <c r="Q1732" s="4"/>
      <c r="R1732" s="4"/>
      <c r="S1732" s="4" t="s">
        <v>9630</v>
      </c>
      <c r="T1732" s="4" t="s">
        <v>360</v>
      </c>
      <c r="U1732" s="4" t="s">
        <v>205</v>
      </c>
      <c r="V1732" s="4" t="s">
        <v>9631</v>
      </c>
      <c r="W1732" s="4"/>
      <c r="X1732" s="4"/>
      <c r="Y1732" s="4"/>
      <c r="Z1732" s="4" t="s">
        <v>9632</v>
      </c>
      <c r="AA1732" s="4"/>
      <c r="AB1732" s="4"/>
      <c r="AC1732" s="4"/>
      <c r="AD1732" s="4"/>
      <c r="AE1732" s="4"/>
      <c r="AF1732" s="4" t="s">
        <v>9633</v>
      </c>
      <c r="AG1732" s="4"/>
      <c r="AH1732" s="4"/>
      <c r="AI1732" s="4"/>
      <c r="AJ1732" s="4" t="s">
        <v>9634</v>
      </c>
      <c r="AK1732" s="4"/>
    </row>
    <row r="1733" spans="1:37" ht="165" x14ac:dyDescent="0.2">
      <c r="A1733" s="7">
        <v>1732</v>
      </c>
      <c r="D1733" s="4" t="s">
        <v>9635</v>
      </c>
      <c r="E1733" s="4" t="s">
        <v>9636</v>
      </c>
      <c r="F1733" s="4"/>
      <c r="G1733" s="4" t="s">
        <v>9455</v>
      </c>
      <c r="H1733" s="4"/>
      <c r="I1733" s="4">
        <v>2010</v>
      </c>
      <c r="J1733" s="4"/>
      <c r="K1733" s="4"/>
      <c r="L1733" s="4"/>
      <c r="M1733" s="4"/>
      <c r="N1733" s="4"/>
      <c r="O1733" s="4"/>
      <c r="P1733" s="4" t="s">
        <v>9637</v>
      </c>
      <c r="Q1733" s="4"/>
      <c r="R1733" s="4"/>
      <c r="S1733" s="4" t="s">
        <v>1632</v>
      </c>
      <c r="T1733" s="4" t="s">
        <v>643</v>
      </c>
      <c r="U1733" s="4" t="s">
        <v>205</v>
      </c>
      <c r="V1733" s="4" t="s">
        <v>9638</v>
      </c>
      <c r="W1733" s="4"/>
      <c r="X1733" s="4"/>
      <c r="Y1733" s="4"/>
      <c r="Z1733" s="4" t="s">
        <v>9488</v>
      </c>
      <c r="AA1733" s="4"/>
      <c r="AB1733" s="4"/>
      <c r="AC1733" s="4"/>
      <c r="AD1733" s="4"/>
      <c r="AE1733" s="4"/>
      <c r="AF1733" s="4" t="s">
        <v>9639</v>
      </c>
      <c r="AG1733" s="4"/>
      <c r="AH1733" s="4"/>
      <c r="AI1733" s="4"/>
      <c r="AJ1733" s="4" t="s">
        <v>9640</v>
      </c>
      <c r="AK1733" s="4"/>
    </row>
    <row r="1734" spans="1:37" ht="120" x14ac:dyDescent="0.2">
      <c r="A1734" s="7">
        <v>1733</v>
      </c>
      <c r="D1734" s="4" t="s">
        <v>9641</v>
      </c>
      <c r="E1734" s="4" t="s">
        <v>9642</v>
      </c>
      <c r="F1734" s="4"/>
      <c r="G1734" s="4" t="s">
        <v>1518</v>
      </c>
      <c r="H1734" s="4"/>
      <c r="I1734" s="4">
        <v>2010</v>
      </c>
      <c r="J1734" s="4"/>
      <c r="K1734" s="4"/>
      <c r="L1734" s="4"/>
      <c r="M1734" s="4"/>
      <c r="N1734" s="4"/>
      <c r="O1734" s="4"/>
      <c r="P1734" s="4" t="s">
        <v>9643</v>
      </c>
      <c r="Q1734" s="4"/>
      <c r="R1734" s="4" t="s">
        <v>834</v>
      </c>
      <c r="S1734" s="4" t="s">
        <v>1632</v>
      </c>
      <c r="T1734" s="4" t="s">
        <v>643</v>
      </c>
      <c r="U1734" s="4"/>
      <c r="V1734" s="4" t="s">
        <v>9644</v>
      </c>
      <c r="W1734" s="4"/>
      <c r="X1734" s="4"/>
      <c r="Y1734" s="4"/>
      <c r="Z1734" s="4" t="s">
        <v>9645</v>
      </c>
      <c r="AA1734" s="4"/>
      <c r="AB1734" s="4"/>
      <c r="AC1734" s="4"/>
      <c r="AD1734" s="4"/>
      <c r="AE1734" s="4"/>
      <c r="AF1734" s="4" t="s">
        <v>9639</v>
      </c>
      <c r="AG1734" s="4"/>
      <c r="AH1734" s="4"/>
      <c r="AI1734" s="4"/>
      <c r="AJ1734" s="4" t="s">
        <v>9646</v>
      </c>
      <c r="AK1734" s="4"/>
    </row>
    <row r="1735" spans="1:37" ht="105" x14ac:dyDescent="0.2">
      <c r="A1735" s="7">
        <v>1734</v>
      </c>
      <c r="D1735" s="4" t="s">
        <v>9647</v>
      </c>
      <c r="E1735" s="4" t="s">
        <v>9648</v>
      </c>
      <c r="F1735" s="4"/>
      <c r="G1735" s="4" t="s">
        <v>1518</v>
      </c>
      <c r="H1735" s="4"/>
      <c r="I1735" s="4">
        <v>2010</v>
      </c>
      <c r="J1735" s="4"/>
      <c r="K1735" s="4"/>
      <c r="L1735" s="4"/>
      <c r="M1735" s="4"/>
      <c r="N1735" s="4"/>
      <c r="O1735" s="4"/>
      <c r="P1735" s="10" t="s">
        <v>9649</v>
      </c>
      <c r="Q1735" s="10"/>
      <c r="R1735" s="4" t="s">
        <v>834</v>
      </c>
      <c r="S1735" s="4" t="s">
        <v>9650</v>
      </c>
      <c r="T1735" s="4" t="s">
        <v>310</v>
      </c>
      <c r="U1735" s="4" t="s">
        <v>260</v>
      </c>
      <c r="V1735" s="4" t="s">
        <v>9651</v>
      </c>
      <c r="W1735" s="4"/>
      <c r="X1735" s="4"/>
      <c r="Y1735" s="4"/>
      <c r="Z1735" s="4" t="s">
        <v>9652</v>
      </c>
      <c r="AA1735" s="4"/>
      <c r="AB1735" s="4"/>
      <c r="AC1735" s="4"/>
      <c r="AD1735" s="4"/>
      <c r="AE1735" s="10"/>
      <c r="AF1735" s="4" t="s">
        <v>9653</v>
      </c>
      <c r="AG1735" s="4"/>
      <c r="AH1735" s="4"/>
      <c r="AI1735" s="4"/>
      <c r="AJ1735" s="4" t="s">
        <v>9654</v>
      </c>
      <c r="AK1735" s="4"/>
    </row>
    <row r="1736" spans="1:37" ht="105" x14ac:dyDescent="0.2">
      <c r="A1736" s="7">
        <v>1735</v>
      </c>
      <c r="D1736" s="4" t="s">
        <v>9655</v>
      </c>
      <c r="E1736" s="4" t="s">
        <v>9656</v>
      </c>
      <c r="F1736" s="4"/>
      <c r="G1736" s="4" t="s">
        <v>1518</v>
      </c>
      <c r="H1736" s="4"/>
      <c r="I1736" s="4">
        <v>2010</v>
      </c>
      <c r="J1736" s="4"/>
      <c r="K1736" s="4"/>
      <c r="L1736" s="4"/>
      <c r="M1736" s="4"/>
      <c r="N1736" s="4"/>
      <c r="O1736" s="4"/>
      <c r="P1736" s="4" t="s">
        <v>9657</v>
      </c>
      <c r="Q1736" s="4"/>
      <c r="R1736" s="4" t="s">
        <v>834</v>
      </c>
      <c r="S1736" s="4" t="s">
        <v>3421</v>
      </c>
      <c r="T1736" s="4" t="s">
        <v>801</v>
      </c>
      <c r="U1736" s="4" t="s">
        <v>9658</v>
      </c>
      <c r="V1736" s="4" t="s">
        <v>9659</v>
      </c>
      <c r="W1736" s="4"/>
      <c r="X1736" s="4"/>
      <c r="Y1736" s="4"/>
      <c r="Z1736" s="4" t="s">
        <v>9660</v>
      </c>
      <c r="AA1736" s="4"/>
      <c r="AB1736" s="4"/>
      <c r="AC1736" s="4"/>
      <c r="AD1736" s="4"/>
      <c r="AE1736" s="4"/>
      <c r="AF1736" s="4" t="s">
        <v>3424</v>
      </c>
      <c r="AG1736" s="4"/>
      <c r="AH1736" s="4"/>
      <c r="AI1736" s="4"/>
      <c r="AJ1736" s="4" t="s">
        <v>9661</v>
      </c>
      <c r="AK1736" s="4"/>
    </row>
    <row r="1737" spans="1:37" ht="135" x14ac:dyDescent="0.2">
      <c r="A1737" s="7">
        <v>1736</v>
      </c>
      <c r="D1737" s="4" t="s">
        <v>9662</v>
      </c>
      <c r="E1737" s="4" t="s">
        <v>9663</v>
      </c>
      <c r="F1737" s="4"/>
      <c r="G1737" s="4" t="s">
        <v>1518</v>
      </c>
      <c r="H1737" s="4"/>
      <c r="I1737" s="4">
        <v>2010</v>
      </c>
      <c r="J1737" s="4"/>
      <c r="K1737" s="4"/>
      <c r="L1737" s="4"/>
      <c r="M1737" s="4"/>
      <c r="N1737" s="4"/>
      <c r="O1737" s="4"/>
      <c r="P1737" s="4" t="s">
        <v>9664</v>
      </c>
      <c r="Q1737" s="4"/>
      <c r="R1737" s="4"/>
      <c r="S1737" s="4" t="s">
        <v>1632</v>
      </c>
      <c r="T1737" s="4" t="s">
        <v>643</v>
      </c>
      <c r="U1737" s="4" t="s">
        <v>133</v>
      </c>
      <c r="V1737" s="4" t="s">
        <v>9665</v>
      </c>
      <c r="W1737" s="4"/>
      <c r="X1737" s="4"/>
      <c r="Y1737" s="4"/>
      <c r="Z1737" s="4" t="s">
        <v>9666</v>
      </c>
      <c r="AA1737" s="4"/>
      <c r="AB1737" s="4"/>
      <c r="AC1737" s="4"/>
      <c r="AD1737" s="4"/>
      <c r="AE1737" s="4"/>
      <c r="AF1737" s="4" t="s">
        <v>9639</v>
      </c>
      <c r="AG1737" s="4"/>
      <c r="AH1737" s="4"/>
      <c r="AI1737" s="4"/>
      <c r="AJ1737" s="4" t="s">
        <v>9667</v>
      </c>
      <c r="AK1737" s="4"/>
    </row>
    <row r="1738" spans="1:37" ht="135" x14ac:dyDescent="0.2">
      <c r="A1738" s="7">
        <v>1737</v>
      </c>
      <c r="D1738" s="4" t="s">
        <v>9668</v>
      </c>
      <c r="E1738" s="4" t="s">
        <v>9669</v>
      </c>
      <c r="F1738" s="4"/>
      <c r="G1738" s="4" t="s">
        <v>1518</v>
      </c>
      <c r="H1738" s="4"/>
      <c r="I1738" s="4">
        <v>2010</v>
      </c>
      <c r="J1738" s="4"/>
      <c r="K1738" s="4"/>
      <c r="L1738" s="4"/>
      <c r="M1738" s="4"/>
      <c r="N1738" s="4"/>
      <c r="O1738" s="4"/>
      <c r="P1738" s="4" t="s">
        <v>9670</v>
      </c>
      <c r="Q1738" s="4"/>
      <c r="R1738" s="4"/>
      <c r="S1738" s="4" t="s">
        <v>827</v>
      </c>
      <c r="T1738" s="4" t="s">
        <v>326</v>
      </c>
      <c r="U1738" s="4" t="s">
        <v>205</v>
      </c>
      <c r="V1738" s="4" t="s">
        <v>9671</v>
      </c>
      <c r="W1738" s="4"/>
      <c r="X1738" s="4"/>
      <c r="Y1738" s="4"/>
      <c r="Z1738" s="4" t="s">
        <v>9672</v>
      </c>
      <c r="AA1738" s="4"/>
      <c r="AB1738" s="4"/>
      <c r="AC1738" s="4"/>
      <c r="AD1738" s="4"/>
      <c r="AE1738" s="4"/>
      <c r="AF1738" s="4" t="s">
        <v>9577</v>
      </c>
      <c r="AG1738" s="4"/>
      <c r="AH1738" s="4"/>
      <c r="AI1738" s="4"/>
      <c r="AJ1738" s="4" t="s">
        <v>9673</v>
      </c>
      <c r="AK1738" s="4"/>
    </row>
    <row r="1739" spans="1:37" ht="120" x14ac:dyDescent="0.2">
      <c r="A1739" s="7">
        <v>1738</v>
      </c>
      <c r="D1739" s="4" t="s">
        <v>9674</v>
      </c>
      <c r="E1739" s="4" t="s">
        <v>9675</v>
      </c>
      <c r="F1739" s="4"/>
      <c r="G1739" s="4" t="s">
        <v>1518</v>
      </c>
      <c r="H1739" s="4"/>
      <c r="I1739" s="4">
        <v>2010</v>
      </c>
      <c r="J1739" s="4"/>
      <c r="K1739" s="4"/>
      <c r="L1739" s="4"/>
      <c r="M1739" s="4"/>
      <c r="N1739" s="4"/>
      <c r="O1739" s="4"/>
      <c r="P1739" s="4" t="s">
        <v>9676</v>
      </c>
      <c r="Q1739" s="4"/>
      <c r="R1739" s="4"/>
      <c r="S1739" s="4" t="s">
        <v>9677</v>
      </c>
      <c r="T1739" s="4" t="s">
        <v>133</v>
      </c>
      <c r="U1739" s="4" t="s">
        <v>133</v>
      </c>
      <c r="V1739" s="4" t="s">
        <v>9678</v>
      </c>
      <c r="W1739" s="4"/>
      <c r="X1739" s="4"/>
      <c r="Y1739" s="4"/>
      <c r="Z1739" s="4" t="s">
        <v>9679</v>
      </c>
      <c r="AA1739" s="4"/>
      <c r="AB1739" s="4"/>
      <c r="AC1739" s="4"/>
      <c r="AD1739" s="4"/>
      <c r="AE1739" s="4"/>
      <c r="AF1739" s="4" t="s">
        <v>9680</v>
      </c>
      <c r="AG1739" s="4"/>
      <c r="AH1739" s="4"/>
      <c r="AI1739" s="4"/>
      <c r="AJ1739" s="4" t="s">
        <v>9681</v>
      </c>
      <c r="AK1739" s="4"/>
    </row>
    <row r="1740" spans="1:37" ht="135" x14ac:dyDescent="0.2">
      <c r="A1740" s="7">
        <v>1739</v>
      </c>
      <c r="D1740" s="4" t="s">
        <v>9682</v>
      </c>
      <c r="E1740" s="4" t="s">
        <v>9683</v>
      </c>
      <c r="F1740" s="4"/>
      <c r="G1740" s="4" t="s">
        <v>9684</v>
      </c>
      <c r="H1740" s="4"/>
      <c r="I1740" s="4">
        <v>2010</v>
      </c>
      <c r="J1740" s="4"/>
      <c r="K1740" s="4"/>
      <c r="L1740" s="4"/>
      <c r="M1740" s="4"/>
      <c r="N1740" s="4"/>
      <c r="O1740" s="4"/>
      <c r="P1740" s="4" t="s">
        <v>9685</v>
      </c>
      <c r="Q1740" s="4"/>
      <c r="R1740" s="4"/>
      <c r="S1740" s="4" t="s">
        <v>9686</v>
      </c>
      <c r="T1740" s="4" t="s">
        <v>1780</v>
      </c>
      <c r="U1740" s="4" t="s">
        <v>5264</v>
      </c>
      <c r="V1740" s="4" t="s">
        <v>9687</v>
      </c>
      <c r="W1740" s="4"/>
      <c r="X1740" s="4"/>
      <c r="Y1740" s="4"/>
      <c r="Z1740" s="4" t="s">
        <v>9688</v>
      </c>
      <c r="AA1740" s="4"/>
      <c r="AB1740" s="4"/>
      <c r="AC1740" s="4"/>
      <c r="AD1740" s="4"/>
      <c r="AE1740" s="4"/>
      <c r="AF1740" s="4" t="s">
        <v>9689</v>
      </c>
      <c r="AG1740" s="4"/>
      <c r="AH1740" s="4"/>
      <c r="AI1740" s="4"/>
      <c r="AJ1740" s="4" t="s">
        <v>9690</v>
      </c>
      <c r="AK1740" s="4"/>
    </row>
    <row r="1741" spans="1:37" ht="120" x14ac:dyDescent="0.2">
      <c r="A1741" s="7">
        <v>1740</v>
      </c>
      <c r="D1741" s="4" t="s">
        <v>9691</v>
      </c>
      <c r="E1741" s="4" t="s">
        <v>9692</v>
      </c>
      <c r="F1741" s="4"/>
      <c r="G1741" s="4" t="s">
        <v>9693</v>
      </c>
      <c r="H1741" s="4"/>
      <c r="I1741" s="4">
        <v>2010</v>
      </c>
      <c r="J1741" s="4"/>
      <c r="K1741" s="4"/>
      <c r="L1741" s="4"/>
      <c r="M1741" s="4"/>
      <c r="N1741" s="4"/>
      <c r="O1741" s="4"/>
      <c r="P1741" s="4" t="s">
        <v>9694</v>
      </c>
      <c r="Q1741" s="4"/>
      <c r="R1741" s="4"/>
      <c r="S1741" s="4" t="s">
        <v>9695</v>
      </c>
      <c r="T1741" s="4" t="s">
        <v>1780</v>
      </c>
      <c r="U1741" s="4" t="s">
        <v>205</v>
      </c>
      <c r="V1741" s="4" t="s">
        <v>9696</v>
      </c>
      <c r="W1741" s="4"/>
      <c r="X1741" s="4"/>
      <c r="Y1741" s="4"/>
      <c r="Z1741" s="4" t="s">
        <v>9697</v>
      </c>
      <c r="AA1741" s="4"/>
      <c r="AB1741" s="4"/>
      <c r="AC1741" s="4"/>
      <c r="AD1741" s="4"/>
      <c r="AE1741" s="4"/>
      <c r="AF1741" s="4" t="s">
        <v>9698</v>
      </c>
      <c r="AG1741" s="4"/>
      <c r="AH1741" s="4"/>
      <c r="AI1741" s="4"/>
      <c r="AJ1741" s="4" t="s">
        <v>9699</v>
      </c>
      <c r="AK1741" s="4"/>
    </row>
    <row r="1742" spans="1:37" ht="75" x14ac:dyDescent="0.2">
      <c r="A1742" s="7">
        <v>1741</v>
      </c>
      <c r="D1742" s="4" t="s">
        <v>9700</v>
      </c>
      <c r="E1742" s="4" t="s">
        <v>9701</v>
      </c>
      <c r="F1742" s="4"/>
      <c r="G1742" s="4" t="s">
        <v>1518</v>
      </c>
      <c r="H1742" s="4"/>
      <c r="I1742" s="4">
        <v>2010</v>
      </c>
      <c r="J1742" s="4"/>
      <c r="K1742" s="4"/>
      <c r="L1742" s="4"/>
      <c r="M1742" s="4"/>
      <c r="N1742" s="4"/>
      <c r="O1742" s="4"/>
      <c r="P1742" s="4" t="s">
        <v>9702</v>
      </c>
      <c r="Q1742" s="4"/>
      <c r="R1742" s="4"/>
      <c r="S1742" s="4" t="s">
        <v>1727</v>
      </c>
      <c r="T1742" s="4" t="s">
        <v>1138</v>
      </c>
      <c r="U1742" s="4" t="s">
        <v>352</v>
      </c>
      <c r="V1742" s="4" t="s">
        <v>9703</v>
      </c>
      <c r="W1742" s="4"/>
      <c r="X1742" s="4"/>
      <c r="Y1742" s="4"/>
      <c r="Z1742" s="4" t="s">
        <v>9704</v>
      </c>
      <c r="AA1742" s="4"/>
      <c r="AB1742" s="4"/>
      <c r="AC1742" s="4"/>
      <c r="AD1742" s="4"/>
      <c r="AE1742" s="4"/>
      <c r="AF1742" s="4" t="s">
        <v>7473</v>
      </c>
      <c r="AG1742" s="4"/>
      <c r="AH1742" s="4"/>
      <c r="AI1742" s="4"/>
      <c r="AJ1742" s="4" t="s">
        <v>9705</v>
      </c>
      <c r="AK1742" s="4"/>
    </row>
    <row r="1743" spans="1:37" ht="135" x14ac:dyDescent="0.2">
      <c r="A1743" s="7">
        <v>1742</v>
      </c>
      <c r="D1743" s="4" t="s">
        <v>9706</v>
      </c>
      <c r="E1743" s="4" t="s">
        <v>9707</v>
      </c>
      <c r="F1743" s="4"/>
      <c r="G1743" s="4" t="s">
        <v>1518</v>
      </c>
      <c r="H1743" s="4"/>
      <c r="I1743" s="4">
        <v>2010</v>
      </c>
      <c r="J1743" s="4"/>
      <c r="K1743" s="4"/>
      <c r="L1743" s="4"/>
      <c r="M1743" s="4"/>
      <c r="N1743" s="4"/>
      <c r="O1743" s="4"/>
      <c r="P1743" s="4" t="s">
        <v>9708</v>
      </c>
      <c r="Q1743" s="4"/>
      <c r="R1743" s="4"/>
      <c r="S1743" s="4" t="s">
        <v>101</v>
      </c>
      <c r="T1743" s="4" t="s">
        <v>850</v>
      </c>
      <c r="U1743" s="4" t="s">
        <v>851</v>
      </c>
      <c r="V1743" s="4" t="s">
        <v>9709</v>
      </c>
      <c r="W1743" s="4"/>
      <c r="X1743" s="4"/>
      <c r="Y1743" s="4"/>
      <c r="Z1743" s="4" t="s">
        <v>9710</v>
      </c>
      <c r="AA1743" s="4"/>
      <c r="AB1743" s="4"/>
      <c r="AC1743" s="4"/>
      <c r="AD1743" s="4"/>
      <c r="AE1743" s="4"/>
      <c r="AF1743" s="4" t="s">
        <v>9711</v>
      </c>
      <c r="AG1743" s="4"/>
      <c r="AH1743" s="4"/>
      <c r="AI1743" s="4"/>
      <c r="AJ1743" s="4" t="s">
        <v>9712</v>
      </c>
      <c r="AK1743" s="4"/>
    </row>
    <row r="1744" spans="1:37" ht="60" x14ac:dyDescent="0.2">
      <c r="A1744" s="7">
        <v>1743</v>
      </c>
      <c r="D1744" s="4" t="s">
        <v>9713</v>
      </c>
      <c r="E1744" s="4" t="s">
        <v>9714</v>
      </c>
      <c r="F1744" s="4"/>
      <c r="G1744" s="4" t="s">
        <v>1518</v>
      </c>
      <c r="H1744" s="4"/>
      <c r="I1744" s="4">
        <v>2010</v>
      </c>
      <c r="J1744" s="4"/>
      <c r="K1744" s="4"/>
      <c r="L1744" s="4"/>
      <c r="M1744" s="4"/>
      <c r="N1744" s="4"/>
      <c r="O1744" s="4"/>
      <c r="P1744" s="4" t="s">
        <v>9715</v>
      </c>
      <c r="Q1744" s="4"/>
      <c r="R1744" s="4"/>
      <c r="S1744" s="4" t="s">
        <v>9716</v>
      </c>
      <c r="T1744" s="4" t="s">
        <v>1306</v>
      </c>
      <c r="V1744" s="4" t="s">
        <v>9717</v>
      </c>
      <c r="W1744" s="4"/>
      <c r="X1744" s="4"/>
      <c r="Y1744" s="4"/>
      <c r="Z1744" s="4" t="s">
        <v>9718</v>
      </c>
      <c r="AA1744" s="4"/>
      <c r="AB1744" s="4"/>
      <c r="AC1744" s="4"/>
      <c r="AD1744" s="4"/>
      <c r="AE1744" s="4"/>
      <c r="AF1744" s="4" t="s">
        <v>7098</v>
      </c>
      <c r="AG1744" s="4"/>
      <c r="AH1744" s="4"/>
      <c r="AI1744" s="4"/>
      <c r="AJ1744" s="4" t="s">
        <v>9719</v>
      </c>
      <c r="AK1744" s="4"/>
    </row>
    <row r="1745" spans="1:37" ht="75" x14ac:dyDescent="0.2">
      <c r="A1745" s="7">
        <v>1744</v>
      </c>
      <c r="D1745" s="4" t="s">
        <v>9720</v>
      </c>
      <c r="E1745" s="4" t="s">
        <v>9721</v>
      </c>
      <c r="F1745" s="4"/>
      <c r="G1745" s="4" t="s">
        <v>1518</v>
      </c>
      <c r="H1745" s="4"/>
      <c r="I1745" s="4">
        <v>2010</v>
      </c>
      <c r="J1745" s="4"/>
      <c r="K1745" s="4"/>
      <c r="L1745" s="4"/>
      <c r="M1745" s="4"/>
      <c r="N1745" s="4"/>
      <c r="O1745" s="4"/>
      <c r="P1745" s="4" t="s">
        <v>9722</v>
      </c>
      <c r="Q1745" s="4"/>
      <c r="R1745" s="4"/>
      <c r="S1745" s="4" t="s">
        <v>9723</v>
      </c>
      <c r="T1745" s="4" t="s">
        <v>1780</v>
      </c>
      <c r="U1745" s="4" t="s">
        <v>205</v>
      </c>
      <c r="V1745" s="4" t="s">
        <v>9724</v>
      </c>
      <c r="W1745" s="4"/>
      <c r="X1745" s="4"/>
      <c r="Y1745" s="4"/>
      <c r="Z1745" s="4" t="s">
        <v>9725</v>
      </c>
      <c r="AA1745" s="4"/>
      <c r="AB1745" s="4"/>
      <c r="AC1745" s="4"/>
      <c r="AD1745" s="4"/>
      <c r="AE1745" s="4"/>
      <c r="AF1745" s="4" t="s">
        <v>9726</v>
      </c>
      <c r="AG1745" s="4"/>
      <c r="AH1745" s="4"/>
      <c r="AI1745" s="4"/>
      <c r="AJ1745" s="4" t="s">
        <v>9727</v>
      </c>
      <c r="AK1745" s="4"/>
    </row>
    <row r="1746" spans="1:37" ht="90" x14ac:dyDescent="0.2">
      <c r="A1746" s="7">
        <v>1745</v>
      </c>
      <c r="D1746" s="4" t="s">
        <v>9728</v>
      </c>
      <c r="E1746" s="4" t="s">
        <v>9729</v>
      </c>
      <c r="F1746" s="4"/>
      <c r="G1746" s="4" t="s">
        <v>1518</v>
      </c>
      <c r="H1746" s="4"/>
      <c r="I1746" s="4">
        <v>2010</v>
      </c>
      <c r="J1746" s="4"/>
      <c r="K1746" s="4"/>
      <c r="L1746" s="4"/>
      <c r="M1746" s="4"/>
      <c r="N1746" s="4"/>
      <c r="O1746" s="4"/>
      <c r="P1746" s="4" t="s">
        <v>9730</v>
      </c>
      <c r="Q1746" s="4"/>
      <c r="R1746" s="4"/>
      <c r="S1746" s="4" t="s">
        <v>9731</v>
      </c>
      <c r="T1746" s="4" t="s">
        <v>133</v>
      </c>
      <c r="U1746" s="4" t="s">
        <v>133</v>
      </c>
      <c r="V1746" s="4" t="s">
        <v>5126</v>
      </c>
      <c r="W1746" s="4"/>
      <c r="X1746" s="4"/>
      <c r="Y1746" s="4"/>
      <c r="Z1746" s="4" t="s">
        <v>9732</v>
      </c>
      <c r="AA1746" s="4"/>
      <c r="AB1746" s="4"/>
      <c r="AC1746" s="4"/>
      <c r="AD1746" s="4"/>
      <c r="AE1746" s="4"/>
      <c r="AF1746" s="4" t="s">
        <v>9733</v>
      </c>
      <c r="AG1746" s="4"/>
      <c r="AH1746" s="4"/>
      <c r="AI1746" s="4"/>
      <c r="AJ1746" s="4" t="s">
        <v>9734</v>
      </c>
      <c r="AK1746" s="4"/>
    </row>
    <row r="1747" spans="1:37" ht="180" x14ac:dyDescent="0.2">
      <c r="A1747" s="7">
        <v>1746</v>
      </c>
      <c r="D1747" s="4" t="s">
        <v>9735</v>
      </c>
      <c r="E1747" s="4" t="s">
        <v>9736</v>
      </c>
      <c r="F1747" s="4"/>
      <c r="G1747" s="4" t="s">
        <v>1518</v>
      </c>
      <c r="H1747" s="4"/>
      <c r="I1747" s="4">
        <v>2010</v>
      </c>
      <c r="J1747" s="4"/>
      <c r="K1747" s="4"/>
      <c r="L1747" s="4"/>
      <c r="M1747" s="4"/>
      <c r="N1747" s="4"/>
      <c r="O1747" s="4"/>
      <c r="P1747" s="4" t="s">
        <v>9737</v>
      </c>
      <c r="Q1747" s="4"/>
      <c r="R1747" s="4"/>
      <c r="S1747" s="4" t="s">
        <v>9738</v>
      </c>
      <c r="T1747" s="4" t="s">
        <v>343</v>
      </c>
      <c r="U1747" s="4" t="s">
        <v>205</v>
      </c>
      <c r="V1747" s="4" t="s">
        <v>9739</v>
      </c>
      <c r="W1747" s="4"/>
      <c r="X1747" s="4"/>
      <c r="Y1747" s="4"/>
      <c r="Z1747" s="4" t="s">
        <v>9740</v>
      </c>
      <c r="AA1747" s="4"/>
      <c r="AB1747" s="4"/>
      <c r="AC1747" s="4"/>
      <c r="AD1747" s="4"/>
      <c r="AE1747" s="4"/>
      <c r="AF1747" s="4" t="s">
        <v>9741</v>
      </c>
      <c r="AG1747" s="4"/>
      <c r="AH1747" s="4"/>
      <c r="AI1747" s="4"/>
      <c r="AJ1747" s="4" t="s">
        <v>9742</v>
      </c>
      <c r="AK1747" s="4"/>
    </row>
    <row r="1748" spans="1:37" ht="90" x14ac:dyDescent="0.2">
      <c r="A1748" s="7">
        <v>1747</v>
      </c>
      <c r="D1748" s="4" t="s">
        <v>9743</v>
      </c>
      <c r="E1748" s="4" t="s">
        <v>9744</v>
      </c>
      <c r="F1748" s="4"/>
      <c r="G1748" s="4" t="s">
        <v>1518</v>
      </c>
      <c r="H1748" s="4"/>
      <c r="I1748" s="4">
        <v>2010</v>
      </c>
      <c r="J1748" s="4"/>
      <c r="K1748" s="4"/>
      <c r="L1748" s="4"/>
      <c r="M1748" s="4"/>
      <c r="N1748" s="4"/>
      <c r="O1748" s="4"/>
      <c r="P1748" s="4" t="s">
        <v>9745</v>
      </c>
      <c r="Q1748" s="4"/>
      <c r="R1748" s="4" t="s">
        <v>834</v>
      </c>
      <c r="S1748" s="4" t="s">
        <v>9746</v>
      </c>
      <c r="T1748" s="4" t="s">
        <v>1780</v>
      </c>
      <c r="U1748" s="4" t="s">
        <v>111</v>
      </c>
      <c r="V1748" s="4" t="s">
        <v>9747</v>
      </c>
      <c r="W1748" s="4"/>
      <c r="X1748" s="4"/>
      <c r="Y1748" s="4"/>
      <c r="Z1748" s="4" t="s">
        <v>9748</v>
      </c>
      <c r="AA1748" s="4"/>
      <c r="AB1748" s="4"/>
      <c r="AC1748" s="4"/>
      <c r="AD1748" s="4"/>
      <c r="AE1748" s="4"/>
      <c r="AF1748" s="4" t="s">
        <v>9749</v>
      </c>
      <c r="AG1748" s="4"/>
      <c r="AH1748" s="4"/>
      <c r="AI1748" s="4"/>
      <c r="AJ1748" s="4" t="s">
        <v>9750</v>
      </c>
      <c r="AK1748" s="4"/>
    </row>
    <row r="1749" spans="1:37" ht="195" x14ac:dyDescent="0.2">
      <c r="A1749" s="7">
        <v>1748</v>
      </c>
      <c r="D1749" s="4" t="s">
        <v>9751</v>
      </c>
      <c r="E1749" s="4" t="s">
        <v>9752</v>
      </c>
      <c r="F1749" s="4"/>
      <c r="G1749" s="4" t="s">
        <v>1518</v>
      </c>
      <c r="H1749" s="4"/>
      <c r="I1749" s="4">
        <v>2010</v>
      </c>
      <c r="J1749" s="4"/>
      <c r="K1749" s="4"/>
      <c r="L1749" s="4"/>
      <c r="M1749" s="4"/>
      <c r="N1749" s="4"/>
      <c r="O1749" s="4"/>
      <c r="P1749" s="4" t="s">
        <v>9753</v>
      </c>
      <c r="Q1749" s="4"/>
      <c r="R1749" s="4"/>
      <c r="S1749" s="4" t="s">
        <v>2010</v>
      </c>
      <c r="T1749" s="4" t="s">
        <v>2483</v>
      </c>
      <c r="U1749" s="4" t="s">
        <v>133</v>
      </c>
      <c r="V1749" s="4" t="s">
        <v>9754</v>
      </c>
      <c r="W1749" s="4"/>
      <c r="X1749" s="4"/>
      <c r="Y1749" s="4"/>
      <c r="Z1749" s="4" t="s">
        <v>9755</v>
      </c>
      <c r="AA1749" s="4"/>
      <c r="AB1749" s="4"/>
      <c r="AC1749" s="4"/>
      <c r="AD1749" s="4"/>
      <c r="AE1749" s="4"/>
      <c r="AF1749" s="4" t="s">
        <v>8791</v>
      </c>
      <c r="AG1749" s="4"/>
      <c r="AH1749" s="4"/>
      <c r="AI1749" s="4"/>
      <c r="AJ1749" s="4" t="s">
        <v>9756</v>
      </c>
      <c r="AK1749" s="4"/>
    </row>
    <row r="1750" spans="1:37" ht="75" x14ac:dyDescent="0.2">
      <c r="A1750" s="7">
        <v>1749</v>
      </c>
      <c r="D1750" s="4" t="s">
        <v>9757</v>
      </c>
      <c r="E1750" s="4" t="s">
        <v>9758</v>
      </c>
      <c r="F1750" s="4"/>
      <c r="G1750" s="4" t="s">
        <v>1518</v>
      </c>
      <c r="H1750" s="4"/>
      <c r="I1750" s="4">
        <v>2011</v>
      </c>
      <c r="J1750" s="4"/>
      <c r="K1750" s="4"/>
      <c r="L1750" s="4"/>
      <c r="M1750" s="4"/>
      <c r="N1750" s="4"/>
      <c r="O1750" s="4"/>
      <c r="P1750" s="4" t="s">
        <v>9759</v>
      </c>
      <c r="Q1750" s="4"/>
      <c r="R1750" s="4" t="s">
        <v>834</v>
      </c>
      <c r="S1750" s="4" t="s">
        <v>9760</v>
      </c>
      <c r="T1750" s="4" t="s">
        <v>1780</v>
      </c>
      <c r="V1750" s="4" t="s">
        <v>9761</v>
      </c>
      <c r="W1750" s="4"/>
      <c r="X1750" s="4"/>
      <c r="Y1750" s="4"/>
      <c r="Z1750" s="4" t="s">
        <v>9762</v>
      </c>
      <c r="AA1750" s="4"/>
      <c r="AB1750" s="4"/>
      <c r="AC1750" s="4"/>
      <c r="AD1750" s="4"/>
      <c r="AE1750" s="4"/>
      <c r="AF1750" s="4" t="s">
        <v>9763</v>
      </c>
      <c r="AG1750" s="4"/>
      <c r="AH1750" s="4"/>
      <c r="AI1750" s="4"/>
      <c r="AJ1750" s="4" t="s">
        <v>9764</v>
      </c>
      <c r="AK1750" s="4"/>
    </row>
    <row r="1751" spans="1:37" ht="90" x14ac:dyDescent="0.2">
      <c r="A1751" s="7">
        <v>1750</v>
      </c>
      <c r="D1751" s="4" t="s">
        <v>9765</v>
      </c>
      <c r="E1751" s="4" t="s">
        <v>9766</v>
      </c>
      <c r="F1751" s="4"/>
      <c r="G1751" s="4" t="s">
        <v>1518</v>
      </c>
      <c r="H1751" s="4"/>
      <c r="I1751" s="4">
        <v>2011</v>
      </c>
      <c r="J1751" s="4"/>
      <c r="K1751" s="4"/>
      <c r="L1751" s="4"/>
      <c r="M1751" s="4"/>
      <c r="N1751" s="4"/>
      <c r="O1751" s="4"/>
      <c r="P1751" s="4" t="s">
        <v>9767</v>
      </c>
      <c r="Q1751" s="4"/>
      <c r="R1751" s="4"/>
      <c r="S1751" s="4" t="s">
        <v>843</v>
      </c>
      <c r="T1751" s="4" t="s">
        <v>535</v>
      </c>
      <c r="U1751" s="4"/>
      <c r="V1751" s="4" t="s">
        <v>9768</v>
      </c>
      <c r="W1751" s="4"/>
      <c r="X1751" s="4"/>
      <c r="Y1751" s="4"/>
      <c r="Z1751" s="4" t="s">
        <v>9769</v>
      </c>
      <c r="AA1751" s="4"/>
      <c r="AB1751" s="4"/>
      <c r="AC1751" s="4"/>
      <c r="AD1751" s="4"/>
      <c r="AE1751" s="4"/>
      <c r="AF1751" s="4" t="s">
        <v>7209</v>
      </c>
      <c r="AG1751" s="4"/>
      <c r="AH1751" s="4"/>
      <c r="AI1751" s="4"/>
      <c r="AJ1751" s="4" t="s">
        <v>9770</v>
      </c>
      <c r="AK1751" s="4"/>
    </row>
    <row r="1752" spans="1:37" ht="150" x14ac:dyDescent="0.2">
      <c r="A1752" s="7">
        <v>1751</v>
      </c>
      <c r="D1752" s="4" t="s">
        <v>9771</v>
      </c>
      <c r="E1752" s="4" t="s">
        <v>9772</v>
      </c>
      <c r="F1752" s="4"/>
      <c r="G1752" s="4" t="s">
        <v>1518</v>
      </c>
      <c r="H1752" s="4"/>
      <c r="I1752" s="4">
        <v>2011</v>
      </c>
      <c r="J1752" s="4"/>
      <c r="K1752" s="4"/>
      <c r="L1752" s="4"/>
      <c r="M1752" s="4"/>
      <c r="N1752" s="4"/>
      <c r="O1752" s="4"/>
      <c r="P1752" s="4" t="s">
        <v>9773</v>
      </c>
      <c r="Q1752" s="4"/>
      <c r="R1752" s="4" t="s">
        <v>9774</v>
      </c>
      <c r="S1752" s="4" t="s">
        <v>1478</v>
      </c>
      <c r="T1752" s="4" t="s">
        <v>1069</v>
      </c>
      <c r="U1752" s="4" t="s">
        <v>111</v>
      </c>
      <c r="V1752" s="4" t="s">
        <v>9775</v>
      </c>
      <c r="W1752" s="4"/>
      <c r="X1752" s="4"/>
      <c r="Y1752" s="4"/>
      <c r="Z1752" s="4" t="s">
        <v>9776</v>
      </c>
      <c r="AA1752" s="4"/>
      <c r="AB1752" s="4"/>
      <c r="AC1752" s="4"/>
      <c r="AD1752" s="4"/>
      <c r="AE1752" s="4"/>
      <c r="AF1752" s="4" t="s">
        <v>1481</v>
      </c>
      <c r="AG1752" s="4"/>
      <c r="AH1752" s="4"/>
      <c r="AI1752" s="4"/>
      <c r="AJ1752" s="4" t="s">
        <v>9777</v>
      </c>
      <c r="AK1752" s="4"/>
    </row>
    <row r="1753" spans="1:37" ht="120" x14ac:dyDescent="0.2">
      <c r="A1753" s="7">
        <v>1752</v>
      </c>
      <c r="D1753" s="4" t="s">
        <v>9778</v>
      </c>
      <c r="E1753" s="4" t="s">
        <v>9779</v>
      </c>
      <c r="F1753" s="4"/>
      <c r="G1753" s="4" t="s">
        <v>1518</v>
      </c>
      <c r="H1753" s="4"/>
      <c r="I1753" s="4">
        <v>2011</v>
      </c>
      <c r="J1753" s="4"/>
      <c r="K1753" s="4"/>
      <c r="L1753" s="4"/>
      <c r="M1753" s="4"/>
      <c r="N1753" s="4"/>
      <c r="O1753" s="4"/>
      <c r="P1753" s="4" t="s">
        <v>9780</v>
      </c>
      <c r="Q1753" s="4"/>
      <c r="R1753" s="4"/>
      <c r="S1753" s="4" t="s">
        <v>2554</v>
      </c>
      <c r="T1753" s="4" t="s">
        <v>858</v>
      </c>
      <c r="U1753" s="4" t="s">
        <v>111</v>
      </c>
      <c r="V1753" s="4" t="s">
        <v>9781</v>
      </c>
      <c r="W1753" s="4"/>
      <c r="X1753" s="4"/>
      <c r="Y1753" s="4"/>
      <c r="Z1753" s="4" t="s">
        <v>9782</v>
      </c>
      <c r="AA1753" s="4"/>
      <c r="AB1753" s="4"/>
      <c r="AC1753" s="4"/>
      <c r="AD1753" s="4"/>
      <c r="AE1753" s="4"/>
      <c r="AF1753" s="4" t="s">
        <v>9783</v>
      </c>
      <c r="AG1753" s="4"/>
      <c r="AH1753" s="4"/>
      <c r="AI1753" s="4"/>
      <c r="AJ1753" s="4" t="s">
        <v>9784</v>
      </c>
      <c r="AK1753" s="4"/>
    </row>
    <row r="1754" spans="1:37" ht="135" x14ac:dyDescent="0.2">
      <c r="A1754" s="7">
        <v>1753</v>
      </c>
      <c r="D1754" s="4" t="s">
        <v>9785</v>
      </c>
      <c r="E1754" s="4" t="s">
        <v>9786</v>
      </c>
      <c r="F1754" s="4"/>
      <c r="G1754" s="4" t="s">
        <v>1518</v>
      </c>
      <c r="H1754" s="4"/>
      <c r="I1754" s="4">
        <v>2011</v>
      </c>
      <c r="J1754" s="4"/>
      <c r="K1754" s="4"/>
      <c r="L1754" s="4"/>
      <c r="M1754" s="4"/>
      <c r="N1754" s="4"/>
      <c r="O1754" s="4"/>
      <c r="P1754" s="4" t="s">
        <v>9787</v>
      </c>
      <c r="Q1754" s="4"/>
      <c r="R1754" s="4"/>
      <c r="S1754" s="4" t="s">
        <v>9788</v>
      </c>
      <c r="T1754" s="4" t="s">
        <v>822</v>
      </c>
      <c r="U1754" s="4" t="s">
        <v>133</v>
      </c>
      <c r="V1754" s="4" t="s">
        <v>9789</v>
      </c>
      <c r="W1754" s="4"/>
      <c r="X1754" s="4"/>
      <c r="Y1754" s="4"/>
      <c r="Z1754" s="4" t="s">
        <v>9790</v>
      </c>
      <c r="AA1754" s="4"/>
      <c r="AB1754" s="4"/>
      <c r="AC1754" s="4"/>
      <c r="AD1754" s="4"/>
      <c r="AE1754" s="4"/>
      <c r="AF1754" s="4" t="s">
        <v>9791</v>
      </c>
      <c r="AG1754" s="4"/>
      <c r="AH1754" s="4"/>
      <c r="AI1754" s="4"/>
      <c r="AJ1754" s="4" t="s">
        <v>9792</v>
      </c>
      <c r="AK1754" s="4"/>
    </row>
    <row r="1755" spans="1:37" ht="285" x14ac:dyDescent="0.2">
      <c r="A1755" s="7">
        <v>1754</v>
      </c>
      <c r="D1755" s="4"/>
      <c r="E1755" s="4"/>
      <c r="F1755" s="4"/>
      <c r="G1755" s="4" t="s">
        <v>1518</v>
      </c>
      <c r="H1755" s="4"/>
      <c r="I1755" s="4">
        <v>2011</v>
      </c>
      <c r="J1755" s="4"/>
      <c r="K1755" s="4"/>
      <c r="L1755" s="4"/>
      <c r="M1755" s="4"/>
      <c r="N1755" s="4"/>
      <c r="O1755" s="4"/>
      <c r="P1755" s="4" t="s">
        <v>9793</v>
      </c>
      <c r="Q1755" s="4"/>
      <c r="R1755" s="4" t="s">
        <v>834</v>
      </c>
      <c r="S1755" s="4" t="s">
        <v>9794</v>
      </c>
      <c r="T1755" s="4" t="s">
        <v>400</v>
      </c>
      <c r="U1755" s="4" t="s">
        <v>133</v>
      </c>
      <c r="V1755" s="4" t="s">
        <v>9795</v>
      </c>
      <c r="W1755" s="4"/>
      <c r="X1755" s="4"/>
      <c r="Y1755" s="4"/>
      <c r="Z1755" s="4" t="s">
        <v>9796</v>
      </c>
      <c r="AA1755" s="4"/>
      <c r="AB1755" s="4"/>
      <c r="AC1755" s="4"/>
      <c r="AD1755" s="4"/>
      <c r="AE1755" s="4"/>
      <c r="AF1755" s="4" t="s">
        <v>9797</v>
      </c>
      <c r="AG1755" s="4"/>
      <c r="AH1755" s="4"/>
      <c r="AI1755" s="4"/>
      <c r="AJ1755" s="4" t="s">
        <v>9798</v>
      </c>
      <c r="AK1755" s="4"/>
    </row>
    <row r="1756" spans="1:37" ht="135" x14ac:dyDescent="0.2">
      <c r="A1756" s="7">
        <v>1755</v>
      </c>
      <c r="D1756" s="4" t="s">
        <v>9799</v>
      </c>
      <c r="E1756" s="4" t="s">
        <v>9800</v>
      </c>
      <c r="F1756" s="4"/>
      <c r="G1756" s="4" t="s">
        <v>1518</v>
      </c>
      <c r="H1756" s="4"/>
      <c r="I1756" s="4">
        <v>2011</v>
      </c>
      <c r="J1756" s="4"/>
      <c r="K1756" s="4"/>
      <c r="L1756" s="4"/>
      <c r="M1756" s="4"/>
      <c r="N1756" s="4"/>
      <c r="O1756" s="4"/>
      <c r="P1756" s="4" t="s">
        <v>9801</v>
      </c>
      <c r="Q1756" s="4"/>
      <c r="R1756" s="4"/>
      <c r="S1756" s="4" t="s">
        <v>8349</v>
      </c>
      <c r="T1756" s="4" t="s">
        <v>967</v>
      </c>
      <c r="U1756" s="4" t="s">
        <v>133</v>
      </c>
      <c r="V1756" s="4" t="s">
        <v>9802</v>
      </c>
      <c r="W1756" s="4"/>
      <c r="X1756" s="4"/>
      <c r="Y1756" s="4"/>
      <c r="Z1756" s="4" t="s">
        <v>9803</v>
      </c>
      <c r="AA1756" s="4"/>
      <c r="AB1756" s="4"/>
      <c r="AC1756" s="4"/>
      <c r="AD1756" s="4"/>
      <c r="AE1756" s="4"/>
      <c r="AF1756" s="4" t="s">
        <v>9804</v>
      </c>
      <c r="AG1756" s="4"/>
      <c r="AH1756" s="4"/>
      <c r="AI1756" s="4"/>
      <c r="AJ1756" s="4" t="s">
        <v>9805</v>
      </c>
      <c r="AK1756" s="4"/>
    </row>
    <row r="1757" spans="1:37" ht="120" x14ac:dyDescent="0.2">
      <c r="A1757" s="7">
        <v>1756</v>
      </c>
      <c r="D1757" s="4" t="s">
        <v>9806</v>
      </c>
      <c r="E1757" s="4" t="s">
        <v>9807</v>
      </c>
      <c r="F1757" s="4"/>
      <c r="G1757" s="4" t="s">
        <v>1518</v>
      </c>
      <c r="H1757" s="4"/>
      <c r="I1757" s="4">
        <v>2011</v>
      </c>
      <c r="J1757" s="4"/>
      <c r="K1757" s="4"/>
      <c r="L1757" s="4"/>
      <c r="M1757" s="4"/>
      <c r="N1757" s="4"/>
      <c r="O1757" s="4"/>
      <c r="P1757" s="4" t="s">
        <v>9808</v>
      </c>
      <c r="Q1757" s="4"/>
      <c r="R1757" s="4"/>
      <c r="S1757" s="4" t="s">
        <v>9809</v>
      </c>
      <c r="T1757" s="4" t="s">
        <v>237</v>
      </c>
      <c r="U1757" s="4" t="s">
        <v>133</v>
      </c>
      <c r="V1757" s="4" t="s">
        <v>9810</v>
      </c>
      <c r="W1757" s="4"/>
      <c r="X1757" s="4"/>
      <c r="Y1757" s="4"/>
      <c r="Z1757" s="4" t="s">
        <v>9811</v>
      </c>
      <c r="AA1757" s="4"/>
      <c r="AB1757" s="4"/>
      <c r="AC1757" s="4"/>
      <c r="AD1757" s="4"/>
      <c r="AE1757" s="4"/>
      <c r="AF1757" s="4" t="s">
        <v>9812</v>
      </c>
      <c r="AG1757" s="4"/>
      <c r="AH1757" s="4"/>
      <c r="AI1757" s="4"/>
      <c r="AJ1757" s="4" t="s">
        <v>9813</v>
      </c>
      <c r="AK1757" s="4"/>
    </row>
    <row r="1758" spans="1:37" ht="90" x14ac:dyDescent="0.2">
      <c r="A1758" s="7">
        <v>1757</v>
      </c>
      <c r="D1758" s="4"/>
      <c r="E1758" s="4"/>
      <c r="F1758" s="4"/>
      <c r="G1758" s="4" t="s">
        <v>1518</v>
      </c>
      <c r="H1758" s="4"/>
      <c r="I1758" s="4">
        <v>2011</v>
      </c>
      <c r="J1758" s="4"/>
      <c r="K1758" s="4"/>
      <c r="L1758" s="4"/>
      <c r="M1758" s="4"/>
      <c r="N1758" s="4"/>
      <c r="O1758" s="4"/>
      <c r="P1758" s="4" t="s">
        <v>9814</v>
      </c>
      <c r="Q1758" s="4"/>
      <c r="R1758" s="4"/>
      <c r="S1758" s="4" t="s">
        <v>1893</v>
      </c>
      <c r="T1758" s="4" t="s">
        <v>5264</v>
      </c>
      <c r="U1758" s="4" t="s">
        <v>79</v>
      </c>
      <c r="V1758" s="4" t="s">
        <v>9815</v>
      </c>
      <c r="W1758" s="4"/>
      <c r="X1758" s="4"/>
      <c r="Y1758" s="4"/>
      <c r="Z1758" s="4" t="s">
        <v>9816</v>
      </c>
      <c r="AA1758" s="4"/>
      <c r="AB1758" s="4"/>
      <c r="AC1758" s="4"/>
      <c r="AD1758" s="4"/>
      <c r="AE1758" s="4"/>
      <c r="AF1758" s="4" t="s">
        <v>7605</v>
      </c>
      <c r="AG1758" s="4"/>
      <c r="AH1758" s="4"/>
      <c r="AI1758" s="4"/>
      <c r="AJ1758" s="4" t="s">
        <v>9817</v>
      </c>
      <c r="AK1758" s="4"/>
    </row>
    <row r="1759" spans="1:37" ht="75" x14ac:dyDescent="0.2">
      <c r="A1759" s="7">
        <v>1758</v>
      </c>
      <c r="D1759" s="4" t="s">
        <v>9818</v>
      </c>
      <c r="E1759" s="4" t="s">
        <v>9819</v>
      </c>
      <c r="F1759" s="4"/>
      <c r="G1759" s="4" t="s">
        <v>1518</v>
      </c>
      <c r="H1759" s="4"/>
      <c r="I1759" s="4">
        <v>2011</v>
      </c>
      <c r="J1759" s="4"/>
      <c r="K1759" s="4"/>
      <c r="L1759" s="4"/>
      <c r="M1759" s="4"/>
      <c r="N1759" s="4"/>
      <c r="O1759" s="4"/>
      <c r="P1759" s="4" t="s">
        <v>9820</v>
      </c>
      <c r="Q1759" s="4"/>
      <c r="R1759" s="4"/>
      <c r="S1759" s="4" t="s">
        <v>9058</v>
      </c>
      <c r="T1759" s="4" t="s">
        <v>252</v>
      </c>
      <c r="U1759" s="4" t="s">
        <v>205</v>
      </c>
      <c r="V1759" s="4" t="s">
        <v>9821</v>
      </c>
      <c r="W1759" s="4"/>
      <c r="X1759" s="4"/>
      <c r="Y1759" s="4"/>
      <c r="Z1759" s="4" t="s">
        <v>9822</v>
      </c>
      <c r="AA1759" s="4"/>
      <c r="AB1759" s="4"/>
      <c r="AC1759" s="4"/>
      <c r="AD1759" s="4"/>
      <c r="AE1759" s="4"/>
      <c r="AF1759" s="4" t="s">
        <v>9061</v>
      </c>
      <c r="AG1759" s="4"/>
      <c r="AH1759" s="4"/>
      <c r="AI1759" s="4"/>
      <c r="AJ1759" s="4" t="s">
        <v>9823</v>
      </c>
      <c r="AK1759" s="4"/>
    </row>
    <row r="1760" spans="1:37" ht="75" x14ac:dyDescent="0.2">
      <c r="A1760" s="7">
        <v>1759</v>
      </c>
      <c r="D1760" s="4" t="s">
        <v>9824</v>
      </c>
      <c r="E1760" s="4" t="s">
        <v>9825</v>
      </c>
      <c r="F1760" s="4"/>
      <c r="G1760" s="4" t="s">
        <v>1518</v>
      </c>
      <c r="H1760" s="4"/>
      <c r="I1760" s="4">
        <v>2011</v>
      </c>
      <c r="J1760" s="4"/>
      <c r="K1760" s="4"/>
      <c r="L1760" s="4"/>
      <c r="M1760" s="4"/>
      <c r="N1760" s="4"/>
      <c r="O1760" s="4"/>
      <c r="P1760" s="4" t="s">
        <v>9826</v>
      </c>
      <c r="Q1760" s="4"/>
      <c r="R1760" s="4"/>
      <c r="S1760" s="4" t="s">
        <v>1470</v>
      </c>
      <c r="T1760" s="4" t="s">
        <v>5271</v>
      </c>
      <c r="U1760" s="4" t="s">
        <v>133</v>
      </c>
      <c r="V1760" s="4" t="s">
        <v>9827</v>
      </c>
      <c r="W1760" s="4"/>
      <c r="X1760" s="4"/>
      <c r="Y1760" s="4"/>
      <c r="Z1760" s="4" t="s">
        <v>9828</v>
      </c>
      <c r="AA1760" s="4"/>
      <c r="AB1760" s="4"/>
      <c r="AC1760" s="4"/>
      <c r="AD1760" s="4"/>
      <c r="AE1760" s="4"/>
      <c r="AF1760" s="4" t="s">
        <v>9829</v>
      </c>
      <c r="AG1760" s="4"/>
      <c r="AH1760" s="4"/>
      <c r="AI1760" s="4"/>
      <c r="AJ1760" s="4" t="s">
        <v>9830</v>
      </c>
      <c r="AK1760" s="4"/>
    </row>
    <row r="1761" spans="1:37" ht="210" x14ac:dyDescent="0.2">
      <c r="A1761" s="7">
        <v>1760</v>
      </c>
      <c r="D1761" s="4" t="s">
        <v>9831</v>
      </c>
      <c r="E1761" s="4" t="s">
        <v>9832</v>
      </c>
      <c r="F1761" s="4"/>
      <c r="G1761" s="4" t="s">
        <v>1518</v>
      </c>
      <c r="H1761" s="4"/>
      <c r="I1761" s="4">
        <v>2011</v>
      </c>
      <c r="J1761" s="4"/>
      <c r="K1761" s="4"/>
      <c r="L1761" s="4"/>
      <c r="M1761" s="4"/>
      <c r="N1761" s="4"/>
      <c r="O1761" s="4"/>
      <c r="P1761" s="4" t="s">
        <v>9833</v>
      </c>
      <c r="Q1761" s="4"/>
      <c r="R1761" s="4"/>
      <c r="S1761" s="4" t="s">
        <v>9834</v>
      </c>
      <c r="T1761" s="4" t="s">
        <v>326</v>
      </c>
      <c r="U1761" s="4" t="s">
        <v>133</v>
      </c>
      <c r="V1761" s="4" t="s">
        <v>9835</v>
      </c>
      <c r="W1761" s="4"/>
      <c r="X1761" s="4"/>
      <c r="Y1761" s="4"/>
      <c r="Z1761" s="4" t="s">
        <v>9836</v>
      </c>
      <c r="AA1761" s="4"/>
      <c r="AB1761" s="4"/>
      <c r="AC1761" s="4"/>
      <c r="AD1761" s="4"/>
      <c r="AE1761" s="4"/>
      <c r="AF1761" s="4" t="s">
        <v>9837</v>
      </c>
      <c r="AG1761" s="4"/>
      <c r="AH1761" s="4"/>
      <c r="AI1761" s="4"/>
      <c r="AJ1761" s="4" t="s">
        <v>9838</v>
      </c>
      <c r="AK1761" s="4"/>
    </row>
    <row r="1762" spans="1:37" ht="135" x14ac:dyDescent="0.2">
      <c r="A1762" s="7">
        <v>1761</v>
      </c>
      <c r="D1762" s="4" t="s">
        <v>9839</v>
      </c>
      <c r="E1762" s="4" t="s">
        <v>9840</v>
      </c>
      <c r="F1762" s="4"/>
      <c r="G1762" s="4" t="s">
        <v>1518</v>
      </c>
      <c r="H1762" s="4"/>
      <c r="I1762" s="4">
        <v>2011</v>
      </c>
      <c r="J1762" s="4"/>
      <c r="K1762" s="4"/>
      <c r="L1762" s="4"/>
      <c r="M1762" s="4"/>
      <c r="N1762" s="4"/>
      <c r="O1762" s="4"/>
      <c r="P1762" s="4" t="s">
        <v>9841</v>
      </c>
      <c r="Q1762" s="4"/>
      <c r="R1762" s="4" t="s">
        <v>834</v>
      </c>
      <c r="S1762" s="4" t="s">
        <v>9842</v>
      </c>
      <c r="T1762" s="4" t="s">
        <v>801</v>
      </c>
      <c r="U1762" s="4" t="s">
        <v>133</v>
      </c>
      <c r="V1762" s="4" t="s">
        <v>9843</v>
      </c>
      <c r="W1762" s="4"/>
      <c r="X1762" s="4"/>
      <c r="Y1762" s="4"/>
      <c r="Z1762" s="4" t="s">
        <v>9844</v>
      </c>
      <c r="AA1762" s="4"/>
      <c r="AB1762" s="4"/>
      <c r="AC1762" s="4"/>
      <c r="AD1762" s="4"/>
      <c r="AE1762" s="4"/>
      <c r="AF1762" s="4" t="s">
        <v>9845</v>
      </c>
      <c r="AG1762" s="4"/>
      <c r="AH1762" s="4"/>
      <c r="AI1762" s="4"/>
      <c r="AJ1762" s="4" t="s">
        <v>9846</v>
      </c>
      <c r="AK1762" s="4"/>
    </row>
    <row r="1763" spans="1:37" ht="105" x14ac:dyDescent="0.2">
      <c r="A1763" s="7">
        <v>1762</v>
      </c>
      <c r="D1763" s="4" t="s">
        <v>9847</v>
      </c>
      <c r="E1763" s="4" t="s">
        <v>9848</v>
      </c>
      <c r="F1763" s="4"/>
      <c r="G1763" s="4" t="s">
        <v>1518</v>
      </c>
      <c r="H1763" s="4"/>
      <c r="I1763" s="4">
        <v>2011</v>
      </c>
      <c r="J1763" s="4"/>
      <c r="K1763" s="4"/>
      <c r="L1763" s="4"/>
      <c r="M1763" s="4"/>
      <c r="N1763" s="4"/>
      <c r="O1763" s="4"/>
      <c r="P1763" s="4" t="s">
        <v>9849</v>
      </c>
      <c r="Q1763" s="4"/>
      <c r="R1763" s="4"/>
      <c r="S1763" s="4" t="s">
        <v>9630</v>
      </c>
      <c r="T1763" s="4" t="s">
        <v>244</v>
      </c>
      <c r="U1763" s="4" t="s">
        <v>205</v>
      </c>
      <c r="V1763" s="4" t="s">
        <v>9850</v>
      </c>
      <c r="W1763" s="4"/>
      <c r="X1763" s="4"/>
      <c r="Y1763" s="4"/>
      <c r="Z1763" s="4" t="s">
        <v>9851</v>
      </c>
      <c r="AA1763" s="4"/>
      <c r="AB1763" s="4"/>
      <c r="AC1763" s="4"/>
      <c r="AD1763" s="4"/>
      <c r="AE1763" s="4"/>
      <c r="AF1763" s="4" t="s">
        <v>9852</v>
      </c>
      <c r="AG1763" s="4"/>
      <c r="AH1763" s="4"/>
      <c r="AI1763" s="4"/>
      <c r="AJ1763" s="4" t="s">
        <v>9853</v>
      </c>
      <c r="AK1763" s="4"/>
    </row>
    <row r="1764" spans="1:37" ht="225" x14ac:dyDescent="0.2">
      <c r="A1764" s="7">
        <v>1763</v>
      </c>
      <c r="D1764" s="4" t="s">
        <v>9854</v>
      </c>
      <c r="E1764" s="4" t="s">
        <v>9855</v>
      </c>
      <c r="F1764" s="4"/>
      <c r="G1764" s="4" t="s">
        <v>1518</v>
      </c>
      <c r="H1764" s="4"/>
      <c r="I1764" s="4">
        <v>2011</v>
      </c>
      <c r="J1764" s="4"/>
      <c r="K1764" s="4"/>
      <c r="L1764" s="4"/>
      <c r="M1764" s="4"/>
      <c r="N1764" s="4"/>
      <c r="O1764" s="4"/>
      <c r="P1764" s="4" t="s">
        <v>9856</v>
      </c>
      <c r="Q1764" s="4"/>
      <c r="R1764" s="4"/>
      <c r="S1764" s="4" t="s">
        <v>6335</v>
      </c>
      <c r="T1764" s="4" t="s">
        <v>244</v>
      </c>
      <c r="U1764" s="4" t="s">
        <v>133</v>
      </c>
      <c r="V1764" s="4" t="s">
        <v>9857</v>
      </c>
      <c r="W1764" s="4"/>
      <c r="X1764" s="4"/>
      <c r="Y1764" s="4"/>
      <c r="Z1764" s="4" t="s">
        <v>9858</v>
      </c>
      <c r="AA1764" s="4"/>
      <c r="AB1764" s="4"/>
      <c r="AC1764" s="4"/>
      <c r="AD1764" s="4"/>
      <c r="AE1764" s="4"/>
      <c r="AF1764" s="4" t="s">
        <v>8816</v>
      </c>
      <c r="AG1764" s="4"/>
      <c r="AH1764" s="4"/>
      <c r="AI1764" s="4"/>
      <c r="AJ1764" s="4" t="s">
        <v>9859</v>
      </c>
      <c r="AK1764" s="4"/>
    </row>
    <row r="1765" spans="1:37" ht="165" x14ac:dyDescent="0.2">
      <c r="A1765" s="7">
        <v>1764</v>
      </c>
      <c r="D1765" s="4"/>
      <c r="E1765" s="4"/>
      <c r="F1765" s="4"/>
      <c r="G1765" s="4" t="s">
        <v>1518</v>
      </c>
      <c r="H1765" s="4"/>
      <c r="I1765" s="4">
        <v>2011</v>
      </c>
      <c r="J1765" s="4"/>
      <c r="K1765" s="4"/>
      <c r="L1765" s="4"/>
      <c r="M1765" s="4"/>
      <c r="N1765" s="4"/>
      <c r="O1765" s="4"/>
      <c r="P1765" s="4" t="s">
        <v>9860</v>
      </c>
      <c r="Q1765" s="4"/>
      <c r="R1765" s="4"/>
      <c r="S1765" s="4" t="s">
        <v>9861</v>
      </c>
      <c r="T1765" s="4" t="s">
        <v>550</v>
      </c>
      <c r="U1765" s="4" t="s">
        <v>111</v>
      </c>
      <c r="V1765" s="4" t="s">
        <v>9862</v>
      </c>
      <c r="W1765" s="4"/>
      <c r="X1765" s="4"/>
      <c r="Y1765" s="4"/>
      <c r="Z1765" s="4" t="s">
        <v>9863</v>
      </c>
      <c r="AA1765" s="4"/>
      <c r="AB1765" s="4"/>
      <c r="AC1765" s="4"/>
      <c r="AD1765" s="4"/>
      <c r="AE1765" s="4"/>
      <c r="AF1765" s="4" t="s">
        <v>9864</v>
      </c>
      <c r="AG1765" s="4"/>
      <c r="AH1765" s="4"/>
      <c r="AI1765" s="4"/>
      <c r="AJ1765" s="4" t="s">
        <v>9865</v>
      </c>
      <c r="AK1765" s="4"/>
    </row>
    <row r="1766" spans="1:37" ht="150" x14ac:dyDescent="0.2">
      <c r="A1766" s="7">
        <v>1765</v>
      </c>
      <c r="D1766" s="4" t="s">
        <v>9866</v>
      </c>
      <c r="E1766" s="4" t="s">
        <v>9867</v>
      </c>
      <c r="F1766" s="4"/>
      <c r="G1766" s="4" t="s">
        <v>1518</v>
      </c>
      <c r="H1766" s="4"/>
      <c r="I1766" s="4">
        <v>2011</v>
      </c>
      <c r="J1766" s="4"/>
      <c r="K1766" s="4"/>
      <c r="L1766" s="4"/>
      <c r="M1766" s="4"/>
      <c r="N1766" s="4"/>
      <c r="O1766" s="4"/>
      <c r="P1766" s="4" t="s">
        <v>9868</v>
      </c>
      <c r="Q1766" s="4"/>
      <c r="R1766" s="4"/>
      <c r="S1766" s="4" t="s">
        <v>3030</v>
      </c>
      <c r="T1766" s="4" t="s">
        <v>1633</v>
      </c>
      <c r="U1766" s="4" t="s">
        <v>9869</v>
      </c>
      <c r="V1766" s="4" t="s">
        <v>9870</v>
      </c>
      <c r="W1766" s="4"/>
      <c r="X1766" s="4"/>
      <c r="Y1766" s="4"/>
      <c r="Z1766" s="4" t="s">
        <v>9871</v>
      </c>
      <c r="AA1766" s="4"/>
      <c r="AB1766" s="4"/>
      <c r="AC1766" s="4"/>
      <c r="AD1766" s="4"/>
      <c r="AE1766" s="4"/>
      <c r="AF1766" s="4" t="s">
        <v>3034</v>
      </c>
      <c r="AG1766" s="4"/>
      <c r="AH1766" s="4"/>
      <c r="AI1766" s="4"/>
      <c r="AJ1766" s="4" t="s">
        <v>9872</v>
      </c>
      <c r="AK1766" s="4"/>
    </row>
    <row r="1767" spans="1:37" ht="255" x14ac:dyDescent="0.2">
      <c r="A1767" s="7">
        <v>1766</v>
      </c>
      <c r="D1767" s="4"/>
      <c r="E1767" s="4"/>
      <c r="F1767" s="4"/>
      <c r="G1767" s="4" t="s">
        <v>1518</v>
      </c>
      <c r="H1767" s="4"/>
      <c r="I1767" s="4">
        <v>2011</v>
      </c>
      <c r="J1767" s="4"/>
      <c r="K1767" s="4"/>
      <c r="L1767" s="4"/>
      <c r="M1767" s="4"/>
      <c r="N1767" s="4"/>
      <c r="O1767" s="4"/>
      <c r="P1767" s="4" t="s">
        <v>9873</v>
      </c>
      <c r="Q1767" s="4"/>
      <c r="R1767" s="4"/>
      <c r="S1767" s="4" t="s">
        <v>9874</v>
      </c>
      <c r="T1767" s="4" t="s">
        <v>1394</v>
      </c>
      <c r="U1767" s="4" t="s">
        <v>205</v>
      </c>
      <c r="V1767" s="4" t="s">
        <v>9875</v>
      </c>
      <c r="W1767" s="4"/>
      <c r="X1767" s="4"/>
      <c r="Y1767" s="4"/>
      <c r="Z1767" s="4" t="s">
        <v>9876</v>
      </c>
      <c r="AA1767" s="4"/>
      <c r="AB1767" s="4"/>
      <c r="AC1767" s="4"/>
      <c r="AD1767" s="4"/>
      <c r="AE1767" s="4"/>
      <c r="AF1767" s="4" t="s">
        <v>9877</v>
      </c>
      <c r="AG1767" s="4"/>
      <c r="AH1767" s="4"/>
      <c r="AI1767" s="4"/>
      <c r="AJ1767" s="4" t="s">
        <v>9878</v>
      </c>
      <c r="AK1767" s="4"/>
    </row>
    <row r="1768" spans="1:37" ht="60" x14ac:dyDescent="0.2">
      <c r="A1768" s="7">
        <v>1767</v>
      </c>
      <c r="D1768" s="4" t="s">
        <v>9879</v>
      </c>
      <c r="E1768" s="4" t="s">
        <v>9880</v>
      </c>
      <c r="F1768" s="4"/>
      <c r="G1768" s="4" t="s">
        <v>1518</v>
      </c>
      <c r="H1768" s="4"/>
      <c r="I1768" s="4">
        <v>2012</v>
      </c>
      <c r="J1768" s="4"/>
      <c r="K1768" s="4"/>
      <c r="L1768" s="4"/>
      <c r="M1768" s="4"/>
      <c r="N1768" s="4"/>
      <c r="O1768" s="4"/>
      <c r="P1768" s="4" t="s">
        <v>9881</v>
      </c>
      <c r="Q1768" s="4"/>
      <c r="R1768" s="4"/>
      <c r="S1768" s="4" t="s">
        <v>9882</v>
      </c>
      <c r="T1768" s="4" t="s">
        <v>6304</v>
      </c>
      <c r="U1768" s="4" t="s">
        <v>111</v>
      </c>
      <c r="V1768" s="4" t="s">
        <v>9883</v>
      </c>
      <c r="W1768" s="4"/>
      <c r="X1768" s="4"/>
      <c r="Y1768" s="4"/>
      <c r="Z1768" s="4" t="s">
        <v>9884</v>
      </c>
      <c r="AA1768" s="4"/>
      <c r="AB1768" s="4"/>
      <c r="AC1768" s="4"/>
      <c r="AD1768" s="4"/>
      <c r="AE1768" s="4"/>
      <c r="AF1768" s="4" t="s">
        <v>9885</v>
      </c>
      <c r="AG1768" s="4"/>
      <c r="AH1768" s="4"/>
      <c r="AI1768" s="4"/>
      <c r="AJ1768" s="4" t="s">
        <v>9886</v>
      </c>
      <c r="AK1768" s="4"/>
    </row>
    <row r="1769" spans="1:37" ht="105" x14ac:dyDescent="0.2">
      <c r="A1769" s="7">
        <v>1768</v>
      </c>
      <c r="D1769" s="4" t="s">
        <v>9555</v>
      </c>
      <c r="E1769" s="4" t="s">
        <v>9887</v>
      </c>
      <c r="F1769" s="4"/>
      <c r="G1769" s="4" t="s">
        <v>1518</v>
      </c>
      <c r="H1769" s="4"/>
      <c r="I1769" s="4">
        <v>2012</v>
      </c>
      <c r="J1769" s="4"/>
      <c r="K1769" s="4"/>
      <c r="L1769" s="4"/>
      <c r="M1769" s="4"/>
      <c r="N1769" s="4"/>
      <c r="O1769" s="4"/>
      <c r="P1769" s="4" t="s">
        <v>9888</v>
      </c>
      <c r="Q1769" s="4"/>
      <c r="R1769" s="4"/>
      <c r="S1769" s="4" t="s">
        <v>1097</v>
      </c>
      <c r="T1769" s="4" t="s">
        <v>252</v>
      </c>
      <c r="U1769" s="4" t="s">
        <v>79</v>
      </c>
      <c r="V1769" s="4" t="s">
        <v>9889</v>
      </c>
      <c r="W1769" s="4"/>
      <c r="X1769" s="4"/>
      <c r="Y1769" s="4"/>
      <c r="Z1769" s="4" t="s">
        <v>9890</v>
      </c>
      <c r="AA1769" s="4"/>
      <c r="AB1769" s="4"/>
      <c r="AC1769" s="4"/>
      <c r="AD1769" s="4"/>
      <c r="AE1769" s="4"/>
      <c r="AF1769" s="4" t="s">
        <v>2702</v>
      </c>
      <c r="AG1769" s="4"/>
      <c r="AH1769" s="4"/>
      <c r="AI1769" s="4"/>
      <c r="AJ1769" s="4" t="s">
        <v>9891</v>
      </c>
      <c r="AK1769" s="4"/>
    </row>
    <row r="1770" spans="1:37" ht="135" x14ac:dyDescent="0.2">
      <c r="A1770" s="7">
        <v>1769</v>
      </c>
      <c r="D1770" s="4" t="s">
        <v>9892</v>
      </c>
      <c r="E1770" s="4" t="s">
        <v>9893</v>
      </c>
      <c r="F1770" s="4"/>
      <c r="G1770" s="4" t="s">
        <v>1518</v>
      </c>
      <c r="H1770" s="4"/>
      <c r="I1770" s="4">
        <v>2012</v>
      </c>
      <c r="J1770" s="4"/>
      <c r="K1770" s="4"/>
      <c r="L1770" s="4"/>
      <c r="M1770" s="4"/>
      <c r="N1770" s="4"/>
      <c r="O1770" s="4"/>
      <c r="P1770" s="4" t="s">
        <v>9894</v>
      </c>
      <c r="Q1770" s="4"/>
      <c r="R1770" s="4"/>
      <c r="S1770" s="4" t="s">
        <v>1625</v>
      </c>
      <c r="T1770" s="4" t="s">
        <v>1098</v>
      </c>
      <c r="U1770" s="4" t="s">
        <v>352</v>
      </c>
      <c r="V1770" s="4" t="s">
        <v>9895</v>
      </c>
      <c r="W1770" s="4"/>
      <c r="X1770" s="4"/>
      <c r="Y1770" s="4"/>
      <c r="Z1770" s="4" t="s">
        <v>9896</v>
      </c>
      <c r="AA1770" s="4"/>
      <c r="AB1770" s="4"/>
      <c r="AC1770" s="4"/>
      <c r="AD1770" s="4"/>
      <c r="AE1770" s="4"/>
      <c r="AF1770" s="4" t="s">
        <v>9897</v>
      </c>
      <c r="AG1770" s="4"/>
      <c r="AH1770" s="4"/>
      <c r="AI1770" s="4"/>
      <c r="AJ1770" s="4" t="s">
        <v>9898</v>
      </c>
      <c r="AK1770" s="4"/>
    </row>
    <row r="1771" spans="1:37" ht="120" x14ac:dyDescent="0.2">
      <c r="A1771" s="7">
        <v>1770</v>
      </c>
      <c r="D1771" s="4" t="s">
        <v>9899</v>
      </c>
      <c r="E1771" s="4" t="s">
        <v>9900</v>
      </c>
      <c r="F1771" s="4"/>
      <c r="G1771" s="4" t="s">
        <v>1518</v>
      </c>
      <c r="H1771" s="4"/>
      <c r="I1771" s="4">
        <v>2012</v>
      </c>
      <c r="J1771" s="4"/>
      <c r="K1771" s="4"/>
      <c r="L1771" s="4"/>
      <c r="M1771" s="4"/>
      <c r="N1771" s="4"/>
      <c r="O1771" s="4"/>
      <c r="P1771" s="4" t="s">
        <v>9901</v>
      </c>
      <c r="Q1771" s="4"/>
      <c r="R1771" s="4" t="s">
        <v>834</v>
      </c>
      <c r="S1771" s="4" t="s">
        <v>965</v>
      </c>
      <c r="T1771" s="4" t="s">
        <v>822</v>
      </c>
      <c r="U1771" s="4" t="s">
        <v>148</v>
      </c>
      <c r="V1771" s="4" t="s">
        <v>9902</v>
      </c>
      <c r="W1771" s="4"/>
      <c r="X1771" s="4"/>
      <c r="Y1771" s="4"/>
      <c r="Z1771" s="4" t="s">
        <v>9903</v>
      </c>
      <c r="AA1771" s="4"/>
      <c r="AB1771" s="4"/>
      <c r="AC1771" s="4"/>
      <c r="AD1771" s="4"/>
      <c r="AE1771" s="4"/>
      <c r="AF1771" s="4" t="s">
        <v>9904</v>
      </c>
      <c r="AG1771" s="4"/>
      <c r="AH1771" s="4"/>
      <c r="AI1771" s="4"/>
      <c r="AJ1771" s="4" t="s">
        <v>9905</v>
      </c>
      <c r="AK1771" s="4"/>
    </row>
    <row r="1772" spans="1:37" ht="135" x14ac:dyDescent="0.2">
      <c r="A1772" s="7">
        <v>1771</v>
      </c>
      <c r="D1772" s="4"/>
      <c r="E1772" s="4"/>
      <c r="F1772" s="4"/>
      <c r="G1772" s="4" t="s">
        <v>1518</v>
      </c>
      <c r="H1772" s="4"/>
      <c r="I1772" s="4">
        <v>2012</v>
      </c>
      <c r="J1772" s="4"/>
      <c r="K1772" s="4"/>
      <c r="L1772" s="4"/>
      <c r="M1772" s="4"/>
      <c r="N1772" s="4"/>
      <c r="O1772" s="4"/>
      <c r="P1772" s="4" t="s">
        <v>9906</v>
      </c>
      <c r="Q1772" s="4"/>
      <c r="R1772" s="4" t="s">
        <v>834</v>
      </c>
      <c r="S1772" s="4" t="s">
        <v>9907</v>
      </c>
      <c r="T1772" s="4" t="s">
        <v>326</v>
      </c>
      <c r="U1772" s="4" t="s">
        <v>435</v>
      </c>
      <c r="V1772" s="4" t="s">
        <v>344</v>
      </c>
      <c r="W1772" s="4"/>
      <c r="X1772" s="4"/>
      <c r="Y1772" s="4"/>
      <c r="Z1772" s="4" t="s">
        <v>9908</v>
      </c>
      <c r="AA1772" s="4"/>
      <c r="AB1772" s="4"/>
      <c r="AC1772" s="4"/>
      <c r="AD1772" s="4"/>
      <c r="AE1772" s="4"/>
      <c r="AF1772" s="4" t="s">
        <v>9909</v>
      </c>
      <c r="AG1772" s="4"/>
      <c r="AH1772" s="4"/>
      <c r="AI1772" s="4"/>
      <c r="AJ1772" s="4" t="s">
        <v>9910</v>
      </c>
      <c r="AK1772" s="4"/>
    </row>
    <row r="1773" spans="1:37" ht="135" x14ac:dyDescent="0.2">
      <c r="A1773" s="7">
        <v>1772</v>
      </c>
      <c r="D1773" s="4" t="s">
        <v>9911</v>
      </c>
      <c r="E1773" s="4" t="s">
        <v>9912</v>
      </c>
      <c r="F1773" s="4"/>
      <c r="G1773" s="4" t="s">
        <v>1518</v>
      </c>
      <c r="H1773" s="4"/>
      <c r="I1773" s="4">
        <v>2012</v>
      </c>
      <c r="J1773" s="4"/>
      <c r="K1773" s="4"/>
      <c r="L1773" s="4"/>
      <c r="M1773" s="4"/>
      <c r="N1773" s="4"/>
      <c r="O1773" s="4"/>
      <c r="P1773" s="4" t="s">
        <v>9913</v>
      </c>
      <c r="Q1773" s="4"/>
      <c r="R1773" s="4" t="s">
        <v>9914</v>
      </c>
      <c r="S1773" s="4" t="s">
        <v>9915</v>
      </c>
      <c r="T1773" s="4" t="s">
        <v>757</v>
      </c>
      <c r="U1773" s="4" t="s">
        <v>205</v>
      </c>
      <c r="V1773" s="4" t="s">
        <v>9916</v>
      </c>
      <c r="W1773" s="4"/>
      <c r="X1773" s="4"/>
      <c r="Y1773" s="4"/>
      <c r="Z1773" s="4" t="s">
        <v>9917</v>
      </c>
      <c r="AA1773" s="4"/>
      <c r="AB1773" s="4"/>
      <c r="AC1773" s="4"/>
      <c r="AD1773" s="4"/>
      <c r="AE1773" s="4"/>
      <c r="AF1773" s="4" t="s">
        <v>9918</v>
      </c>
      <c r="AG1773" s="4"/>
      <c r="AH1773" s="4"/>
      <c r="AI1773" s="4"/>
      <c r="AJ1773" s="4" t="s">
        <v>9919</v>
      </c>
      <c r="AK1773" s="4"/>
    </row>
    <row r="1774" spans="1:37" ht="120" x14ac:dyDescent="0.2">
      <c r="A1774" s="7">
        <v>1773</v>
      </c>
      <c r="D1774" s="4" t="s">
        <v>9920</v>
      </c>
      <c r="E1774" s="4" t="s">
        <v>9921</v>
      </c>
      <c r="F1774" s="4"/>
      <c r="G1774" s="4" t="s">
        <v>1518</v>
      </c>
      <c r="H1774" s="4"/>
      <c r="I1774" s="4">
        <v>2012</v>
      </c>
      <c r="J1774" s="4"/>
      <c r="K1774" s="4"/>
      <c r="L1774" s="4"/>
      <c r="M1774" s="4"/>
      <c r="N1774" s="4"/>
      <c r="O1774" s="4"/>
      <c r="P1774" s="4" t="s">
        <v>9922</v>
      </c>
      <c r="Q1774" s="4"/>
      <c r="R1774" s="4"/>
      <c r="S1774" s="4" t="s">
        <v>5927</v>
      </c>
      <c r="T1774" s="4" t="s">
        <v>125</v>
      </c>
      <c r="U1774" s="4" t="s">
        <v>205</v>
      </c>
      <c r="V1774" s="4" t="s">
        <v>9923</v>
      </c>
      <c r="W1774" s="4"/>
      <c r="X1774" s="4"/>
      <c r="Y1774" s="4"/>
      <c r="Z1774" s="4" t="s">
        <v>9924</v>
      </c>
      <c r="AA1774" s="4"/>
      <c r="AB1774" s="4"/>
      <c r="AC1774" s="4"/>
      <c r="AD1774" s="4"/>
      <c r="AE1774" s="4"/>
      <c r="AF1774" s="4" t="s">
        <v>7241</v>
      </c>
      <c r="AG1774" s="4"/>
      <c r="AH1774" s="4"/>
      <c r="AI1774" s="4"/>
      <c r="AJ1774" s="4" t="s">
        <v>9925</v>
      </c>
      <c r="AK1774" s="4"/>
    </row>
    <row r="1775" spans="1:37" ht="105" x14ac:dyDescent="0.2">
      <c r="A1775" s="7">
        <v>1774</v>
      </c>
      <c r="D1775" s="4" t="s">
        <v>9926</v>
      </c>
      <c r="E1775" s="4" t="s">
        <v>9927</v>
      </c>
      <c r="F1775" s="4"/>
      <c r="G1775" s="4" t="s">
        <v>1518</v>
      </c>
      <c r="H1775" s="4"/>
      <c r="I1775" s="4">
        <v>2012</v>
      </c>
      <c r="J1775" s="4"/>
      <c r="K1775" s="4"/>
      <c r="L1775" s="4"/>
      <c r="M1775" s="4"/>
      <c r="N1775" s="4"/>
      <c r="O1775" s="4"/>
      <c r="P1775" s="4" t="s">
        <v>9928</v>
      </c>
      <c r="Q1775" s="4"/>
      <c r="R1775" s="4" t="s">
        <v>9929</v>
      </c>
      <c r="S1775" s="4" t="s">
        <v>9930</v>
      </c>
      <c r="T1775" s="4" t="s">
        <v>360</v>
      </c>
      <c r="U1775" s="4" t="s">
        <v>260</v>
      </c>
      <c r="V1775" s="4" t="s">
        <v>1722</v>
      </c>
      <c r="W1775" s="4"/>
      <c r="X1775" s="4"/>
      <c r="Y1775" s="4"/>
      <c r="Z1775" s="4" t="s">
        <v>9931</v>
      </c>
      <c r="AA1775" s="4"/>
      <c r="AB1775" s="4"/>
      <c r="AC1775" s="4"/>
      <c r="AD1775" s="4"/>
      <c r="AE1775" s="4"/>
      <c r="AF1775" s="4" t="s">
        <v>9932</v>
      </c>
      <c r="AG1775" s="4"/>
      <c r="AH1775" s="4"/>
      <c r="AI1775" s="4"/>
      <c r="AJ1775" s="4" t="s">
        <v>9933</v>
      </c>
      <c r="AK1775" s="4"/>
    </row>
    <row r="1776" spans="1:37" ht="150" x14ac:dyDescent="0.2">
      <c r="A1776" s="7">
        <v>1775</v>
      </c>
      <c r="D1776" s="4" t="s">
        <v>9934</v>
      </c>
      <c r="E1776" s="4" t="s">
        <v>9935</v>
      </c>
      <c r="F1776" s="4"/>
      <c r="G1776" s="4" t="s">
        <v>9936</v>
      </c>
      <c r="H1776" s="4"/>
      <c r="I1776" s="4">
        <v>2012</v>
      </c>
      <c r="J1776" s="4"/>
      <c r="K1776" s="4"/>
      <c r="L1776" s="4"/>
      <c r="M1776" s="4"/>
      <c r="N1776" s="4"/>
      <c r="O1776" s="4"/>
      <c r="P1776" s="4" t="s">
        <v>9937</v>
      </c>
      <c r="Q1776" s="4"/>
      <c r="R1776" s="4"/>
      <c r="S1776" s="4" t="s">
        <v>1625</v>
      </c>
      <c r="T1776" s="4" t="s">
        <v>1098</v>
      </c>
      <c r="U1776" s="4" t="s">
        <v>352</v>
      </c>
      <c r="V1776" s="4" t="s">
        <v>9938</v>
      </c>
      <c r="W1776" s="4"/>
      <c r="X1776" s="4"/>
      <c r="Y1776" s="4"/>
      <c r="Z1776" s="4" t="s">
        <v>9939</v>
      </c>
      <c r="AA1776" s="4"/>
      <c r="AB1776" s="4"/>
      <c r="AC1776" s="4"/>
      <c r="AD1776" s="4"/>
      <c r="AE1776" s="4"/>
      <c r="AF1776" s="4" t="s">
        <v>9897</v>
      </c>
      <c r="AG1776" s="4"/>
      <c r="AH1776" s="4"/>
      <c r="AI1776" s="4"/>
      <c r="AJ1776" s="4" t="s">
        <v>9940</v>
      </c>
      <c r="AK1776" s="4"/>
    </row>
    <row r="1777" spans="1:37" ht="90" x14ac:dyDescent="0.2">
      <c r="A1777" s="7">
        <v>1776</v>
      </c>
      <c r="D1777" s="4" t="s">
        <v>9941</v>
      </c>
      <c r="E1777" s="4" t="s">
        <v>9942</v>
      </c>
      <c r="F1777" s="4"/>
      <c r="G1777" s="4" t="s">
        <v>1518</v>
      </c>
      <c r="H1777" s="4"/>
      <c r="I1777" s="4">
        <v>2012</v>
      </c>
      <c r="J1777" s="4"/>
      <c r="K1777" s="4"/>
      <c r="L1777" s="4"/>
      <c r="M1777" s="4"/>
      <c r="N1777" s="4"/>
      <c r="O1777" s="4"/>
      <c r="P1777" s="4" t="s">
        <v>9943</v>
      </c>
      <c r="Q1777" s="4"/>
      <c r="R1777" s="4" t="s">
        <v>834</v>
      </c>
      <c r="S1777" s="4" t="s">
        <v>9944</v>
      </c>
      <c r="T1777" s="4" t="s">
        <v>310</v>
      </c>
      <c r="U1777" s="4" t="s">
        <v>111</v>
      </c>
      <c r="V1777" s="4" t="s">
        <v>9945</v>
      </c>
      <c r="W1777" s="4"/>
      <c r="X1777" s="4"/>
      <c r="Y1777" s="4"/>
      <c r="Z1777" s="4" t="s">
        <v>9946</v>
      </c>
      <c r="AA1777" s="4"/>
      <c r="AB1777" s="4"/>
      <c r="AC1777" s="4"/>
      <c r="AD1777" s="4"/>
      <c r="AE1777" s="4"/>
      <c r="AF1777" s="4" t="s">
        <v>9947</v>
      </c>
      <c r="AG1777" s="4"/>
      <c r="AH1777" s="4"/>
      <c r="AI1777" s="4"/>
      <c r="AJ1777" s="4" t="s">
        <v>9948</v>
      </c>
      <c r="AK1777" s="4"/>
    </row>
    <row r="1778" spans="1:37" ht="75" x14ac:dyDescent="0.2">
      <c r="A1778" s="7">
        <v>1777</v>
      </c>
      <c r="D1778" s="4" t="s">
        <v>9949</v>
      </c>
      <c r="E1778" s="4" t="s">
        <v>9950</v>
      </c>
      <c r="F1778" s="4"/>
      <c r="G1778" s="4" t="s">
        <v>1518</v>
      </c>
      <c r="H1778" s="4"/>
      <c r="I1778" s="4">
        <v>2012</v>
      </c>
      <c r="J1778" s="4"/>
      <c r="K1778" s="4"/>
      <c r="L1778" s="4"/>
      <c r="M1778" s="4"/>
      <c r="N1778" s="4"/>
      <c r="O1778" s="4"/>
      <c r="P1778" s="4" t="s">
        <v>9951</v>
      </c>
      <c r="Q1778" s="4"/>
      <c r="R1778" s="4" t="s">
        <v>834</v>
      </c>
      <c r="S1778" s="4" t="s">
        <v>9952</v>
      </c>
      <c r="T1778" s="4"/>
      <c r="U1778" s="4" t="s">
        <v>9953</v>
      </c>
      <c r="V1778" s="4" t="s">
        <v>9954</v>
      </c>
      <c r="W1778" s="4"/>
      <c r="X1778" s="4"/>
      <c r="Y1778" s="4"/>
      <c r="Z1778" s="4" t="s">
        <v>9955</v>
      </c>
      <c r="AA1778" s="4"/>
      <c r="AB1778" s="4"/>
      <c r="AC1778" s="4"/>
      <c r="AD1778" s="4"/>
      <c r="AE1778" s="4"/>
      <c r="AF1778" s="4" t="s">
        <v>9956</v>
      </c>
      <c r="AG1778" s="4"/>
      <c r="AH1778" s="4"/>
      <c r="AI1778" s="4"/>
      <c r="AJ1778" s="4" t="s">
        <v>9957</v>
      </c>
      <c r="AK1778" s="4"/>
    </row>
    <row r="1779" spans="1:37" ht="120" x14ac:dyDescent="0.2">
      <c r="A1779" s="7">
        <v>1778</v>
      </c>
      <c r="D1779" s="4" t="s">
        <v>9958</v>
      </c>
      <c r="E1779" s="4" t="s">
        <v>9959</v>
      </c>
      <c r="F1779" s="4"/>
      <c r="G1779" s="4" t="s">
        <v>1518</v>
      </c>
      <c r="H1779" s="4"/>
      <c r="I1779" s="4">
        <v>2012</v>
      </c>
      <c r="J1779" s="4"/>
      <c r="K1779" s="4"/>
      <c r="L1779" s="4"/>
      <c r="M1779" s="4"/>
      <c r="N1779" s="4"/>
      <c r="O1779" s="4"/>
      <c r="P1779" s="4" t="s">
        <v>9960</v>
      </c>
      <c r="Q1779" s="4"/>
      <c r="R1779" s="4"/>
      <c r="S1779" s="4" t="s">
        <v>9961</v>
      </c>
      <c r="T1779" s="4" t="s">
        <v>801</v>
      </c>
      <c r="U1779" s="4" t="s">
        <v>111</v>
      </c>
      <c r="V1779" s="4" t="s">
        <v>9962</v>
      </c>
      <c r="W1779" s="4"/>
      <c r="X1779" s="4"/>
      <c r="Y1779" s="4"/>
      <c r="Z1779" s="4" t="s">
        <v>9963</v>
      </c>
      <c r="AA1779" s="4"/>
      <c r="AB1779" s="4"/>
      <c r="AC1779" s="4"/>
      <c r="AD1779" s="4"/>
      <c r="AE1779" s="4"/>
      <c r="AF1779" s="4" t="s">
        <v>9964</v>
      </c>
      <c r="AG1779" s="4"/>
      <c r="AH1779" s="4"/>
      <c r="AI1779" s="4"/>
      <c r="AJ1779" s="4" t="s">
        <v>9965</v>
      </c>
      <c r="AK1779" s="4"/>
    </row>
    <row r="1780" spans="1:37" ht="75" x14ac:dyDescent="0.2">
      <c r="A1780" s="7">
        <v>1779</v>
      </c>
      <c r="D1780" s="4" t="s">
        <v>9966</v>
      </c>
      <c r="E1780" s="4" t="s">
        <v>9967</v>
      </c>
      <c r="F1780" s="4"/>
      <c r="G1780" s="4" t="s">
        <v>1518</v>
      </c>
      <c r="H1780" s="4"/>
      <c r="I1780" s="4">
        <v>2012</v>
      </c>
      <c r="J1780" s="4"/>
      <c r="K1780" s="4"/>
      <c r="L1780" s="4"/>
      <c r="M1780" s="4"/>
      <c r="N1780" s="4"/>
      <c r="O1780" s="4"/>
      <c r="P1780" s="4" t="s">
        <v>9968</v>
      </c>
      <c r="Q1780" s="4"/>
      <c r="R1780" s="4" t="s">
        <v>834</v>
      </c>
      <c r="S1780" s="4" t="s">
        <v>965</v>
      </c>
      <c r="T1780" s="4" t="s">
        <v>822</v>
      </c>
      <c r="U1780" s="4" t="s">
        <v>275</v>
      </c>
      <c r="V1780" s="4" t="s">
        <v>9969</v>
      </c>
      <c r="W1780" s="4"/>
      <c r="X1780" s="4"/>
      <c r="Y1780" s="4"/>
      <c r="Z1780" s="4" t="s">
        <v>9970</v>
      </c>
      <c r="AA1780" s="4"/>
      <c r="AB1780" s="4"/>
      <c r="AC1780" s="4"/>
      <c r="AD1780" s="4"/>
      <c r="AE1780" s="4"/>
      <c r="AF1780" s="4" t="s">
        <v>9904</v>
      </c>
      <c r="AG1780" s="4"/>
      <c r="AH1780" s="4"/>
      <c r="AI1780" s="4"/>
      <c r="AJ1780" s="4" t="s">
        <v>9971</v>
      </c>
      <c r="AK1780" s="4"/>
    </row>
    <row r="1781" spans="1:37" ht="75" x14ac:dyDescent="0.2">
      <c r="A1781" s="7">
        <v>1780</v>
      </c>
      <c r="D1781" s="4" t="s">
        <v>9972</v>
      </c>
      <c r="E1781" s="4" t="s">
        <v>9973</v>
      </c>
      <c r="F1781" s="4"/>
      <c r="G1781" s="4" t="s">
        <v>1518</v>
      </c>
      <c r="H1781" s="4"/>
      <c r="I1781" s="4">
        <v>2012</v>
      </c>
      <c r="J1781" s="4"/>
      <c r="K1781" s="4"/>
      <c r="L1781" s="4"/>
      <c r="M1781" s="4"/>
      <c r="N1781" s="4"/>
      <c r="O1781" s="4"/>
      <c r="P1781" s="4" t="s">
        <v>9974</v>
      </c>
      <c r="Q1781" s="4"/>
      <c r="R1781" s="4" t="s">
        <v>834</v>
      </c>
      <c r="S1781" s="4" t="s">
        <v>9975</v>
      </c>
      <c r="T1781" s="4" t="s">
        <v>68</v>
      </c>
      <c r="U1781" s="4" t="s">
        <v>79</v>
      </c>
      <c r="V1781" s="4" t="s">
        <v>9976</v>
      </c>
      <c r="W1781" s="4"/>
      <c r="X1781" s="4"/>
      <c r="Y1781" s="4"/>
      <c r="Z1781" s="4" t="s">
        <v>9977</v>
      </c>
      <c r="AA1781" s="4"/>
      <c r="AB1781" s="4"/>
      <c r="AC1781" s="4"/>
      <c r="AD1781" s="4"/>
      <c r="AE1781" s="4"/>
      <c r="AF1781" s="4" t="s">
        <v>9978</v>
      </c>
      <c r="AG1781" s="4"/>
      <c r="AH1781" s="4"/>
      <c r="AI1781" s="4"/>
      <c r="AJ1781" s="4" t="s">
        <v>9979</v>
      </c>
      <c r="AK1781" s="4"/>
    </row>
    <row r="1782" spans="1:37" ht="60" x14ac:dyDescent="0.2">
      <c r="A1782" s="7">
        <v>1781</v>
      </c>
      <c r="D1782" s="4" t="s">
        <v>2100</v>
      </c>
      <c r="E1782" s="4" t="s">
        <v>9980</v>
      </c>
      <c r="F1782" s="4"/>
      <c r="G1782" s="4" t="s">
        <v>1518</v>
      </c>
      <c r="H1782" s="4"/>
      <c r="I1782" s="4">
        <v>2012</v>
      </c>
      <c r="J1782" s="4"/>
      <c r="K1782" s="4"/>
      <c r="L1782" s="4"/>
      <c r="M1782" s="4"/>
      <c r="N1782" s="4"/>
      <c r="O1782" s="4"/>
      <c r="P1782" s="4" t="s">
        <v>9981</v>
      </c>
      <c r="Q1782" s="4"/>
      <c r="R1782" s="4"/>
      <c r="S1782" s="4" t="s">
        <v>1625</v>
      </c>
      <c r="T1782" s="4" t="s">
        <v>1098</v>
      </c>
      <c r="U1782" s="4" t="s">
        <v>352</v>
      </c>
      <c r="V1782" s="4" t="s">
        <v>7920</v>
      </c>
      <c r="W1782" s="4"/>
      <c r="X1782" s="4"/>
      <c r="Y1782" s="4"/>
      <c r="Z1782" s="4" t="s">
        <v>9982</v>
      </c>
      <c r="AA1782" s="4"/>
      <c r="AB1782" s="4"/>
      <c r="AC1782" s="4"/>
      <c r="AD1782" s="4"/>
      <c r="AE1782" s="4"/>
      <c r="AF1782" s="4" t="s">
        <v>9897</v>
      </c>
      <c r="AG1782" s="4"/>
      <c r="AH1782" s="4"/>
      <c r="AI1782" s="4"/>
      <c r="AJ1782" s="4" t="s">
        <v>9983</v>
      </c>
      <c r="AK1782" s="4"/>
    </row>
    <row r="1783" spans="1:37" ht="240" x14ac:dyDescent="0.2">
      <c r="A1783" s="7">
        <v>1782</v>
      </c>
      <c r="D1783" s="4" t="s">
        <v>9984</v>
      </c>
      <c r="E1783" s="4" t="s">
        <v>9985</v>
      </c>
      <c r="F1783" s="4"/>
      <c r="G1783" s="4" t="s">
        <v>1518</v>
      </c>
      <c r="H1783" s="4"/>
      <c r="I1783" s="4">
        <v>2012</v>
      </c>
      <c r="J1783" s="4"/>
      <c r="K1783" s="4"/>
      <c r="L1783" s="4"/>
      <c r="M1783" s="4"/>
      <c r="N1783" s="4"/>
      <c r="O1783" s="4"/>
      <c r="P1783" s="4" t="s">
        <v>9986</v>
      </c>
      <c r="Q1783" s="4"/>
      <c r="R1783" s="4"/>
      <c r="S1783" s="4" t="s">
        <v>6045</v>
      </c>
      <c r="T1783" s="4" t="s">
        <v>1597</v>
      </c>
      <c r="U1783" s="4" t="s">
        <v>68</v>
      </c>
      <c r="V1783" s="4" t="s">
        <v>9987</v>
      </c>
      <c r="W1783" s="4"/>
      <c r="X1783" s="4"/>
      <c r="Y1783" s="4"/>
      <c r="Z1783" s="4" t="s">
        <v>9988</v>
      </c>
      <c r="AA1783" s="4"/>
      <c r="AB1783" s="4"/>
      <c r="AC1783" s="4"/>
      <c r="AD1783" s="4"/>
      <c r="AE1783" s="4"/>
      <c r="AF1783" s="4" t="s">
        <v>6048</v>
      </c>
      <c r="AG1783" s="4"/>
      <c r="AH1783" s="4"/>
      <c r="AI1783" s="4"/>
      <c r="AJ1783" s="4" t="s">
        <v>9989</v>
      </c>
      <c r="AK1783" s="4"/>
    </row>
    <row r="1784" spans="1:37" ht="120" x14ac:dyDescent="0.2">
      <c r="A1784" s="7">
        <v>1783</v>
      </c>
      <c r="D1784" s="4"/>
      <c r="E1784" s="4"/>
      <c r="F1784" s="4"/>
      <c r="G1784" s="4" t="s">
        <v>1518</v>
      </c>
      <c r="H1784" s="4"/>
      <c r="I1784" s="4">
        <v>2012</v>
      </c>
      <c r="J1784" s="4"/>
      <c r="K1784" s="4"/>
      <c r="L1784" s="4"/>
      <c r="M1784" s="4"/>
      <c r="N1784" s="4"/>
      <c r="O1784" s="4"/>
      <c r="P1784" s="4" t="s">
        <v>9990</v>
      </c>
      <c r="Q1784" s="4"/>
      <c r="R1784" s="4"/>
      <c r="S1784" s="4" t="s">
        <v>9532</v>
      </c>
      <c r="T1784" s="4"/>
      <c r="U1784" s="4" t="s">
        <v>2441</v>
      </c>
      <c r="V1784" s="4" t="s">
        <v>9991</v>
      </c>
      <c r="W1784" s="4"/>
      <c r="X1784" s="4"/>
      <c r="Y1784" s="4"/>
      <c r="Z1784" s="4" t="s">
        <v>9992</v>
      </c>
      <c r="AA1784" s="4"/>
      <c r="AB1784" s="4"/>
      <c r="AC1784" s="4"/>
      <c r="AD1784" s="4"/>
      <c r="AE1784" s="4"/>
      <c r="AF1784" s="4" t="s">
        <v>9536</v>
      </c>
      <c r="AG1784" s="4"/>
      <c r="AH1784" s="4"/>
      <c r="AI1784" s="4"/>
      <c r="AJ1784" s="4" t="s">
        <v>9993</v>
      </c>
      <c r="AK1784" s="4"/>
    </row>
    <row r="1785" spans="1:37" ht="60" x14ac:dyDescent="0.2">
      <c r="A1785" s="7">
        <v>1784</v>
      </c>
      <c r="D1785" s="4" t="s">
        <v>9994</v>
      </c>
      <c r="E1785" s="4" t="s">
        <v>9995</v>
      </c>
      <c r="F1785" s="4"/>
      <c r="G1785" s="4" t="s">
        <v>1518</v>
      </c>
      <c r="H1785" s="4"/>
      <c r="I1785" s="4">
        <v>2012</v>
      </c>
      <c r="J1785" s="4"/>
      <c r="K1785" s="4"/>
      <c r="L1785" s="4"/>
      <c r="M1785" s="4"/>
      <c r="N1785" s="4"/>
      <c r="O1785" s="4"/>
      <c r="P1785" s="4" t="s">
        <v>9996</v>
      </c>
      <c r="Q1785" s="4"/>
      <c r="R1785" s="4"/>
      <c r="S1785" s="4" t="s">
        <v>3030</v>
      </c>
      <c r="T1785" s="4" t="s">
        <v>1584</v>
      </c>
      <c r="U1785" s="4" t="s">
        <v>9997</v>
      </c>
      <c r="V1785" s="4" t="s">
        <v>9998</v>
      </c>
      <c r="W1785" s="4"/>
      <c r="X1785" s="4"/>
      <c r="Y1785" s="4"/>
      <c r="Z1785" s="4" t="s">
        <v>9999</v>
      </c>
      <c r="AA1785" s="4"/>
      <c r="AB1785" s="4"/>
      <c r="AC1785" s="4"/>
      <c r="AD1785" s="4"/>
      <c r="AE1785" s="4"/>
      <c r="AF1785" s="4" t="s">
        <v>2372</v>
      </c>
      <c r="AG1785" s="4"/>
      <c r="AH1785" s="4"/>
      <c r="AI1785" s="4"/>
      <c r="AJ1785" s="4" t="s">
        <v>10000</v>
      </c>
      <c r="AK1785" s="4"/>
    </row>
    <row r="1786" spans="1:37" ht="120" x14ac:dyDescent="0.2">
      <c r="A1786" s="7">
        <v>1785</v>
      </c>
      <c r="D1786" s="4" t="s">
        <v>10001</v>
      </c>
      <c r="E1786" s="4" t="s">
        <v>10002</v>
      </c>
      <c r="F1786" s="4"/>
      <c r="G1786" s="4" t="s">
        <v>1518</v>
      </c>
      <c r="H1786" s="4"/>
      <c r="I1786" s="4">
        <v>2004</v>
      </c>
      <c r="J1786" s="4"/>
      <c r="K1786" s="4"/>
      <c r="L1786" s="4"/>
      <c r="M1786" s="4"/>
      <c r="N1786" s="4"/>
      <c r="O1786" s="4"/>
      <c r="P1786" s="4" t="s">
        <v>10003</v>
      </c>
      <c r="Q1786" s="4"/>
      <c r="R1786" s="4"/>
      <c r="S1786" s="4" t="s">
        <v>6401</v>
      </c>
      <c r="T1786" s="4" t="s">
        <v>5005</v>
      </c>
      <c r="U1786" s="4" t="s">
        <v>10004</v>
      </c>
      <c r="V1786" s="4" t="s">
        <v>10005</v>
      </c>
      <c r="W1786" s="4"/>
      <c r="X1786" s="4"/>
      <c r="Y1786" s="4"/>
      <c r="Z1786" s="4" t="s">
        <v>10006</v>
      </c>
      <c r="AA1786" s="4"/>
      <c r="AB1786" s="4"/>
      <c r="AC1786" s="4"/>
      <c r="AD1786" s="4"/>
      <c r="AE1786" s="4"/>
      <c r="AF1786" s="4" t="s">
        <v>10007</v>
      </c>
      <c r="AG1786" s="4"/>
      <c r="AH1786" s="4"/>
      <c r="AI1786" s="4"/>
      <c r="AJ1786" s="4" t="s">
        <v>10008</v>
      </c>
      <c r="AK1786" s="4"/>
    </row>
    <row r="1787" spans="1:37" ht="120" x14ac:dyDescent="0.2">
      <c r="A1787" s="7">
        <v>1786</v>
      </c>
      <c r="D1787" s="4" t="s">
        <v>10009</v>
      </c>
      <c r="E1787" s="4" t="s">
        <v>10010</v>
      </c>
      <c r="F1787" s="4"/>
      <c r="G1787" s="4" t="s">
        <v>1518</v>
      </c>
      <c r="H1787" s="4"/>
      <c r="I1787" s="4">
        <v>2010</v>
      </c>
      <c r="J1787" s="4"/>
      <c r="K1787" s="4"/>
      <c r="L1787" s="4"/>
      <c r="M1787" s="4"/>
      <c r="N1787" s="4"/>
      <c r="O1787" s="4"/>
      <c r="P1787" s="4" t="s">
        <v>10011</v>
      </c>
      <c r="Q1787" s="4"/>
      <c r="R1787" s="4"/>
      <c r="S1787" s="4" t="s">
        <v>10012</v>
      </c>
      <c r="T1787" s="4" t="s">
        <v>334</v>
      </c>
      <c r="U1787" s="4" t="s">
        <v>79</v>
      </c>
      <c r="V1787" s="4" t="s">
        <v>10013</v>
      </c>
      <c r="W1787" s="4"/>
      <c r="X1787" s="4"/>
      <c r="Y1787" s="4"/>
      <c r="Z1787" s="4" t="s">
        <v>10014</v>
      </c>
      <c r="AA1787" s="4"/>
      <c r="AB1787" s="4"/>
      <c r="AC1787" s="4"/>
      <c r="AD1787" s="4"/>
      <c r="AE1787" s="4"/>
      <c r="AF1787" s="4" t="s">
        <v>3447</v>
      </c>
      <c r="AG1787" s="4"/>
      <c r="AH1787" s="4"/>
      <c r="AI1787" s="4"/>
      <c r="AJ1787" s="4" t="s">
        <v>10015</v>
      </c>
      <c r="AK1787" s="4"/>
    </row>
    <row r="1788" spans="1:37" ht="255" x14ac:dyDescent="0.2">
      <c r="A1788" s="7">
        <v>1787</v>
      </c>
      <c r="D1788" s="4" t="s">
        <v>10016</v>
      </c>
      <c r="E1788" s="4" t="s">
        <v>10017</v>
      </c>
      <c r="F1788" s="4"/>
      <c r="G1788" s="4" t="s">
        <v>1518</v>
      </c>
      <c r="H1788" s="4"/>
      <c r="I1788" s="4">
        <v>2009</v>
      </c>
      <c r="J1788" s="4"/>
      <c r="K1788" s="4"/>
      <c r="L1788" s="4"/>
      <c r="M1788" s="4"/>
      <c r="N1788" s="4"/>
      <c r="O1788" s="4"/>
      <c r="P1788" s="4" t="s">
        <v>10018</v>
      </c>
      <c r="Q1788" s="4"/>
      <c r="R1788" s="4"/>
      <c r="S1788" s="4" t="s">
        <v>6555</v>
      </c>
      <c r="T1788" s="4" t="s">
        <v>5005</v>
      </c>
      <c r="U1788" s="4" t="s">
        <v>111</v>
      </c>
      <c r="V1788" s="4" t="s">
        <v>10019</v>
      </c>
      <c r="W1788" s="4"/>
      <c r="X1788" s="4"/>
      <c r="Y1788" s="4"/>
      <c r="Z1788" s="4" t="s">
        <v>10020</v>
      </c>
      <c r="AA1788" s="4"/>
      <c r="AB1788" s="4"/>
      <c r="AC1788" s="4"/>
      <c r="AD1788" s="4"/>
      <c r="AE1788" s="4"/>
      <c r="AF1788" s="4" t="s">
        <v>10021</v>
      </c>
      <c r="AG1788" s="4"/>
      <c r="AH1788" s="4"/>
      <c r="AI1788" s="4"/>
      <c r="AJ1788" s="4" t="s">
        <v>10022</v>
      </c>
      <c r="AK1788" s="4"/>
    </row>
    <row r="1789" spans="1:37" ht="120" x14ac:dyDescent="0.2">
      <c r="A1789" s="7">
        <v>1788</v>
      </c>
      <c r="D1789" s="4" t="s">
        <v>10023</v>
      </c>
      <c r="E1789" s="4" t="s">
        <v>10024</v>
      </c>
      <c r="F1789" s="4"/>
      <c r="G1789" s="4" t="s">
        <v>1518</v>
      </c>
      <c r="H1789" s="4"/>
      <c r="I1789" s="4">
        <v>2007</v>
      </c>
      <c r="J1789" s="4"/>
      <c r="K1789" s="4"/>
      <c r="L1789" s="4"/>
      <c r="M1789" s="4"/>
      <c r="N1789" s="4"/>
      <c r="O1789" s="4"/>
      <c r="P1789" s="4" t="s">
        <v>10025</v>
      </c>
      <c r="Q1789" s="4"/>
      <c r="R1789" s="4"/>
      <c r="S1789" s="4" t="s">
        <v>10026</v>
      </c>
      <c r="T1789" s="4" t="s">
        <v>189</v>
      </c>
      <c r="U1789" s="4" t="s">
        <v>111</v>
      </c>
      <c r="V1789" s="4" t="s">
        <v>10027</v>
      </c>
      <c r="W1789" s="4"/>
      <c r="X1789" s="4"/>
      <c r="Y1789" s="4"/>
      <c r="Z1789" s="4" t="s">
        <v>10028</v>
      </c>
      <c r="AA1789" s="4"/>
      <c r="AB1789" s="4"/>
      <c r="AC1789" s="4"/>
      <c r="AD1789" s="4"/>
      <c r="AE1789" s="4"/>
      <c r="AF1789" s="4" t="s">
        <v>10029</v>
      </c>
      <c r="AG1789" s="4"/>
      <c r="AH1789" s="4"/>
      <c r="AI1789" s="4"/>
      <c r="AJ1789" s="4" t="s">
        <v>10030</v>
      </c>
      <c r="AK1789" s="4"/>
    </row>
    <row r="1790" spans="1:37" ht="90" x14ac:dyDescent="0.2">
      <c r="A1790" s="7">
        <v>1789</v>
      </c>
      <c r="D1790" s="4" t="s">
        <v>10031</v>
      </c>
      <c r="E1790" s="4" t="s">
        <v>10032</v>
      </c>
      <c r="F1790" s="4"/>
      <c r="G1790" s="4" t="s">
        <v>1518</v>
      </c>
      <c r="H1790" s="4"/>
      <c r="I1790" s="4">
        <v>2003</v>
      </c>
      <c r="J1790" s="4"/>
      <c r="K1790" s="4"/>
      <c r="L1790" s="4"/>
      <c r="M1790" s="4"/>
      <c r="N1790" s="4"/>
      <c r="O1790" s="4"/>
      <c r="P1790" s="4" t="s">
        <v>10033</v>
      </c>
      <c r="Q1790" s="4"/>
      <c r="R1790" s="4"/>
      <c r="S1790" s="4" t="s">
        <v>10034</v>
      </c>
      <c r="T1790" s="4" t="s">
        <v>5264</v>
      </c>
      <c r="U1790" s="4" t="s">
        <v>133</v>
      </c>
      <c r="V1790" s="4" t="s">
        <v>10035</v>
      </c>
      <c r="W1790" s="4"/>
      <c r="X1790" s="4"/>
      <c r="Y1790" s="4"/>
      <c r="Z1790" s="4" t="s">
        <v>10036</v>
      </c>
      <c r="AA1790" s="4"/>
      <c r="AB1790" s="4"/>
      <c r="AC1790" s="4"/>
      <c r="AD1790" s="4"/>
      <c r="AE1790" s="4"/>
      <c r="AF1790" s="4" t="s">
        <v>10037</v>
      </c>
      <c r="AG1790" s="4"/>
      <c r="AH1790" s="4"/>
      <c r="AI1790" s="4"/>
      <c r="AJ1790" s="4" t="s">
        <v>10038</v>
      </c>
      <c r="AK1790" s="4"/>
    </row>
    <row r="1791" spans="1:37" ht="90" x14ac:dyDescent="0.2">
      <c r="A1791" s="7">
        <v>1790</v>
      </c>
      <c r="D1791" s="4"/>
      <c r="E1791" s="4"/>
      <c r="F1791" s="4"/>
      <c r="G1791" s="4" t="s">
        <v>1518</v>
      </c>
      <c r="H1791" s="4"/>
      <c r="I1791" s="4">
        <v>2011</v>
      </c>
      <c r="J1791" s="4"/>
      <c r="K1791" s="4"/>
      <c r="L1791" s="4"/>
      <c r="M1791" s="4"/>
      <c r="N1791" s="4"/>
      <c r="O1791" s="4"/>
      <c r="P1791" s="4" t="s">
        <v>10039</v>
      </c>
      <c r="Q1791" s="4"/>
      <c r="R1791" s="4"/>
      <c r="S1791" s="4" t="s">
        <v>1893</v>
      </c>
      <c r="T1791" s="4" t="s">
        <v>5264</v>
      </c>
      <c r="U1791" s="4" t="s">
        <v>79</v>
      </c>
      <c r="V1791" s="4" t="s">
        <v>10040</v>
      </c>
      <c r="W1791" s="4"/>
      <c r="X1791" s="4"/>
      <c r="Y1791" s="4"/>
      <c r="Z1791" s="4" t="s">
        <v>10041</v>
      </c>
      <c r="AA1791" s="4"/>
      <c r="AB1791" s="4"/>
      <c r="AC1791" s="4"/>
      <c r="AD1791" s="4"/>
      <c r="AE1791" s="4"/>
      <c r="AF1791" s="4" t="s">
        <v>7605</v>
      </c>
      <c r="AG1791" s="4"/>
      <c r="AH1791" s="4"/>
      <c r="AI1791" s="4"/>
      <c r="AJ1791" s="4" t="s">
        <v>10042</v>
      </c>
      <c r="AK1791" s="4"/>
    </row>
    <row r="1792" spans="1:37" ht="135" x14ac:dyDescent="0.2">
      <c r="A1792" s="7">
        <v>1791</v>
      </c>
      <c r="D1792" s="4" t="s">
        <v>10043</v>
      </c>
      <c r="E1792" s="4" t="s">
        <v>10044</v>
      </c>
      <c r="F1792" s="4"/>
      <c r="G1792" s="4" t="s">
        <v>1518</v>
      </c>
      <c r="H1792" s="4"/>
      <c r="I1792" s="4">
        <v>2007</v>
      </c>
      <c r="J1792" s="4"/>
      <c r="K1792" s="4"/>
      <c r="L1792" s="4"/>
      <c r="M1792" s="4"/>
      <c r="N1792" s="4"/>
      <c r="O1792" s="4"/>
      <c r="P1792" s="4" t="s">
        <v>10045</v>
      </c>
      <c r="Q1792" s="4"/>
      <c r="R1792" s="4"/>
      <c r="S1792" s="4" t="s">
        <v>9686</v>
      </c>
      <c r="T1792" s="4" t="s">
        <v>1394</v>
      </c>
      <c r="U1792" s="4" t="s">
        <v>2075</v>
      </c>
      <c r="V1792" s="4" t="s">
        <v>10046</v>
      </c>
      <c r="W1792" s="4"/>
      <c r="X1792" s="4"/>
      <c r="Y1792" s="4"/>
      <c r="Z1792" s="4" t="s">
        <v>10047</v>
      </c>
      <c r="AA1792" s="4"/>
      <c r="AB1792" s="4"/>
      <c r="AC1792" s="4"/>
      <c r="AD1792" s="4"/>
      <c r="AE1792" s="4"/>
      <c r="AF1792" s="4" t="s">
        <v>9689</v>
      </c>
      <c r="AG1792" s="4"/>
      <c r="AH1792" s="4"/>
      <c r="AI1792" s="4"/>
      <c r="AJ1792" s="4" t="s">
        <v>10048</v>
      </c>
      <c r="AK1792" s="4"/>
    </row>
    <row r="1793" spans="1:37" ht="150" x14ac:dyDescent="0.2">
      <c r="A1793" s="7">
        <v>1792</v>
      </c>
      <c r="D1793" s="4" t="s">
        <v>10049</v>
      </c>
      <c r="E1793" s="4" t="s">
        <v>10050</v>
      </c>
      <c r="F1793" s="4"/>
      <c r="G1793" s="4" t="s">
        <v>1518</v>
      </c>
      <c r="H1793" s="4"/>
      <c r="I1793" s="4">
        <v>2012</v>
      </c>
      <c r="J1793" s="4"/>
      <c r="K1793" s="4"/>
      <c r="L1793" s="4"/>
      <c r="M1793" s="4"/>
      <c r="N1793" s="4"/>
      <c r="O1793" s="4"/>
      <c r="P1793" s="4" t="s">
        <v>10051</v>
      </c>
      <c r="Q1793" s="4"/>
      <c r="R1793" s="4"/>
      <c r="S1793" s="4" t="s">
        <v>10052</v>
      </c>
      <c r="T1793" s="4" t="s">
        <v>133</v>
      </c>
      <c r="U1793" s="4" t="s">
        <v>133</v>
      </c>
      <c r="V1793" s="4" t="s">
        <v>10053</v>
      </c>
      <c r="W1793" s="4"/>
      <c r="X1793" s="4"/>
      <c r="Y1793" s="4"/>
      <c r="Z1793" s="4" t="s">
        <v>10054</v>
      </c>
      <c r="AA1793" s="4"/>
      <c r="AB1793" s="4"/>
      <c r="AC1793" s="4"/>
      <c r="AD1793" s="4"/>
      <c r="AE1793" s="4"/>
      <c r="AF1793" s="4" t="s">
        <v>10055</v>
      </c>
      <c r="AG1793" s="4"/>
      <c r="AH1793" s="4"/>
      <c r="AI1793" s="4"/>
      <c r="AJ1793" s="4" t="s">
        <v>10056</v>
      </c>
      <c r="AK1793" s="4"/>
    </row>
    <row r="1794" spans="1:37" ht="180" x14ac:dyDescent="0.2">
      <c r="A1794" s="7">
        <v>1793</v>
      </c>
      <c r="D1794" s="4" t="s">
        <v>10057</v>
      </c>
      <c r="E1794" s="4" t="s">
        <v>10058</v>
      </c>
      <c r="F1794" s="4"/>
      <c r="G1794" s="4" t="s">
        <v>1518</v>
      </c>
      <c r="H1794" s="4"/>
      <c r="I1794" s="4">
        <v>2010</v>
      </c>
      <c r="J1794" s="4"/>
      <c r="K1794" s="4"/>
      <c r="L1794" s="4"/>
      <c r="M1794" s="4"/>
      <c r="N1794" s="4"/>
      <c r="O1794" s="4"/>
      <c r="P1794" s="4" t="s">
        <v>10059</v>
      </c>
      <c r="Q1794" s="4"/>
      <c r="R1794" s="4" t="s">
        <v>834</v>
      </c>
      <c r="S1794" s="4" t="s">
        <v>10060</v>
      </c>
      <c r="T1794" s="4" t="s">
        <v>229</v>
      </c>
      <c r="U1794" s="4"/>
      <c r="V1794" s="4" t="s">
        <v>10061</v>
      </c>
      <c r="W1794" s="4"/>
      <c r="X1794" s="4"/>
      <c r="Y1794" s="4"/>
      <c r="Z1794" s="4" t="s">
        <v>10062</v>
      </c>
      <c r="AA1794" s="4"/>
      <c r="AB1794" s="4"/>
      <c r="AC1794" s="4"/>
      <c r="AD1794" s="4"/>
      <c r="AE1794" s="4"/>
      <c r="AF1794" s="4" t="s">
        <v>10063</v>
      </c>
      <c r="AG1794" s="4"/>
      <c r="AH1794" s="4"/>
      <c r="AI1794" s="4"/>
      <c r="AJ1794" s="4" t="s">
        <v>10064</v>
      </c>
      <c r="AK1794" s="4"/>
    </row>
    <row r="1795" spans="1:37" ht="255" x14ac:dyDescent="0.2">
      <c r="A1795" s="7">
        <v>1794</v>
      </c>
      <c r="D1795" s="4" t="s">
        <v>10065</v>
      </c>
      <c r="E1795" s="4" t="s">
        <v>10066</v>
      </c>
      <c r="F1795" s="4"/>
      <c r="G1795" s="4" t="s">
        <v>1518</v>
      </c>
      <c r="H1795" s="4"/>
      <c r="I1795" s="4">
        <v>2008</v>
      </c>
      <c r="J1795" s="4"/>
      <c r="K1795" s="4"/>
      <c r="L1795" s="4"/>
      <c r="M1795" s="4"/>
      <c r="N1795" s="4"/>
      <c r="O1795" s="4"/>
      <c r="P1795" s="4" t="s">
        <v>10067</v>
      </c>
      <c r="Q1795" s="4"/>
      <c r="R1795" s="4"/>
      <c r="S1795" s="4" t="s">
        <v>2010</v>
      </c>
      <c r="T1795" s="4" t="s">
        <v>741</v>
      </c>
      <c r="U1795" s="4" t="s">
        <v>79</v>
      </c>
      <c r="V1795" s="4" t="s">
        <v>10068</v>
      </c>
      <c r="W1795" s="4"/>
      <c r="X1795" s="4"/>
      <c r="Y1795" s="4"/>
      <c r="Z1795" s="4" t="s">
        <v>9896</v>
      </c>
      <c r="AA1795" s="4"/>
      <c r="AB1795" s="4"/>
      <c r="AC1795" s="4"/>
      <c r="AD1795" s="4"/>
      <c r="AE1795" s="4"/>
      <c r="AF1795" s="4" t="s">
        <v>8791</v>
      </c>
      <c r="AG1795" s="4"/>
      <c r="AH1795" s="4"/>
      <c r="AI1795" s="4"/>
      <c r="AJ1795" s="4" t="s">
        <v>10069</v>
      </c>
      <c r="AK1795" s="4"/>
    </row>
    <row r="1796" spans="1:37" ht="45" x14ac:dyDescent="0.2">
      <c r="A1796" s="7">
        <v>1795</v>
      </c>
      <c r="D1796" s="4" t="s">
        <v>10070</v>
      </c>
      <c r="E1796" s="4" t="s">
        <v>10071</v>
      </c>
      <c r="F1796" s="4"/>
      <c r="G1796" s="4" t="s">
        <v>1518</v>
      </c>
      <c r="H1796" s="4"/>
      <c r="I1796" s="4">
        <v>2011</v>
      </c>
      <c r="J1796" s="4"/>
      <c r="K1796" s="4"/>
      <c r="L1796" s="4"/>
      <c r="M1796" s="4"/>
      <c r="N1796" s="4"/>
      <c r="O1796" s="4"/>
      <c r="P1796" s="4" t="s">
        <v>10072</v>
      </c>
      <c r="Q1796" s="4"/>
      <c r="R1796" s="4" t="s">
        <v>834</v>
      </c>
      <c r="S1796" s="4" t="s">
        <v>7445</v>
      </c>
      <c r="T1796" s="4" t="s">
        <v>1780</v>
      </c>
      <c r="V1796" s="4" t="s">
        <v>10073</v>
      </c>
      <c r="W1796" s="4"/>
      <c r="X1796" s="4"/>
      <c r="Y1796" s="4"/>
      <c r="Z1796" s="4" t="s">
        <v>10074</v>
      </c>
      <c r="AA1796" s="4"/>
      <c r="AB1796" s="4"/>
      <c r="AC1796" s="4"/>
      <c r="AD1796" s="4"/>
      <c r="AE1796" s="4"/>
      <c r="AF1796" s="4" t="s">
        <v>7448</v>
      </c>
      <c r="AG1796" s="4"/>
      <c r="AH1796" s="4"/>
      <c r="AI1796" s="4"/>
      <c r="AJ1796" s="4" t="s">
        <v>10075</v>
      </c>
      <c r="AK1796" s="4"/>
    </row>
    <row r="1797" spans="1:37" ht="150" x14ac:dyDescent="0.2">
      <c r="A1797" s="7">
        <v>1796</v>
      </c>
      <c r="D1797" s="4" t="s">
        <v>10076</v>
      </c>
      <c r="E1797" s="4" t="s">
        <v>10077</v>
      </c>
      <c r="F1797" s="4"/>
      <c r="G1797" s="4" t="s">
        <v>1518</v>
      </c>
      <c r="H1797" s="4"/>
      <c r="I1797" s="4">
        <v>2009</v>
      </c>
      <c r="J1797" s="4"/>
      <c r="K1797" s="4"/>
      <c r="L1797" s="4"/>
      <c r="M1797" s="4"/>
      <c r="N1797" s="4"/>
      <c r="O1797" s="4"/>
      <c r="P1797" s="4" t="s">
        <v>10078</v>
      </c>
      <c r="Q1797" s="4"/>
      <c r="R1797" s="4"/>
      <c r="S1797" s="4" t="s">
        <v>9630</v>
      </c>
      <c r="T1797" s="4" t="s">
        <v>360</v>
      </c>
      <c r="U1797" s="4" t="s">
        <v>111</v>
      </c>
      <c r="V1797" s="4" t="s">
        <v>10079</v>
      </c>
      <c r="W1797" s="4"/>
      <c r="X1797" s="4"/>
      <c r="Y1797" s="4"/>
      <c r="Z1797" s="4" t="s">
        <v>10080</v>
      </c>
      <c r="AA1797" s="4"/>
      <c r="AB1797" s="4"/>
      <c r="AC1797" s="4"/>
      <c r="AD1797" s="4"/>
      <c r="AE1797" s="4"/>
      <c r="AF1797" s="4" t="s">
        <v>9633</v>
      </c>
      <c r="AG1797" s="4"/>
      <c r="AH1797" s="4"/>
      <c r="AI1797" s="4"/>
      <c r="AJ1797" s="4" t="s">
        <v>10081</v>
      </c>
      <c r="AK1797" s="4"/>
    </row>
    <row r="1798" spans="1:37" ht="195" x14ac:dyDescent="0.2">
      <c r="A1798" s="7">
        <v>1797</v>
      </c>
      <c r="D1798" s="4" t="s">
        <v>10082</v>
      </c>
      <c r="E1798" s="4" t="s">
        <v>10083</v>
      </c>
      <c r="F1798" s="4"/>
      <c r="G1798" s="4" t="s">
        <v>1518</v>
      </c>
      <c r="H1798" s="4"/>
      <c r="I1798" s="4">
        <v>2005</v>
      </c>
      <c r="J1798" s="4"/>
      <c r="K1798" s="4"/>
      <c r="L1798" s="4"/>
      <c r="M1798" s="4"/>
      <c r="N1798" s="4"/>
      <c r="O1798" s="4"/>
      <c r="P1798" s="4" t="s">
        <v>10084</v>
      </c>
      <c r="Q1798" s="4"/>
      <c r="R1798" s="4" t="s">
        <v>10085</v>
      </c>
      <c r="S1798" s="4"/>
      <c r="T1798" s="4"/>
      <c r="U1798" s="4"/>
      <c r="V1798" s="4" t="s">
        <v>5656</v>
      </c>
      <c r="W1798" s="4"/>
      <c r="X1798" s="4"/>
      <c r="Y1798" s="4"/>
      <c r="Z1798" s="4" t="s">
        <v>10086</v>
      </c>
      <c r="AA1798" s="4"/>
      <c r="AB1798" s="4"/>
      <c r="AC1798" s="4"/>
      <c r="AD1798" s="4"/>
      <c r="AE1798" s="4"/>
      <c r="AF1798" s="4"/>
      <c r="AG1798" s="4"/>
      <c r="AH1798" s="4"/>
      <c r="AI1798" s="4"/>
      <c r="AJ1798" s="4" t="s">
        <v>10087</v>
      </c>
      <c r="AK1798" s="4"/>
    </row>
    <row r="1799" spans="1:37" ht="165" x14ac:dyDescent="0.2">
      <c r="A1799" s="7">
        <v>1798</v>
      </c>
      <c r="D1799" s="4" t="s">
        <v>10088</v>
      </c>
      <c r="E1799" s="4" t="s">
        <v>10089</v>
      </c>
      <c r="F1799" s="4"/>
      <c r="G1799" s="4" t="s">
        <v>1518</v>
      </c>
      <c r="H1799" s="4"/>
      <c r="I1799" s="4">
        <v>2004</v>
      </c>
      <c r="J1799" s="4"/>
      <c r="K1799" s="4"/>
      <c r="L1799" s="4"/>
      <c r="M1799" s="4"/>
      <c r="N1799" s="4"/>
      <c r="O1799" s="4"/>
      <c r="P1799" s="4" t="s">
        <v>10090</v>
      </c>
      <c r="Q1799" s="4"/>
      <c r="R1799" s="4" t="s">
        <v>1878</v>
      </c>
      <c r="S1799" s="4" t="s">
        <v>10091</v>
      </c>
      <c r="T1799" s="4" t="s">
        <v>78</v>
      </c>
      <c r="U1799" s="4" t="s">
        <v>111</v>
      </c>
      <c r="V1799" s="4" t="s">
        <v>10092</v>
      </c>
      <c r="W1799" s="4"/>
      <c r="X1799" s="4"/>
      <c r="Y1799" s="4"/>
      <c r="Z1799" s="4" t="s">
        <v>10093</v>
      </c>
      <c r="AA1799" s="4"/>
      <c r="AB1799" s="4"/>
      <c r="AC1799" s="4"/>
      <c r="AD1799" s="4"/>
      <c r="AE1799" s="4"/>
      <c r="AF1799" s="4" t="s">
        <v>10094</v>
      </c>
      <c r="AG1799" s="4"/>
      <c r="AH1799" s="4"/>
      <c r="AI1799" s="4"/>
      <c r="AJ1799" s="4" t="s">
        <v>10095</v>
      </c>
      <c r="AK1799" s="4"/>
    </row>
    <row r="1800" spans="1:37" ht="120" x14ac:dyDescent="0.2">
      <c r="A1800" s="7">
        <v>1799</v>
      </c>
      <c r="D1800" s="4" t="s">
        <v>10096</v>
      </c>
      <c r="E1800" s="4" t="s">
        <v>10097</v>
      </c>
      <c r="F1800" s="4"/>
      <c r="G1800" s="4" t="s">
        <v>1518</v>
      </c>
      <c r="H1800" s="4"/>
      <c r="I1800" s="4">
        <v>2003</v>
      </c>
      <c r="J1800" s="4"/>
      <c r="K1800" s="4"/>
      <c r="L1800" s="4"/>
      <c r="M1800" s="4"/>
      <c r="N1800" s="4"/>
      <c r="O1800" s="4"/>
      <c r="P1800" s="4" t="s">
        <v>10098</v>
      </c>
      <c r="Q1800" s="4"/>
      <c r="R1800" s="4"/>
      <c r="S1800" s="4" t="s">
        <v>843</v>
      </c>
      <c r="T1800" s="4" t="s">
        <v>244</v>
      </c>
      <c r="U1800" s="4" t="s">
        <v>205</v>
      </c>
      <c r="V1800" s="4" t="s">
        <v>10099</v>
      </c>
      <c r="W1800" s="4"/>
      <c r="X1800" s="4"/>
      <c r="Y1800" s="4"/>
      <c r="Z1800" s="4" t="s">
        <v>10100</v>
      </c>
      <c r="AA1800" s="4"/>
      <c r="AB1800" s="4"/>
      <c r="AC1800" s="4"/>
      <c r="AD1800" s="4"/>
      <c r="AE1800" s="4"/>
      <c r="AF1800" s="4" t="s">
        <v>7209</v>
      </c>
      <c r="AG1800" s="4"/>
      <c r="AH1800" s="4"/>
      <c r="AI1800" s="4"/>
      <c r="AJ1800" s="4" t="s">
        <v>10101</v>
      </c>
      <c r="AK1800" s="4"/>
    </row>
    <row r="1801" spans="1:37" ht="120" x14ac:dyDescent="0.2">
      <c r="A1801" s="7">
        <v>1800</v>
      </c>
      <c r="D1801" s="4" t="s">
        <v>10102</v>
      </c>
      <c r="E1801" s="4" t="s">
        <v>10103</v>
      </c>
      <c r="F1801" s="4"/>
      <c r="G1801" s="4" t="s">
        <v>1518</v>
      </c>
      <c r="H1801" s="4"/>
      <c r="I1801" s="4">
        <v>2010</v>
      </c>
      <c r="J1801" s="4"/>
      <c r="K1801" s="4"/>
      <c r="L1801" s="4"/>
      <c r="M1801" s="4"/>
      <c r="N1801" s="4"/>
      <c r="O1801" s="4"/>
      <c r="P1801" s="4" t="s">
        <v>10104</v>
      </c>
      <c r="Q1801" s="4"/>
      <c r="R1801" s="4"/>
      <c r="S1801" s="4" t="s">
        <v>1693</v>
      </c>
      <c r="T1801" s="4" t="s">
        <v>110</v>
      </c>
      <c r="U1801" s="4" t="s">
        <v>133</v>
      </c>
      <c r="V1801" s="4" t="s">
        <v>10105</v>
      </c>
      <c r="W1801" s="4"/>
      <c r="X1801" s="4"/>
      <c r="Y1801" s="4"/>
      <c r="Z1801" s="4" t="s">
        <v>10106</v>
      </c>
      <c r="AA1801" s="4"/>
      <c r="AB1801" s="4"/>
      <c r="AC1801" s="4"/>
      <c r="AD1801" s="4"/>
      <c r="AE1801" s="4"/>
      <c r="AF1801" s="4" t="s">
        <v>6980</v>
      </c>
      <c r="AG1801" s="4"/>
      <c r="AH1801" s="4"/>
      <c r="AI1801" s="4"/>
      <c r="AJ1801" s="4" t="s">
        <v>10107</v>
      </c>
      <c r="AK1801" s="4"/>
    </row>
    <row r="1802" spans="1:37" ht="135" x14ac:dyDescent="0.2">
      <c r="A1802" s="7">
        <v>1801</v>
      </c>
      <c r="D1802" s="4" t="s">
        <v>10108</v>
      </c>
      <c r="E1802" s="4" t="s">
        <v>10109</v>
      </c>
      <c r="F1802" s="4"/>
      <c r="G1802" s="4" t="s">
        <v>1518</v>
      </c>
      <c r="H1802" s="4"/>
      <c r="I1802" s="4">
        <v>2009</v>
      </c>
      <c r="J1802" s="4"/>
      <c r="K1802" s="4"/>
      <c r="L1802" s="4"/>
      <c r="M1802" s="4"/>
      <c r="N1802" s="4"/>
      <c r="O1802" s="4"/>
      <c r="P1802" s="4" t="s">
        <v>10110</v>
      </c>
      <c r="Q1802" s="4"/>
      <c r="R1802" s="4"/>
      <c r="S1802" s="4" t="s">
        <v>687</v>
      </c>
      <c r="T1802" s="4" t="s">
        <v>1471</v>
      </c>
      <c r="U1802" s="4" t="s">
        <v>79</v>
      </c>
      <c r="V1802" s="4" t="s">
        <v>10111</v>
      </c>
      <c r="W1802" s="4"/>
      <c r="X1802" s="4"/>
      <c r="Y1802" s="4"/>
      <c r="Z1802" s="4" t="s">
        <v>10112</v>
      </c>
      <c r="AA1802" s="4"/>
      <c r="AB1802" s="4"/>
      <c r="AC1802" s="4"/>
      <c r="AD1802" s="4"/>
      <c r="AE1802" s="4"/>
      <c r="AF1802" s="4" t="s">
        <v>691</v>
      </c>
      <c r="AG1802" s="4"/>
      <c r="AH1802" s="4"/>
      <c r="AI1802" s="4"/>
      <c r="AJ1802" s="4" t="s">
        <v>10113</v>
      </c>
      <c r="AK1802" s="4"/>
    </row>
    <row r="1803" spans="1:37" ht="135" x14ac:dyDescent="0.2">
      <c r="A1803" s="7">
        <v>1802</v>
      </c>
      <c r="D1803" s="4" t="s">
        <v>10114</v>
      </c>
      <c r="E1803" s="4" t="s">
        <v>10115</v>
      </c>
      <c r="F1803" s="4"/>
      <c r="G1803" s="4" t="s">
        <v>1518</v>
      </c>
      <c r="H1803" s="4"/>
      <c r="I1803" s="4">
        <v>2007</v>
      </c>
      <c r="J1803" s="4"/>
      <c r="K1803" s="4"/>
      <c r="L1803" s="4"/>
      <c r="M1803" s="4"/>
      <c r="N1803" s="4"/>
      <c r="O1803" s="4"/>
      <c r="P1803" s="4" t="s">
        <v>10116</v>
      </c>
      <c r="Q1803" s="4"/>
      <c r="R1803" s="4" t="s">
        <v>834</v>
      </c>
      <c r="S1803" s="4" t="s">
        <v>10117</v>
      </c>
      <c r="T1803" s="4"/>
      <c r="U1803" s="4" t="s">
        <v>2668</v>
      </c>
      <c r="V1803" s="4" t="s">
        <v>10118</v>
      </c>
      <c r="W1803" s="4"/>
      <c r="X1803" s="4"/>
      <c r="Y1803" s="4"/>
      <c r="Z1803" s="4" t="s">
        <v>10119</v>
      </c>
      <c r="AA1803" s="4"/>
      <c r="AB1803" s="4"/>
      <c r="AC1803" s="4"/>
      <c r="AD1803" s="4"/>
      <c r="AE1803" s="4"/>
      <c r="AF1803" s="4" t="s">
        <v>10120</v>
      </c>
      <c r="AG1803" s="4"/>
      <c r="AH1803" s="4"/>
      <c r="AI1803" s="4"/>
      <c r="AJ1803" s="4" t="s">
        <v>10121</v>
      </c>
      <c r="AK1803" s="4"/>
    </row>
    <row r="1804" spans="1:37" ht="60" x14ac:dyDescent="0.2">
      <c r="A1804" s="7">
        <v>1803</v>
      </c>
      <c r="D1804" s="4" t="s">
        <v>10122</v>
      </c>
      <c r="E1804" s="4" t="s">
        <v>10123</v>
      </c>
      <c r="F1804" s="4"/>
      <c r="G1804" s="4" t="s">
        <v>1518</v>
      </c>
      <c r="H1804" s="4"/>
      <c r="I1804" s="4">
        <v>2008</v>
      </c>
      <c r="J1804" s="4"/>
      <c r="K1804" s="4"/>
      <c r="L1804" s="4"/>
      <c r="M1804" s="4"/>
      <c r="N1804" s="4"/>
      <c r="O1804" s="4"/>
      <c r="P1804" s="4" t="s">
        <v>10124</v>
      </c>
      <c r="Q1804" s="4"/>
      <c r="R1804" s="4"/>
      <c r="S1804" s="4" t="s">
        <v>10125</v>
      </c>
      <c r="T1804" s="4" t="s">
        <v>165</v>
      </c>
      <c r="U1804" s="4" t="s">
        <v>111</v>
      </c>
      <c r="V1804" s="4" t="s">
        <v>10126</v>
      </c>
      <c r="W1804" s="4"/>
      <c r="X1804" s="4"/>
      <c r="Y1804" s="4"/>
      <c r="Z1804" s="4" t="s">
        <v>10127</v>
      </c>
      <c r="AA1804" s="4"/>
      <c r="AB1804" s="4"/>
      <c r="AC1804" s="4"/>
      <c r="AD1804" s="4"/>
      <c r="AE1804" s="4"/>
      <c r="AF1804" s="4" t="s">
        <v>10128</v>
      </c>
      <c r="AG1804" s="4"/>
      <c r="AH1804" s="4"/>
      <c r="AI1804" s="4"/>
      <c r="AJ1804" s="4" t="s">
        <v>10129</v>
      </c>
      <c r="AK1804" s="4"/>
    </row>
    <row r="1805" spans="1:37" ht="90" x14ac:dyDescent="0.2">
      <c r="A1805" s="7">
        <v>1804</v>
      </c>
      <c r="D1805" s="4"/>
      <c r="E1805" s="4"/>
      <c r="F1805" s="4"/>
      <c r="G1805" s="4" t="s">
        <v>1518</v>
      </c>
      <c r="H1805" s="4"/>
      <c r="I1805" s="4">
        <v>2011</v>
      </c>
      <c r="J1805" s="4"/>
      <c r="K1805" s="4"/>
      <c r="L1805" s="4"/>
      <c r="M1805" s="4"/>
      <c r="N1805" s="4"/>
      <c r="O1805" s="4"/>
      <c r="P1805" s="4" t="s">
        <v>10130</v>
      </c>
      <c r="Q1805" s="4"/>
      <c r="R1805" s="4" t="s">
        <v>834</v>
      </c>
      <c r="S1805" s="4" t="s">
        <v>10131</v>
      </c>
      <c r="T1805" s="4" t="s">
        <v>1633</v>
      </c>
      <c r="U1805" s="4" t="s">
        <v>228</v>
      </c>
      <c r="V1805" s="4" t="s">
        <v>10132</v>
      </c>
      <c r="W1805" s="4"/>
      <c r="X1805" s="4"/>
      <c r="Y1805" s="4"/>
      <c r="Z1805" s="4" t="s">
        <v>10133</v>
      </c>
      <c r="AA1805" s="4"/>
      <c r="AB1805" s="4"/>
      <c r="AC1805" s="4"/>
      <c r="AD1805" s="4"/>
      <c r="AE1805" s="4"/>
      <c r="AF1805" s="4" t="s">
        <v>10134</v>
      </c>
      <c r="AG1805" s="4"/>
      <c r="AH1805" s="4"/>
      <c r="AI1805" s="4"/>
      <c r="AJ1805" s="4" t="s">
        <v>10135</v>
      </c>
      <c r="AK1805" s="4"/>
    </row>
    <row r="1806" spans="1:37" ht="45" x14ac:dyDescent="0.2">
      <c r="A1806" s="7">
        <v>1805</v>
      </c>
      <c r="D1806" s="4" t="s">
        <v>10136</v>
      </c>
      <c r="E1806" s="4" t="s">
        <v>10137</v>
      </c>
      <c r="F1806" s="4"/>
      <c r="G1806" s="4" t="s">
        <v>1518</v>
      </c>
      <c r="H1806" s="4"/>
      <c r="I1806" s="4">
        <v>2005</v>
      </c>
      <c r="J1806" s="4"/>
      <c r="K1806" s="4"/>
      <c r="L1806" s="4"/>
      <c r="M1806" s="4"/>
      <c r="N1806" s="4"/>
      <c r="O1806" s="4"/>
      <c r="P1806" s="4" t="s">
        <v>10138</v>
      </c>
      <c r="Q1806" s="4"/>
      <c r="R1806" s="4" t="s">
        <v>413</v>
      </c>
      <c r="S1806" s="10" t="s">
        <v>10139</v>
      </c>
      <c r="T1806" s="4"/>
      <c r="U1806" s="4"/>
      <c r="V1806" s="4" t="s">
        <v>10140</v>
      </c>
      <c r="W1806" s="4"/>
      <c r="X1806" s="4"/>
      <c r="Y1806" s="4"/>
      <c r="Z1806" s="4" t="s">
        <v>10141</v>
      </c>
      <c r="AA1806" s="4"/>
      <c r="AB1806" s="4"/>
      <c r="AC1806" s="4"/>
      <c r="AD1806" s="4"/>
      <c r="AE1806" s="4"/>
      <c r="AF1806" s="4" t="s">
        <v>10142</v>
      </c>
      <c r="AG1806" s="4"/>
      <c r="AH1806" s="4"/>
      <c r="AI1806" s="4"/>
      <c r="AJ1806" s="4" t="s">
        <v>10143</v>
      </c>
      <c r="AK1806" s="4"/>
    </row>
    <row r="1807" spans="1:37" ht="165" x14ac:dyDescent="0.2">
      <c r="A1807" s="7">
        <v>1806</v>
      </c>
      <c r="D1807" s="4" t="s">
        <v>10144</v>
      </c>
      <c r="E1807" s="4" t="s">
        <v>10145</v>
      </c>
      <c r="F1807" s="4"/>
      <c r="G1807" s="4" t="s">
        <v>1518</v>
      </c>
      <c r="H1807" s="4"/>
      <c r="I1807" s="4">
        <v>2003</v>
      </c>
      <c r="J1807" s="4"/>
      <c r="K1807" s="4"/>
      <c r="L1807" s="4"/>
      <c r="M1807" s="4"/>
      <c r="N1807" s="4"/>
      <c r="O1807" s="4"/>
      <c r="P1807" s="4" t="s">
        <v>10146</v>
      </c>
      <c r="Q1807" s="4"/>
      <c r="R1807" s="4"/>
      <c r="S1807" s="4" t="s">
        <v>954</v>
      </c>
      <c r="T1807" s="4" t="s">
        <v>229</v>
      </c>
      <c r="U1807" s="4" t="s">
        <v>111</v>
      </c>
      <c r="V1807" s="4" t="s">
        <v>10147</v>
      </c>
      <c r="W1807" s="4"/>
      <c r="X1807" s="4"/>
      <c r="Y1807" s="4"/>
      <c r="Z1807" s="4" t="s">
        <v>10148</v>
      </c>
      <c r="AA1807" s="4"/>
      <c r="AB1807" s="4"/>
      <c r="AC1807" s="4"/>
      <c r="AD1807" s="4"/>
      <c r="AE1807" s="4"/>
      <c r="AF1807" s="4" t="s">
        <v>2413</v>
      </c>
      <c r="AG1807" s="4"/>
      <c r="AH1807" s="4"/>
      <c r="AI1807" s="4"/>
      <c r="AJ1807" s="4" t="s">
        <v>10149</v>
      </c>
      <c r="AK1807" s="4"/>
    </row>
    <row r="1808" spans="1:37" ht="195" x14ac:dyDescent="0.2">
      <c r="A1808" s="7">
        <v>1807</v>
      </c>
      <c r="D1808" s="4" t="s">
        <v>10150</v>
      </c>
      <c r="E1808" s="4" t="s">
        <v>10151</v>
      </c>
      <c r="F1808" s="4"/>
      <c r="G1808" s="4" t="s">
        <v>1518</v>
      </c>
      <c r="H1808" s="4"/>
      <c r="I1808" s="4">
        <v>2011</v>
      </c>
      <c r="J1808" s="4"/>
      <c r="K1808" s="4"/>
      <c r="L1808" s="4"/>
      <c r="M1808" s="4"/>
      <c r="N1808" s="4"/>
      <c r="O1808" s="4"/>
      <c r="P1808" s="4" t="s">
        <v>10152</v>
      </c>
      <c r="Q1808" s="4"/>
      <c r="R1808" s="4"/>
      <c r="S1808" s="4" t="s">
        <v>3079</v>
      </c>
      <c r="T1808" s="4" t="s">
        <v>966</v>
      </c>
      <c r="U1808" s="4" t="s">
        <v>205</v>
      </c>
      <c r="V1808" s="4" t="s">
        <v>10153</v>
      </c>
      <c r="W1808" s="4"/>
      <c r="X1808" s="4"/>
      <c r="Y1808" s="4"/>
      <c r="Z1808" s="4" t="s">
        <v>10154</v>
      </c>
      <c r="AA1808" s="4"/>
      <c r="AB1808" s="4"/>
      <c r="AC1808" s="4"/>
      <c r="AD1808" s="4"/>
      <c r="AE1808" s="4"/>
      <c r="AF1808" s="4" t="s">
        <v>10155</v>
      </c>
      <c r="AG1808" s="4"/>
      <c r="AH1808" s="4"/>
      <c r="AI1808" s="4"/>
      <c r="AJ1808" s="4" t="s">
        <v>10156</v>
      </c>
      <c r="AK1808" s="4"/>
    </row>
    <row r="1809" spans="1:37" ht="195" x14ac:dyDescent="0.2">
      <c r="A1809" s="7">
        <v>1808</v>
      </c>
      <c r="D1809" s="4" t="s">
        <v>10157</v>
      </c>
      <c r="E1809" s="4" t="s">
        <v>10158</v>
      </c>
      <c r="F1809" s="4"/>
      <c r="G1809" s="4" t="s">
        <v>1518</v>
      </c>
      <c r="H1809" s="4"/>
      <c r="I1809" s="4">
        <v>2009</v>
      </c>
      <c r="J1809" s="4"/>
      <c r="K1809" s="4"/>
      <c r="L1809" s="4"/>
      <c r="M1809" s="4"/>
      <c r="N1809" s="4"/>
      <c r="O1809" s="4"/>
      <c r="P1809" s="4" t="s">
        <v>10159</v>
      </c>
      <c r="Q1809" s="4"/>
      <c r="R1809" s="4"/>
      <c r="S1809" s="4" t="s">
        <v>10160</v>
      </c>
      <c r="T1809" s="4" t="s">
        <v>260</v>
      </c>
      <c r="U1809" s="4" t="s">
        <v>133</v>
      </c>
      <c r="V1809" s="4" t="s">
        <v>10161</v>
      </c>
      <c r="W1809" s="4"/>
      <c r="X1809" s="4"/>
      <c r="Y1809" s="4"/>
      <c r="Z1809" s="4" t="s">
        <v>10162</v>
      </c>
      <c r="AA1809" s="4"/>
      <c r="AB1809" s="4"/>
      <c r="AC1809" s="4"/>
      <c r="AD1809" s="4"/>
      <c r="AE1809" s="4"/>
      <c r="AF1809" s="4" t="s">
        <v>7510</v>
      </c>
      <c r="AG1809" s="4"/>
      <c r="AH1809" s="4"/>
      <c r="AI1809" s="4"/>
      <c r="AJ1809" s="4" t="s">
        <v>10163</v>
      </c>
      <c r="AK1809" s="4"/>
    </row>
    <row r="1810" spans="1:37" ht="165" x14ac:dyDescent="0.2">
      <c r="A1810" s="7">
        <v>1809</v>
      </c>
      <c r="D1810" s="4" t="s">
        <v>10164</v>
      </c>
      <c r="E1810" s="4" t="s">
        <v>10165</v>
      </c>
      <c r="F1810" s="4"/>
      <c r="G1810" s="4" t="s">
        <v>1518</v>
      </c>
      <c r="H1810" s="4"/>
      <c r="I1810" s="4">
        <v>2008</v>
      </c>
      <c r="J1810" s="4"/>
      <c r="K1810" s="4"/>
      <c r="L1810" s="4"/>
      <c r="M1810" s="4"/>
      <c r="N1810" s="4"/>
      <c r="O1810" s="4"/>
      <c r="P1810" s="4" t="s">
        <v>10166</v>
      </c>
      <c r="Q1810" s="4"/>
      <c r="R1810" s="4"/>
      <c r="S1810" s="4" t="s">
        <v>954</v>
      </c>
      <c r="T1810" s="4" t="s">
        <v>69</v>
      </c>
      <c r="U1810" s="4" t="s">
        <v>352</v>
      </c>
      <c r="V1810" s="4" t="s">
        <v>10167</v>
      </c>
      <c r="W1810" s="4"/>
      <c r="X1810" s="4"/>
      <c r="Y1810" s="4"/>
      <c r="Z1810" s="4" t="s">
        <v>10168</v>
      </c>
      <c r="AA1810" s="4"/>
      <c r="AB1810" s="4"/>
      <c r="AC1810" s="4"/>
      <c r="AD1810" s="4"/>
      <c r="AE1810" s="4"/>
      <c r="AF1810" s="4" t="s">
        <v>2413</v>
      </c>
      <c r="AG1810" s="4"/>
      <c r="AH1810" s="4"/>
      <c r="AI1810" s="4"/>
      <c r="AJ1810" s="4" t="s">
        <v>10169</v>
      </c>
      <c r="AK1810" s="4"/>
    </row>
    <row r="1811" spans="1:37" ht="60" x14ac:dyDescent="0.2">
      <c r="A1811" s="7">
        <v>1810</v>
      </c>
      <c r="D1811" s="4" t="s">
        <v>10170</v>
      </c>
      <c r="E1811" s="4" t="s">
        <v>10171</v>
      </c>
      <c r="F1811" s="4"/>
      <c r="G1811" s="4" t="s">
        <v>1518</v>
      </c>
      <c r="H1811" s="4"/>
      <c r="I1811" s="4">
        <v>2009</v>
      </c>
      <c r="J1811" s="4"/>
      <c r="K1811" s="4"/>
      <c r="L1811" s="4"/>
      <c r="M1811" s="4"/>
      <c r="N1811" s="4"/>
      <c r="O1811" s="4"/>
      <c r="P1811" s="4" t="s">
        <v>10172</v>
      </c>
      <c r="Q1811" s="4"/>
      <c r="R1811" s="4"/>
      <c r="S1811" s="4" t="s">
        <v>9630</v>
      </c>
      <c r="T1811" s="4" t="s">
        <v>360</v>
      </c>
      <c r="U1811" s="4" t="s">
        <v>111</v>
      </c>
      <c r="V1811" s="4" t="s">
        <v>5602</v>
      </c>
      <c r="W1811" s="4"/>
      <c r="X1811" s="4"/>
      <c r="Y1811" s="4"/>
      <c r="Z1811" s="4" t="s">
        <v>10173</v>
      </c>
      <c r="AA1811" s="4"/>
      <c r="AB1811" s="4"/>
      <c r="AC1811" s="4"/>
      <c r="AD1811" s="4"/>
      <c r="AE1811" s="4"/>
      <c r="AF1811" s="4" t="s">
        <v>9633</v>
      </c>
      <c r="AG1811" s="4"/>
      <c r="AH1811" s="4"/>
      <c r="AI1811" s="4"/>
      <c r="AJ1811" s="4" t="s">
        <v>10174</v>
      </c>
      <c r="AK1811" s="4"/>
    </row>
    <row r="1812" spans="1:37" ht="285" x14ac:dyDescent="0.2">
      <c r="A1812" s="7">
        <v>1811</v>
      </c>
      <c r="D1812" s="4" t="s">
        <v>10175</v>
      </c>
      <c r="E1812" s="4" t="s">
        <v>10176</v>
      </c>
      <c r="F1812" s="4"/>
      <c r="G1812" s="4" t="s">
        <v>1518</v>
      </c>
      <c r="H1812" s="4"/>
      <c r="I1812" s="4">
        <v>2011</v>
      </c>
      <c r="J1812" s="4"/>
      <c r="K1812" s="4"/>
      <c r="L1812" s="4"/>
      <c r="M1812" s="4"/>
      <c r="N1812" s="4"/>
      <c r="O1812" s="4"/>
      <c r="P1812" s="4" t="s">
        <v>9793</v>
      </c>
      <c r="Q1812" s="4"/>
      <c r="R1812" s="4"/>
      <c r="S1812" s="4" t="s">
        <v>9794</v>
      </c>
      <c r="T1812" s="4" t="s">
        <v>400</v>
      </c>
      <c r="U1812" s="4" t="s">
        <v>133</v>
      </c>
      <c r="V1812" s="4" t="s">
        <v>9795</v>
      </c>
      <c r="W1812" s="4"/>
      <c r="X1812" s="4"/>
      <c r="Y1812" s="4"/>
      <c r="Z1812" s="4" t="s">
        <v>9796</v>
      </c>
      <c r="AA1812" s="4"/>
      <c r="AB1812" s="4"/>
      <c r="AC1812" s="4"/>
      <c r="AD1812" s="4"/>
      <c r="AE1812" s="4"/>
      <c r="AF1812" s="4" t="s">
        <v>9797</v>
      </c>
      <c r="AG1812" s="4"/>
      <c r="AH1812" s="4"/>
      <c r="AI1812" s="4"/>
      <c r="AJ1812" s="4" t="s">
        <v>10177</v>
      </c>
      <c r="AK1812" s="4"/>
    </row>
    <row r="1813" spans="1:37" ht="90" x14ac:dyDescent="0.2">
      <c r="A1813" s="7">
        <v>1812</v>
      </c>
      <c r="D1813" s="4" t="s">
        <v>10178</v>
      </c>
      <c r="E1813" s="4" t="s">
        <v>10179</v>
      </c>
      <c r="F1813" s="4"/>
      <c r="G1813" s="4" t="s">
        <v>1518</v>
      </c>
      <c r="H1813" s="4"/>
      <c r="I1813" s="4">
        <v>2003</v>
      </c>
      <c r="J1813" s="4"/>
      <c r="K1813" s="4"/>
      <c r="L1813" s="4"/>
      <c r="M1813" s="4"/>
      <c r="N1813" s="4"/>
      <c r="O1813" s="4"/>
      <c r="P1813" s="4" t="s">
        <v>10180</v>
      </c>
      <c r="Q1813" s="4"/>
      <c r="R1813" s="4" t="s">
        <v>834</v>
      </c>
      <c r="S1813" s="4" t="s">
        <v>3421</v>
      </c>
      <c r="T1813" s="4" t="s">
        <v>501</v>
      </c>
      <c r="U1813" s="4" t="s">
        <v>2075</v>
      </c>
      <c r="V1813" s="4" t="s">
        <v>10181</v>
      </c>
      <c r="W1813" s="4"/>
      <c r="X1813" s="4"/>
      <c r="Y1813" s="4"/>
      <c r="Z1813" s="4" t="s">
        <v>10182</v>
      </c>
      <c r="AA1813" s="4"/>
      <c r="AB1813" s="4"/>
      <c r="AC1813" s="4"/>
      <c r="AD1813" s="4"/>
      <c r="AE1813" s="4"/>
      <c r="AF1813" s="4" t="s">
        <v>3424</v>
      </c>
      <c r="AG1813" s="4"/>
      <c r="AH1813" s="4"/>
      <c r="AI1813" s="4"/>
      <c r="AJ1813" s="4" t="s">
        <v>10183</v>
      </c>
      <c r="AK1813" s="4"/>
    </row>
    <row r="1814" spans="1:37" ht="105" x14ac:dyDescent="0.2">
      <c r="A1814" s="7">
        <v>1813</v>
      </c>
      <c r="D1814" s="4" t="s">
        <v>10184</v>
      </c>
      <c r="E1814" s="4" t="s">
        <v>10185</v>
      </c>
      <c r="F1814" s="4"/>
      <c r="G1814" s="4" t="s">
        <v>1518</v>
      </c>
      <c r="H1814" s="4"/>
      <c r="I1814" s="4">
        <v>2000</v>
      </c>
      <c r="J1814" s="4"/>
      <c r="K1814" s="4"/>
      <c r="L1814" s="4"/>
      <c r="M1814" s="4"/>
      <c r="N1814" s="4"/>
      <c r="O1814" s="4"/>
      <c r="P1814" s="4" t="s">
        <v>10186</v>
      </c>
      <c r="Q1814" s="4"/>
      <c r="R1814" s="4" t="s">
        <v>834</v>
      </c>
      <c r="S1814" s="4" t="s">
        <v>3421</v>
      </c>
      <c r="T1814" s="4" t="s">
        <v>822</v>
      </c>
      <c r="U1814" s="4" t="s">
        <v>2483</v>
      </c>
      <c r="V1814" s="4" t="s">
        <v>10187</v>
      </c>
      <c r="W1814" s="4"/>
      <c r="X1814" s="4"/>
      <c r="Y1814" s="4"/>
      <c r="Z1814" s="4" t="s">
        <v>10188</v>
      </c>
      <c r="AA1814" s="4"/>
      <c r="AB1814" s="4"/>
      <c r="AC1814" s="4"/>
      <c r="AD1814" s="4"/>
      <c r="AE1814" s="4"/>
      <c r="AF1814" s="4" t="s">
        <v>3424</v>
      </c>
      <c r="AG1814" s="4"/>
      <c r="AH1814" s="4"/>
      <c r="AI1814" s="4"/>
      <c r="AJ1814" s="4" t="s">
        <v>10189</v>
      </c>
      <c r="AK1814" s="4"/>
    </row>
    <row r="1815" spans="1:37" ht="120" x14ac:dyDescent="0.2">
      <c r="A1815" s="7">
        <v>1814</v>
      </c>
      <c r="D1815" s="4" t="s">
        <v>10190</v>
      </c>
      <c r="E1815" s="4" t="s">
        <v>10191</v>
      </c>
      <c r="F1815" s="4"/>
      <c r="G1815" s="4" t="s">
        <v>1518</v>
      </c>
      <c r="H1815" s="4"/>
      <c r="I1815" s="4">
        <v>2009</v>
      </c>
      <c r="J1815" s="4"/>
      <c r="K1815" s="4"/>
      <c r="L1815" s="4"/>
      <c r="M1815" s="4"/>
      <c r="N1815" s="4"/>
      <c r="O1815" s="4"/>
      <c r="P1815" s="4" t="s">
        <v>10192</v>
      </c>
      <c r="Q1815" s="4"/>
      <c r="R1815" s="4"/>
      <c r="S1815" s="4" t="s">
        <v>7308</v>
      </c>
      <c r="T1815" s="4" t="s">
        <v>326</v>
      </c>
      <c r="U1815" s="4" t="s">
        <v>133</v>
      </c>
      <c r="V1815" s="4" t="s">
        <v>10193</v>
      </c>
      <c r="W1815" s="4"/>
      <c r="X1815" s="4"/>
      <c r="Y1815" s="4"/>
      <c r="Z1815" s="4" t="s">
        <v>10194</v>
      </c>
      <c r="AA1815" s="4"/>
      <c r="AB1815" s="4"/>
      <c r="AC1815" s="4"/>
      <c r="AD1815" s="4"/>
      <c r="AE1815" s="4"/>
      <c r="AF1815" s="4" t="s">
        <v>7311</v>
      </c>
      <c r="AG1815" s="4"/>
      <c r="AH1815" s="4"/>
      <c r="AI1815" s="4"/>
      <c r="AJ1815" s="4" t="s">
        <v>10195</v>
      </c>
      <c r="AK1815" s="4"/>
    </row>
    <row r="1816" spans="1:37" ht="90" x14ac:dyDescent="0.2">
      <c r="A1816" s="7">
        <v>1815</v>
      </c>
      <c r="D1816" s="4" t="s">
        <v>10196</v>
      </c>
      <c r="E1816" s="4" t="s">
        <v>10197</v>
      </c>
      <c r="F1816" s="4"/>
      <c r="G1816" s="4" t="s">
        <v>1518</v>
      </c>
      <c r="H1816" s="4"/>
      <c r="I1816" s="4">
        <v>2006</v>
      </c>
      <c r="J1816" s="4"/>
      <c r="K1816" s="4"/>
      <c r="L1816" s="4"/>
      <c r="M1816" s="4"/>
      <c r="N1816" s="4"/>
      <c r="O1816" s="4"/>
      <c r="P1816" s="4" t="s">
        <v>10198</v>
      </c>
      <c r="Q1816" s="4"/>
      <c r="R1816" s="4"/>
      <c r="S1816" s="4" t="s">
        <v>10199</v>
      </c>
      <c r="T1816" s="4" t="s">
        <v>133</v>
      </c>
      <c r="U1816" s="4" t="s">
        <v>111</v>
      </c>
      <c r="V1816" s="4" t="s">
        <v>10200</v>
      </c>
      <c r="W1816" s="4"/>
      <c r="X1816" s="4"/>
      <c r="Y1816" s="4"/>
      <c r="Z1816" s="4" t="s">
        <v>10201</v>
      </c>
      <c r="AA1816" s="4"/>
      <c r="AB1816" s="4"/>
      <c r="AC1816" s="4"/>
      <c r="AD1816" s="4"/>
      <c r="AE1816" s="4"/>
      <c r="AF1816" s="4" t="s">
        <v>10202</v>
      </c>
      <c r="AG1816" s="4"/>
      <c r="AH1816" s="4"/>
      <c r="AI1816" s="4"/>
      <c r="AJ1816" s="4" t="s">
        <v>10203</v>
      </c>
      <c r="AK1816" s="4"/>
    </row>
    <row r="1817" spans="1:37" ht="45" x14ac:dyDescent="0.2">
      <c r="A1817" s="7">
        <v>1816</v>
      </c>
      <c r="D1817" s="4" t="s">
        <v>10204</v>
      </c>
      <c r="E1817" s="4" t="s">
        <v>10205</v>
      </c>
      <c r="F1817" s="4"/>
      <c r="G1817" s="4" t="s">
        <v>1518</v>
      </c>
      <c r="H1817" s="4"/>
      <c r="I1817" s="4">
        <v>2005</v>
      </c>
      <c r="J1817" s="4"/>
      <c r="K1817" s="4"/>
      <c r="L1817" s="4"/>
      <c r="M1817" s="4"/>
      <c r="N1817" s="4"/>
      <c r="O1817" s="4"/>
      <c r="P1817" s="4" t="s">
        <v>10206</v>
      </c>
      <c r="Q1817" s="4"/>
      <c r="R1817" s="4"/>
      <c r="S1817" s="4" t="s">
        <v>6442</v>
      </c>
      <c r="T1817" s="4" t="s">
        <v>125</v>
      </c>
      <c r="U1817" s="4" t="s">
        <v>205</v>
      </c>
      <c r="V1817" s="4" t="s">
        <v>10207</v>
      </c>
      <c r="W1817" s="4"/>
      <c r="X1817" s="4"/>
      <c r="Y1817" s="4"/>
      <c r="Z1817" s="4" t="s">
        <v>10208</v>
      </c>
      <c r="AA1817" s="4"/>
      <c r="AB1817" s="4"/>
      <c r="AC1817" s="4"/>
      <c r="AD1817" s="4"/>
      <c r="AE1817" s="4"/>
      <c r="AF1817" s="4" t="s">
        <v>6445</v>
      </c>
      <c r="AG1817" s="4"/>
      <c r="AH1817" s="4"/>
      <c r="AI1817" s="4"/>
      <c r="AJ1817" s="4" t="s">
        <v>10209</v>
      </c>
      <c r="AK1817" s="4"/>
    </row>
    <row r="1818" spans="1:37" ht="135" x14ac:dyDescent="0.2">
      <c r="A1818" s="7">
        <v>1817</v>
      </c>
      <c r="D1818" s="4" t="s">
        <v>10210</v>
      </c>
      <c r="E1818" s="4" t="s">
        <v>10211</v>
      </c>
      <c r="F1818" s="4"/>
      <c r="G1818" s="4" t="s">
        <v>1518</v>
      </c>
      <c r="H1818" s="4"/>
      <c r="I1818" s="4">
        <v>2006</v>
      </c>
      <c r="J1818" s="4"/>
      <c r="K1818" s="4"/>
      <c r="L1818" s="4"/>
      <c r="M1818" s="4"/>
      <c r="N1818" s="4"/>
      <c r="O1818" s="4"/>
      <c r="P1818" s="4" t="s">
        <v>10212</v>
      </c>
      <c r="Q1818" s="4"/>
      <c r="R1818" s="4"/>
      <c r="S1818" s="4" t="s">
        <v>10213</v>
      </c>
      <c r="T1818" s="4" t="s">
        <v>244</v>
      </c>
      <c r="U1818" s="4" t="s">
        <v>133</v>
      </c>
      <c r="V1818" s="4" t="s">
        <v>10214</v>
      </c>
      <c r="W1818" s="4"/>
      <c r="X1818" s="4"/>
      <c r="Y1818" s="4"/>
      <c r="Z1818" s="4" t="s">
        <v>10215</v>
      </c>
      <c r="AA1818" s="4"/>
      <c r="AB1818" s="4"/>
      <c r="AC1818" s="4"/>
      <c r="AD1818" s="4"/>
      <c r="AE1818" s="4"/>
      <c r="AF1818" s="4" t="s">
        <v>10216</v>
      </c>
      <c r="AG1818" s="4"/>
      <c r="AH1818" s="4"/>
      <c r="AI1818" s="4"/>
      <c r="AJ1818" s="4" t="s">
        <v>10217</v>
      </c>
      <c r="AK1818" s="4"/>
    </row>
    <row r="1819" spans="1:37" ht="90" x14ac:dyDescent="0.2">
      <c r="A1819" s="7">
        <v>1818</v>
      </c>
      <c r="D1819" s="4" t="s">
        <v>10218</v>
      </c>
      <c r="E1819" s="4" t="s">
        <v>10219</v>
      </c>
      <c r="F1819" s="4"/>
      <c r="G1819" s="4" t="s">
        <v>1518</v>
      </c>
      <c r="H1819" s="4"/>
      <c r="I1819" s="4">
        <v>2011</v>
      </c>
      <c r="J1819" s="4"/>
      <c r="K1819" s="4"/>
      <c r="L1819" s="4"/>
      <c r="M1819" s="4"/>
      <c r="N1819" s="4"/>
      <c r="O1819" s="4"/>
      <c r="P1819" s="4" t="s">
        <v>10220</v>
      </c>
      <c r="Q1819" s="4"/>
      <c r="R1819" s="4" t="s">
        <v>834</v>
      </c>
      <c r="S1819" s="4" t="s">
        <v>10221</v>
      </c>
      <c r="T1819" s="4" t="s">
        <v>1828</v>
      </c>
      <c r="V1819" s="4" t="s">
        <v>10222</v>
      </c>
      <c r="W1819" s="4"/>
      <c r="X1819" s="4"/>
      <c r="Y1819" s="4"/>
      <c r="Z1819" s="4" t="s">
        <v>10223</v>
      </c>
      <c r="AA1819" s="4"/>
      <c r="AB1819" s="4"/>
      <c r="AC1819" s="4"/>
      <c r="AD1819" s="4"/>
      <c r="AE1819" s="4"/>
      <c r="AF1819" s="4" t="s">
        <v>10224</v>
      </c>
      <c r="AG1819" s="4"/>
      <c r="AH1819" s="4"/>
      <c r="AI1819" s="4"/>
      <c r="AJ1819" s="4" t="s">
        <v>10225</v>
      </c>
      <c r="AK1819" s="4"/>
    </row>
    <row r="1820" spans="1:37" ht="75" x14ac:dyDescent="0.2">
      <c r="A1820" s="7">
        <v>1819</v>
      </c>
      <c r="D1820" s="4" t="s">
        <v>10226</v>
      </c>
      <c r="E1820" s="4" t="s">
        <v>10227</v>
      </c>
      <c r="F1820" s="4"/>
      <c r="G1820" s="4" t="s">
        <v>1518</v>
      </c>
      <c r="H1820" s="4"/>
      <c r="I1820" s="4">
        <v>2003</v>
      </c>
      <c r="J1820" s="4"/>
      <c r="K1820" s="4"/>
      <c r="L1820" s="4"/>
      <c r="M1820" s="4"/>
      <c r="N1820" s="4"/>
      <c r="O1820" s="4"/>
      <c r="P1820" s="4" t="s">
        <v>10228</v>
      </c>
      <c r="Q1820" s="4"/>
      <c r="R1820" s="4"/>
      <c r="S1820" s="4" t="s">
        <v>10229</v>
      </c>
      <c r="T1820" s="4" t="s">
        <v>5047</v>
      </c>
      <c r="U1820" s="4" t="s">
        <v>205</v>
      </c>
      <c r="V1820" s="4" t="s">
        <v>10230</v>
      </c>
      <c r="W1820" s="4"/>
      <c r="X1820" s="4"/>
      <c r="Y1820" s="4"/>
      <c r="Z1820" s="4" t="s">
        <v>10231</v>
      </c>
      <c r="AA1820" s="4"/>
      <c r="AB1820" s="4"/>
      <c r="AC1820" s="4"/>
      <c r="AD1820" s="4"/>
      <c r="AE1820" s="4"/>
      <c r="AF1820" s="4" t="s">
        <v>10232</v>
      </c>
      <c r="AG1820" s="4"/>
      <c r="AH1820" s="4"/>
      <c r="AI1820" s="4"/>
      <c r="AJ1820" s="4" t="s">
        <v>10233</v>
      </c>
      <c r="AK1820" s="4"/>
    </row>
    <row r="1821" spans="1:37" ht="150" x14ac:dyDescent="0.2">
      <c r="A1821" s="7">
        <v>1820</v>
      </c>
      <c r="D1821" s="4" t="s">
        <v>10234</v>
      </c>
      <c r="E1821" s="4" t="s">
        <v>10235</v>
      </c>
      <c r="F1821" s="4"/>
      <c r="G1821" s="4" t="s">
        <v>1518</v>
      </c>
      <c r="H1821" s="4"/>
      <c r="I1821" s="4">
        <v>2009</v>
      </c>
      <c r="J1821" s="4"/>
      <c r="K1821" s="4"/>
      <c r="L1821" s="4"/>
      <c r="M1821" s="4"/>
      <c r="N1821" s="4"/>
      <c r="O1821" s="4"/>
      <c r="P1821" s="4" t="s">
        <v>10236</v>
      </c>
      <c r="Q1821" s="4"/>
      <c r="R1821" s="4"/>
      <c r="S1821" s="4" t="s">
        <v>10237</v>
      </c>
      <c r="T1821" s="4" t="s">
        <v>68</v>
      </c>
      <c r="U1821" s="4" t="s">
        <v>205</v>
      </c>
      <c r="V1821" s="4" t="s">
        <v>10238</v>
      </c>
      <c r="W1821" s="4"/>
      <c r="X1821" s="4"/>
      <c r="Y1821" s="4"/>
      <c r="Z1821" s="4" t="s">
        <v>10239</v>
      </c>
      <c r="AA1821" s="4"/>
      <c r="AB1821" s="4"/>
      <c r="AC1821" s="4"/>
      <c r="AD1821" s="4"/>
      <c r="AE1821" s="4"/>
      <c r="AF1821" s="4" t="s">
        <v>10240</v>
      </c>
      <c r="AG1821" s="4"/>
      <c r="AH1821" s="4"/>
      <c r="AI1821" s="4"/>
      <c r="AJ1821" s="4" t="s">
        <v>10241</v>
      </c>
      <c r="AK1821" s="4"/>
    </row>
    <row r="1822" spans="1:37" ht="240" x14ac:dyDescent="0.2">
      <c r="A1822" s="7">
        <v>1821</v>
      </c>
      <c r="D1822" s="4" t="s">
        <v>10242</v>
      </c>
      <c r="E1822" s="4" t="s">
        <v>10243</v>
      </c>
      <c r="F1822" s="4"/>
      <c r="G1822" s="4" t="s">
        <v>1518</v>
      </c>
      <c r="H1822" s="4"/>
      <c r="I1822" s="4">
        <v>2009</v>
      </c>
      <c r="J1822" s="4"/>
      <c r="K1822" s="4"/>
      <c r="L1822" s="4"/>
      <c r="M1822" s="4"/>
      <c r="N1822" s="4"/>
      <c r="O1822" s="4"/>
      <c r="P1822" s="4" t="s">
        <v>10244</v>
      </c>
      <c r="Q1822" s="4"/>
      <c r="R1822" s="4"/>
      <c r="S1822" s="4" t="s">
        <v>10245</v>
      </c>
      <c r="T1822" s="4" t="s">
        <v>173</v>
      </c>
      <c r="U1822" s="4" t="s">
        <v>205</v>
      </c>
      <c r="V1822" s="4" t="s">
        <v>10246</v>
      </c>
      <c r="W1822" s="4"/>
      <c r="X1822" s="4"/>
      <c r="Y1822" s="4"/>
      <c r="Z1822" s="4" t="s">
        <v>10247</v>
      </c>
      <c r="AA1822" s="4"/>
      <c r="AB1822" s="4"/>
      <c r="AC1822" s="4"/>
      <c r="AD1822" s="4"/>
      <c r="AE1822" s="4"/>
      <c r="AF1822" s="4" t="s">
        <v>10248</v>
      </c>
      <c r="AG1822" s="4"/>
      <c r="AH1822" s="4"/>
      <c r="AI1822" s="4"/>
      <c r="AJ1822" s="4" t="s">
        <v>10249</v>
      </c>
      <c r="AK1822" s="4"/>
    </row>
    <row r="1823" spans="1:37" ht="75" x14ac:dyDescent="0.2">
      <c r="A1823" s="7">
        <v>1822</v>
      </c>
      <c r="D1823" s="4" t="s">
        <v>10250</v>
      </c>
      <c r="E1823" s="4" t="s">
        <v>10251</v>
      </c>
      <c r="F1823" s="4"/>
      <c r="G1823" s="4" t="s">
        <v>1518</v>
      </c>
      <c r="H1823" s="4"/>
      <c r="I1823" s="4">
        <v>2007</v>
      </c>
      <c r="J1823" s="4"/>
      <c r="K1823" s="4"/>
      <c r="L1823" s="4"/>
      <c r="M1823" s="4"/>
      <c r="N1823" s="4"/>
      <c r="O1823" s="4"/>
      <c r="P1823" s="4" t="s">
        <v>10252</v>
      </c>
      <c r="Q1823" s="4"/>
      <c r="R1823" s="4" t="s">
        <v>834</v>
      </c>
      <c r="S1823" s="4" t="s">
        <v>10253</v>
      </c>
      <c r="T1823" s="4" t="s">
        <v>244</v>
      </c>
      <c r="U1823" s="4" t="s">
        <v>2075</v>
      </c>
      <c r="V1823" s="4" t="s">
        <v>10254</v>
      </c>
      <c r="W1823" s="4"/>
      <c r="X1823" s="4"/>
      <c r="Y1823" s="4"/>
      <c r="Z1823" s="4" t="s">
        <v>10255</v>
      </c>
      <c r="AA1823" s="4"/>
      <c r="AB1823" s="4"/>
      <c r="AC1823" s="4"/>
      <c r="AD1823" s="4"/>
      <c r="AE1823" s="4"/>
      <c r="AF1823" s="4" t="s">
        <v>10256</v>
      </c>
      <c r="AG1823" s="4"/>
      <c r="AH1823" s="4"/>
      <c r="AI1823" s="4"/>
      <c r="AJ1823" s="4" t="s">
        <v>10257</v>
      </c>
      <c r="AK1823" s="4"/>
    </row>
    <row r="1824" spans="1:37" ht="120" x14ac:dyDescent="0.2">
      <c r="A1824" s="7">
        <v>1823</v>
      </c>
      <c r="D1824" s="4" t="s">
        <v>10258</v>
      </c>
      <c r="E1824" s="4" t="s">
        <v>10259</v>
      </c>
      <c r="F1824" s="4"/>
      <c r="G1824" s="4" t="s">
        <v>1518</v>
      </c>
      <c r="H1824" s="4"/>
      <c r="I1824" s="4">
        <v>2009</v>
      </c>
      <c r="J1824" s="4"/>
      <c r="K1824" s="4"/>
      <c r="L1824" s="4"/>
      <c r="M1824" s="4"/>
      <c r="N1824" s="4"/>
      <c r="O1824" s="4"/>
      <c r="P1824" s="4" t="s">
        <v>10260</v>
      </c>
      <c r="Q1824" s="4"/>
      <c r="R1824" s="4"/>
      <c r="S1824" s="4" t="s">
        <v>2010</v>
      </c>
      <c r="T1824" s="4" t="s">
        <v>3496</v>
      </c>
      <c r="U1824" s="4" t="s">
        <v>111</v>
      </c>
      <c r="V1824" s="4" t="s">
        <v>10261</v>
      </c>
      <c r="W1824" s="4"/>
      <c r="X1824" s="4"/>
      <c r="Y1824" s="4"/>
      <c r="Z1824" s="4" t="s">
        <v>10262</v>
      </c>
      <c r="AA1824" s="4"/>
      <c r="AB1824" s="4"/>
      <c r="AC1824" s="4"/>
      <c r="AD1824" s="4"/>
      <c r="AE1824" s="4"/>
      <c r="AF1824" s="4" t="s">
        <v>8791</v>
      </c>
      <c r="AG1824" s="4"/>
      <c r="AH1824" s="4"/>
      <c r="AI1824" s="4"/>
      <c r="AJ1824" s="4" t="s">
        <v>10263</v>
      </c>
      <c r="AK1824" s="4"/>
    </row>
    <row r="1825" spans="1:37" ht="105" x14ac:dyDescent="0.2">
      <c r="A1825" s="7">
        <v>1824</v>
      </c>
      <c r="D1825" s="4" t="s">
        <v>10264</v>
      </c>
      <c r="E1825" s="4" t="s">
        <v>10265</v>
      </c>
      <c r="F1825" s="4"/>
      <c r="G1825" s="4" t="s">
        <v>1518</v>
      </c>
      <c r="H1825" s="4"/>
      <c r="I1825" s="4">
        <v>2007</v>
      </c>
      <c r="J1825" s="4"/>
      <c r="K1825" s="4"/>
      <c r="L1825" s="4"/>
      <c r="M1825" s="4"/>
      <c r="N1825" s="4"/>
      <c r="O1825" s="4"/>
      <c r="P1825" s="4" t="s">
        <v>10266</v>
      </c>
      <c r="Q1825" s="4"/>
      <c r="R1825" s="4" t="s">
        <v>834</v>
      </c>
      <c r="S1825" s="4" t="s">
        <v>10253</v>
      </c>
      <c r="T1825" s="4" t="s">
        <v>244</v>
      </c>
      <c r="U1825" s="4" t="s">
        <v>2075</v>
      </c>
      <c r="V1825" s="4" t="s">
        <v>10267</v>
      </c>
      <c r="W1825" s="4"/>
      <c r="X1825" s="4"/>
      <c r="Y1825" s="4"/>
      <c r="Z1825" s="4" t="s">
        <v>10268</v>
      </c>
      <c r="AA1825" s="4"/>
      <c r="AB1825" s="4"/>
      <c r="AC1825" s="4"/>
      <c r="AD1825" s="4"/>
      <c r="AE1825" s="4"/>
      <c r="AF1825" s="4" t="s">
        <v>10256</v>
      </c>
      <c r="AG1825" s="4"/>
      <c r="AH1825" s="4"/>
      <c r="AI1825" s="4"/>
      <c r="AJ1825" s="4" t="s">
        <v>10269</v>
      </c>
      <c r="AK1825" s="4"/>
    </row>
    <row r="1826" spans="1:37" ht="60" x14ac:dyDescent="0.2">
      <c r="A1826" s="7">
        <v>1825</v>
      </c>
      <c r="D1826" s="4" t="s">
        <v>10270</v>
      </c>
      <c r="E1826" s="4" t="s">
        <v>10271</v>
      </c>
      <c r="F1826" s="4"/>
      <c r="G1826" s="4" t="s">
        <v>1518</v>
      </c>
      <c r="H1826" s="4"/>
      <c r="I1826" s="4">
        <v>2006</v>
      </c>
      <c r="J1826" s="4"/>
      <c r="K1826" s="4"/>
      <c r="L1826" s="4"/>
      <c r="M1826" s="4"/>
      <c r="N1826" s="4"/>
      <c r="O1826" s="4"/>
      <c r="P1826" s="4" t="s">
        <v>10272</v>
      </c>
      <c r="Q1826" s="4"/>
      <c r="R1826" s="4"/>
      <c r="S1826" s="4" t="s">
        <v>10273</v>
      </c>
      <c r="T1826" s="4" t="s">
        <v>1544</v>
      </c>
      <c r="U1826" s="4" t="s">
        <v>205</v>
      </c>
      <c r="V1826" s="4" t="s">
        <v>10274</v>
      </c>
      <c r="W1826" s="4"/>
      <c r="X1826" s="4"/>
      <c r="Y1826" s="4"/>
      <c r="Z1826" s="4" t="s">
        <v>10275</v>
      </c>
      <c r="AA1826" s="4"/>
      <c r="AB1826" s="4"/>
      <c r="AC1826" s="4"/>
      <c r="AD1826" s="4"/>
      <c r="AE1826" s="4"/>
      <c r="AF1826" s="4" t="s">
        <v>10276</v>
      </c>
      <c r="AG1826" s="4"/>
      <c r="AH1826" s="4"/>
      <c r="AI1826" s="4"/>
      <c r="AJ1826" s="4" t="s">
        <v>10277</v>
      </c>
      <c r="AK1826" s="4"/>
    </row>
    <row r="1827" spans="1:37" ht="150" x14ac:dyDescent="0.2">
      <c r="A1827" s="7">
        <v>1826</v>
      </c>
      <c r="D1827" s="4"/>
      <c r="E1827" s="4"/>
      <c r="F1827" s="4"/>
      <c r="G1827" s="4" t="s">
        <v>1518</v>
      </c>
      <c r="H1827" s="4"/>
      <c r="I1827" s="4">
        <v>2005</v>
      </c>
      <c r="J1827" s="4"/>
      <c r="K1827" s="4"/>
      <c r="L1827" s="4"/>
      <c r="M1827" s="4"/>
      <c r="N1827" s="4"/>
      <c r="O1827" s="4"/>
      <c r="P1827" s="4" t="s">
        <v>10278</v>
      </c>
      <c r="Q1827" s="4"/>
      <c r="R1827" s="4" t="s">
        <v>834</v>
      </c>
      <c r="S1827" s="4" t="s">
        <v>10279</v>
      </c>
      <c r="T1827" s="4" t="s">
        <v>334</v>
      </c>
      <c r="U1827" s="4" t="s">
        <v>10280</v>
      </c>
      <c r="V1827" s="4" t="s">
        <v>10281</v>
      </c>
      <c r="W1827" s="4"/>
      <c r="X1827" s="4"/>
      <c r="Y1827" s="4"/>
      <c r="Z1827" s="4" t="s">
        <v>10282</v>
      </c>
      <c r="AA1827" s="4"/>
      <c r="AB1827" s="4"/>
      <c r="AC1827" s="4"/>
      <c r="AD1827" s="4"/>
      <c r="AE1827" s="4"/>
      <c r="AF1827" s="4" t="s">
        <v>10283</v>
      </c>
      <c r="AG1827" s="4"/>
      <c r="AH1827" s="4"/>
      <c r="AI1827" s="4"/>
      <c r="AJ1827" s="4" t="s">
        <v>10284</v>
      </c>
      <c r="AK1827" s="4"/>
    </row>
    <row r="1828" spans="1:37" ht="165" x14ac:dyDescent="0.2">
      <c r="A1828" s="7">
        <v>1827</v>
      </c>
      <c r="D1828" s="4"/>
      <c r="E1828" s="4"/>
      <c r="F1828" s="4"/>
      <c r="G1828" s="4" t="s">
        <v>1518</v>
      </c>
      <c r="H1828" s="4"/>
      <c r="I1828" s="4">
        <v>2009</v>
      </c>
      <c r="J1828" s="4"/>
      <c r="K1828" s="4"/>
      <c r="L1828" s="4"/>
      <c r="M1828" s="4"/>
      <c r="N1828" s="4"/>
      <c r="O1828" s="4"/>
      <c r="P1828" s="4" t="s">
        <v>10285</v>
      </c>
      <c r="Q1828" s="4"/>
      <c r="R1828" s="4" t="s">
        <v>834</v>
      </c>
      <c r="S1828" s="4" t="s">
        <v>10286</v>
      </c>
      <c r="T1828" s="4" t="s">
        <v>69</v>
      </c>
      <c r="U1828" s="4" t="s">
        <v>205</v>
      </c>
      <c r="V1828" s="4" t="s">
        <v>10287</v>
      </c>
      <c r="W1828" s="4"/>
      <c r="X1828" s="4"/>
      <c r="Y1828" s="4"/>
      <c r="Z1828" s="4" t="s">
        <v>10288</v>
      </c>
      <c r="AA1828" s="4"/>
      <c r="AB1828" s="4"/>
      <c r="AC1828" s="4"/>
      <c r="AD1828" s="4"/>
      <c r="AE1828" s="4"/>
      <c r="AF1828" s="4" t="s">
        <v>10289</v>
      </c>
      <c r="AG1828" s="4"/>
      <c r="AH1828" s="4"/>
      <c r="AI1828" s="4"/>
      <c r="AJ1828" s="4" t="s">
        <v>10290</v>
      </c>
      <c r="AK1828" s="4"/>
    </row>
    <row r="1829" spans="1:37" ht="105" x14ac:dyDescent="0.2">
      <c r="A1829" s="7">
        <v>1828</v>
      </c>
      <c r="D1829" s="4"/>
      <c r="E1829" s="4"/>
      <c r="F1829" s="4"/>
      <c r="G1829" s="4" t="s">
        <v>1518</v>
      </c>
      <c r="H1829" s="4"/>
      <c r="I1829" s="4">
        <v>2011</v>
      </c>
      <c r="J1829" s="4"/>
      <c r="K1829" s="4"/>
      <c r="L1829" s="4"/>
      <c r="M1829" s="4"/>
      <c r="N1829" s="4"/>
      <c r="O1829" s="4"/>
      <c r="P1829" s="4" t="s">
        <v>10291</v>
      </c>
      <c r="Q1829" s="4"/>
      <c r="R1829" s="4" t="s">
        <v>834</v>
      </c>
      <c r="S1829" s="4" t="s">
        <v>10292</v>
      </c>
      <c r="T1829" s="4" t="s">
        <v>9658</v>
      </c>
      <c r="U1829" s="4" t="s">
        <v>133</v>
      </c>
      <c r="V1829" s="4" t="s">
        <v>10293</v>
      </c>
      <c r="W1829" s="4"/>
      <c r="X1829" s="4"/>
      <c r="Y1829" s="4"/>
      <c r="Z1829" s="4" t="s">
        <v>10294</v>
      </c>
      <c r="AA1829" s="4"/>
      <c r="AB1829" s="4"/>
      <c r="AC1829" s="4"/>
      <c r="AD1829" s="4"/>
      <c r="AE1829" s="4"/>
      <c r="AF1829" s="4" t="s">
        <v>10295</v>
      </c>
      <c r="AG1829" s="4"/>
      <c r="AH1829" s="4"/>
      <c r="AI1829" s="4"/>
      <c r="AJ1829" s="4" t="s">
        <v>10296</v>
      </c>
      <c r="AK1829" s="4"/>
    </row>
    <row r="1830" spans="1:37" ht="105" x14ac:dyDescent="0.2">
      <c r="A1830" s="7">
        <v>1829</v>
      </c>
      <c r="D1830" s="4" t="s">
        <v>10297</v>
      </c>
      <c r="E1830" s="4" t="s">
        <v>10298</v>
      </c>
      <c r="F1830" s="4"/>
      <c r="G1830" s="4" t="s">
        <v>1518</v>
      </c>
      <c r="H1830" s="4"/>
      <c r="I1830" s="4">
        <v>2012</v>
      </c>
      <c r="J1830" s="4"/>
      <c r="K1830" s="4"/>
      <c r="L1830" s="4"/>
      <c r="M1830" s="4"/>
      <c r="N1830" s="4"/>
      <c r="O1830" s="4"/>
      <c r="P1830" s="4" t="s">
        <v>10299</v>
      </c>
      <c r="Q1830" s="4"/>
      <c r="R1830" s="4"/>
      <c r="S1830" s="4" t="s">
        <v>10300</v>
      </c>
      <c r="T1830" s="4" t="s">
        <v>1098</v>
      </c>
      <c r="U1830" s="4" t="s">
        <v>352</v>
      </c>
      <c r="V1830" s="4" t="s">
        <v>10301</v>
      </c>
      <c r="W1830" s="4"/>
      <c r="X1830" s="4"/>
      <c r="Y1830" s="4"/>
      <c r="Z1830" s="4" t="s">
        <v>10302</v>
      </c>
      <c r="AA1830" s="4"/>
      <c r="AB1830" s="4"/>
      <c r="AC1830" s="4"/>
      <c r="AD1830" s="4"/>
      <c r="AE1830" s="4"/>
      <c r="AF1830" s="4" t="s">
        <v>9897</v>
      </c>
      <c r="AG1830" s="4"/>
      <c r="AH1830" s="4"/>
      <c r="AI1830" s="4"/>
      <c r="AJ1830" s="4" t="s">
        <v>10303</v>
      </c>
      <c r="AK1830" s="4"/>
    </row>
    <row r="1831" spans="1:37" ht="165" x14ac:dyDescent="0.2">
      <c r="A1831" s="7">
        <v>1830</v>
      </c>
      <c r="D1831" s="4" t="s">
        <v>10304</v>
      </c>
      <c r="E1831" s="4" t="s">
        <v>10305</v>
      </c>
      <c r="F1831" s="4"/>
      <c r="G1831" s="4" t="s">
        <v>1518</v>
      </c>
      <c r="H1831" s="4"/>
      <c r="I1831" s="4">
        <v>2007</v>
      </c>
      <c r="J1831" s="4"/>
      <c r="K1831" s="4"/>
      <c r="L1831" s="4"/>
      <c r="M1831" s="4"/>
      <c r="N1831" s="4"/>
      <c r="O1831" s="4"/>
      <c r="P1831" s="4" t="s">
        <v>10306</v>
      </c>
      <c r="Q1831" s="4"/>
      <c r="R1831" s="4" t="s">
        <v>834</v>
      </c>
      <c r="S1831" s="4" t="s">
        <v>10213</v>
      </c>
      <c r="T1831" s="4" t="s">
        <v>801</v>
      </c>
      <c r="U1831" s="4" t="s">
        <v>111</v>
      </c>
      <c r="V1831" s="4" t="s">
        <v>10307</v>
      </c>
      <c r="W1831" s="4"/>
      <c r="X1831" s="4"/>
      <c r="Y1831" s="4"/>
      <c r="Z1831" s="4" t="s">
        <v>10308</v>
      </c>
      <c r="AA1831" s="4"/>
      <c r="AB1831" s="4"/>
      <c r="AC1831" s="4"/>
      <c r="AD1831" s="4"/>
      <c r="AE1831" s="4"/>
      <c r="AF1831" s="4" t="s">
        <v>10216</v>
      </c>
      <c r="AG1831" s="4"/>
      <c r="AH1831" s="4"/>
      <c r="AI1831" s="4"/>
      <c r="AJ1831" s="4" t="s">
        <v>10309</v>
      </c>
      <c r="AK1831" s="4"/>
    </row>
    <row r="1832" spans="1:37" ht="105" x14ac:dyDescent="0.2">
      <c r="A1832" s="7">
        <v>1831</v>
      </c>
      <c r="D1832" s="4" t="s">
        <v>10310</v>
      </c>
      <c r="E1832" s="4" t="s">
        <v>10311</v>
      </c>
      <c r="F1832" s="4"/>
      <c r="G1832" s="4" t="s">
        <v>1518</v>
      </c>
      <c r="H1832" s="4"/>
      <c r="I1832" s="4">
        <v>2008</v>
      </c>
      <c r="J1832" s="4"/>
      <c r="K1832" s="4"/>
      <c r="L1832" s="4"/>
      <c r="M1832" s="4"/>
      <c r="N1832" s="4"/>
      <c r="O1832" s="4"/>
      <c r="P1832" s="4" t="s">
        <v>10312</v>
      </c>
      <c r="Q1832" s="4"/>
      <c r="R1832" s="4"/>
      <c r="S1832" s="4" t="s">
        <v>843</v>
      </c>
      <c r="T1832" s="4" t="s">
        <v>1597</v>
      </c>
      <c r="U1832" s="4" t="s">
        <v>133</v>
      </c>
      <c r="V1832" s="4" t="s">
        <v>10313</v>
      </c>
      <c r="W1832" s="4"/>
      <c r="X1832" s="4"/>
      <c r="Y1832" s="4"/>
      <c r="Z1832" s="4" t="s">
        <v>10314</v>
      </c>
      <c r="AA1832" s="4"/>
      <c r="AB1832" s="4"/>
      <c r="AC1832" s="4"/>
      <c r="AD1832" s="4"/>
      <c r="AE1832" s="4"/>
      <c r="AF1832" s="4" t="s">
        <v>7209</v>
      </c>
      <c r="AG1832" s="4"/>
      <c r="AH1832" s="4"/>
      <c r="AI1832" s="4"/>
      <c r="AJ1832" s="4" t="s">
        <v>10315</v>
      </c>
      <c r="AK1832" s="4"/>
    </row>
    <row r="1833" spans="1:37" ht="60" x14ac:dyDescent="0.2">
      <c r="A1833" s="7">
        <v>1832</v>
      </c>
      <c r="D1833" s="4" t="s">
        <v>10316</v>
      </c>
      <c r="E1833" s="4" t="s">
        <v>10317</v>
      </c>
      <c r="F1833" s="4"/>
      <c r="G1833" s="4" t="s">
        <v>1518</v>
      </c>
      <c r="H1833" s="4"/>
      <c r="I1833" s="4">
        <v>2003</v>
      </c>
      <c r="J1833" s="4"/>
      <c r="K1833" s="4"/>
      <c r="L1833" s="4"/>
      <c r="M1833" s="4"/>
      <c r="N1833" s="4"/>
      <c r="O1833" s="4"/>
      <c r="P1833" s="4" t="s">
        <v>10318</v>
      </c>
      <c r="Q1833" s="4"/>
      <c r="R1833" s="4"/>
      <c r="S1833" s="4" t="s">
        <v>10319</v>
      </c>
      <c r="T1833" s="4" t="s">
        <v>1544</v>
      </c>
      <c r="U1833" s="4" t="s">
        <v>133</v>
      </c>
      <c r="V1833" s="4" t="s">
        <v>10320</v>
      </c>
      <c r="W1833" s="4"/>
      <c r="X1833" s="4"/>
      <c r="Y1833" s="4"/>
      <c r="Z1833" s="4" t="s">
        <v>10321</v>
      </c>
      <c r="AA1833" s="4"/>
      <c r="AB1833" s="4"/>
      <c r="AC1833" s="4"/>
      <c r="AD1833" s="4"/>
      <c r="AE1833" s="4"/>
      <c r="AF1833" s="4" t="s">
        <v>10322</v>
      </c>
      <c r="AG1833" s="4"/>
      <c r="AH1833" s="4"/>
      <c r="AI1833" s="4"/>
      <c r="AJ1833" s="4" t="s">
        <v>10323</v>
      </c>
      <c r="AK1833" s="4"/>
    </row>
    <row r="1834" spans="1:37" ht="105" x14ac:dyDescent="0.2">
      <c r="A1834" s="7">
        <v>1833</v>
      </c>
      <c r="D1834" s="4" t="s">
        <v>10324</v>
      </c>
      <c r="E1834" s="4" t="s">
        <v>10325</v>
      </c>
      <c r="F1834" s="4"/>
      <c r="G1834" s="4" t="s">
        <v>1518</v>
      </c>
      <c r="H1834" s="4"/>
      <c r="I1834" s="4">
        <v>2008</v>
      </c>
      <c r="J1834" s="4"/>
      <c r="K1834" s="4"/>
      <c r="L1834" s="4"/>
      <c r="M1834" s="4"/>
      <c r="N1834" s="4"/>
      <c r="O1834" s="4"/>
      <c r="P1834" s="4" t="s">
        <v>10326</v>
      </c>
      <c r="Q1834" s="4"/>
      <c r="R1834" s="4" t="s">
        <v>834</v>
      </c>
      <c r="S1834" s="4" t="s">
        <v>10327</v>
      </c>
      <c r="T1834" s="4" t="s">
        <v>310</v>
      </c>
      <c r="V1834" s="4" t="s">
        <v>10328</v>
      </c>
      <c r="W1834" s="4"/>
      <c r="X1834" s="4"/>
      <c r="Y1834" s="4"/>
      <c r="Z1834" s="4" t="s">
        <v>10329</v>
      </c>
      <c r="AA1834" s="4"/>
      <c r="AB1834" s="4"/>
      <c r="AC1834" s="4"/>
      <c r="AD1834" s="4"/>
      <c r="AE1834" s="4"/>
      <c r="AF1834" s="4" t="s">
        <v>10330</v>
      </c>
      <c r="AG1834" s="4"/>
      <c r="AH1834" s="4"/>
      <c r="AI1834" s="4"/>
      <c r="AJ1834" s="4" t="s">
        <v>10331</v>
      </c>
      <c r="AK1834" s="4"/>
    </row>
    <row r="1835" spans="1:37" ht="150" x14ac:dyDescent="0.2">
      <c r="A1835" s="7">
        <v>1834</v>
      </c>
      <c r="D1835" s="4" t="s">
        <v>10332</v>
      </c>
      <c r="E1835" s="4" t="s">
        <v>10333</v>
      </c>
      <c r="F1835" s="4"/>
      <c r="G1835" s="4" t="s">
        <v>1518</v>
      </c>
      <c r="H1835" s="4"/>
      <c r="I1835" s="4">
        <v>2004</v>
      </c>
      <c r="J1835" s="4"/>
      <c r="K1835" s="4"/>
      <c r="L1835" s="4"/>
      <c r="M1835" s="4"/>
      <c r="N1835" s="4"/>
      <c r="O1835" s="4"/>
      <c r="P1835" s="4" t="s">
        <v>10334</v>
      </c>
      <c r="Q1835" s="4"/>
      <c r="R1835" s="4"/>
      <c r="S1835" s="4" t="s">
        <v>843</v>
      </c>
      <c r="T1835" s="4" t="s">
        <v>801</v>
      </c>
      <c r="U1835" s="4" t="s">
        <v>79</v>
      </c>
      <c r="V1835" s="4" t="s">
        <v>10335</v>
      </c>
      <c r="W1835" s="4"/>
      <c r="X1835" s="4"/>
      <c r="Y1835" s="4"/>
      <c r="Z1835" s="4" t="s">
        <v>9469</v>
      </c>
      <c r="AA1835" s="4"/>
      <c r="AB1835" s="4"/>
      <c r="AC1835" s="4"/>
      <c r="AD1835" s="4"/>
      <c r="AE1835" s="4"/>
      <c r="AF1835" s="4" t="s">
        <v>7209</v>
      </c>
      <c r="AG1835" s="4"/>
      <c r="AH1835" s="4"/>
      <c r="AI1835" s="4"/>
      <c r="AJ1835" s="4" t="s">
        <v>10336</v>
      </c>
      <c r="AK1835" s="4"/>
    </row>
    <row r="1836" spans="1:37" ht="135" x14ac:dyDescent="0.2">
      <c r="A1836" s="7">
        <v>1835</v>
      </c>
      <c r="D1836" s="4" t="s">
        <v>10337</v>
      </c>
      <c r="E1836" s="4" t="s">
        <v>10338</v>
      </c>
      <c r="F1836" s="4"/>
      <c r="G1836" s="4" t="s">
        <v>1518</v>
      </c>
      <c r="H1836" s="4"/>
      <c r="I1836" s="4">
        <v>2004</v>
      </c>
      <c r="J1836" s="4"/>
      <c r="K1836" s="4"/>
      <c r="L1836" s="4"/>
      <c r="M1836" s="4"/>
      <c r="N1836" s="4"/>
      <c r="O1836" s="4"/>
      <c r="P1836" s="4" t="s">
        <v>10339</v>
      </c>
      <c r="Q1836" s="4"/>
      <c r="R1836" s="4" t="s">
        <v>834</v>
      </c>
      <c r="S1836" s="4" t="s">
        <v>10292</v>
      </c>
      <c r="T1836" s="4" t="s">
        <v>651</v>
      </c>
      <c r="U1836" s="4" t="s">
        <v>133</v>
      </c>
      <c r="V1836" s="4" t="s">
        <v>10340</v>
      </c>
      <c r="W1836" s="4"/>
      <c r="X1836" s="4"/>
      <c r="Y1836" s="4"/>
      <c r="Z1836" s="4" t="s">
        <v>7483</v>
      </c>
      <c r="AA1836" s="4"/>
      <c r="AB1836" s="4"/>
      <c r="AC1836" s="4"/>
      <c r="AD1836" s="4"/>
      <c r="AE1836" s="4"/>
      <c r="AF1836" s="4" t="s">
        <v>10295</v>
      </c>
      <c r="AG1836" s="4"/>
      <c r="AH1836" s="4"/>
      <c r="AI1836" s="4"/>
      <c r="AJ1836" s="4" t="s">
        <v>10341</v>
      </c>
      <c r="AK1836" s="4"/>
    </row>
    <row r="1837" spans="1:37" ht="150" x14ac:dyDescent="0.2">
      <c r="A1837" s="7">
        <v>1836</v>
      </c>
      <c r="D1837" s="4"/>
      <c r="E1837" s="4"/>
      <c r="F1837" s="4"/>
      <c r="G1837" s="4" t="s">
        <v>1518</v>
      </c>
      <c r="H1837" s="4"/>
      <c r="I1837" s="4">
        <v>2010</v>
      </c>
      <c r="J1837" s="4"/>
      <c r="K1837" s="4"/>
      <c r="L1837" s="4"/>
      <c r="M1837" s="4"/>
      <c r="N1837" s="4"/>
      <c r="O1837" s="4"/>
      <c r="P1837" s="4" t="s">
        <v>10342</v>
      </c>
      <c r="Q1837" s="4"/>
      <c r="R1837" s="4" t="s">
        <v>834</v>
      </c>
      <c r="S1837" s="4" t="s">
        <v>10343</v>
      </c>
      <c r="T1837" s="4" t="s">
        <v>310</v>
      </c>
      <c r="U1837" s="4" t="s">
        <v>133</v>
      </c>
      <c r="V1837" s="4" t="s">
        <v>10344</v>
      </c>
      <c r="W1837" s="4"/>
      <c r="X1837" s="4"/>
      <c r="Y1837" s="4"/>
      <c r="Z1837" s="4" t="s">
        <v>10345</v>
      </c>
      <c r="AA1837" s="4"/>
      <c r="AB1837" s="4"/>
      <c r="AC1837" s="4"/>
      <c r="AD1837" s="4"/>
      <c r="AE1837" s="4"/>
      <c r="AF1837" s="4" t="s">
        <v>10346</v>
      </c>
      <c r="AG1837" s="4"/>
      <c r="AH1837" s="4"/>
      <c r="AI1837" s="4"/>
      <c r="AJ1837" s="4" t="s">
        <v>10347</v>
      </c>
      <c r="AK1837" s="4"/>
    </row>
    <row r="1838" spans="1:37" ht="45" x14ac:dyDescent="0.2">
      <c r="A1838" s="7">
        <v>1837</v>
      </c>
      <c r="D1838" s="4" t="s">
        <v>10348</v>
      </c>
      <c r="E1838" s="4" t="s">
        <v>10349</v>
      </c>
      <c r="F1838" s="4"/>
      <c r="G1838" s="4" t="s">
        <v>1518</v>
      </c>
      <c r="H1838" s="4"/>
      <c r="I1838" s="4">
        <v>1997</v>
      </c>
      <c r="J1838" s="4"/>
      <c r="K1838" s="4"/>
      <c r="L1838" s="4"/>
      <c r="M1838" s="4"/>
      <c r="N1838" s="4"/>
      <c r="O1838" s="4"/>
      <c r="P1838" s="4" t="s">
        <v>10350</v>
      </c>
      <c r="Q1838" s="4"/>
      <c r="R1838" s="4"/>
      <c r="S1838" s="4" t="s">
        <v>1567</v>
      </c>
      <c r="T1838" s="4" t="s">
        <v>1098</v>
      </c>
      <c r="U1838" s="4" t="s">
        <v>133</v>
      </c>
      <c r="V1838" s="4" t="s">
        <v>10351</v>
      </c>
      <c r="W1838" s="4"/>
      <c r="X1838" s="4"/>
      <c r="Y1838" s="4"/>
      <c r="Z1838" s="4" t="s">
        <v>10352</v>
      </c>
      <c r="AA1838" s="4"/>
      <c r="AB1838" s="4"/>
      <c r="AC1838" s="4"/>
      <c r="AD1838" s="4"/>
      <c r="AE1838" s="4"/>
      <c r="AF1838" s="4" t="s">
        <v>10353</v>
      </c>
      <c r="AG1838" s="4"/>
      <c r="AH1838" s="4"/>
      <c r="AI1838" s="4"/>
      <c r="AJ1838" s="4" t="s">
        <v>10354</v>
      </c>
      <c r="AK1838" s="4"/>
    </row>
    <row r="1839" spans="1:37" ht="150" x14ac:dyDescent="0.2">
      <c r="A1839" s="7">
        <v>1838</v>
      </c>
      <c r="D1839" s="4" t="s">
        <v>10355</v>
      </c>
      <c r="E1839" s="4" t="s">
        <v>10356</v>
      </c>
      <c r="F1839" s="4"/>
      <c r="G1839" s="4" t="s">
        <v>1518</v>
      </c>
      <c r="H1839" s="4"/>
      <c r="I1839" s="4">
        <v>2009</v>
      </c>
      <c r="J1839" s="4"/>
      <c r="K1839" s="4"/>
      <c r="L1839" s="4"/>
      <c r="M1839" s="4"/>
      <c r="N1839" s="4"/>
      <c r="O1839" s="4"/>
      <c r="P1839" s="4" t="s">
        <v>10357</v>
      </c>
      <c r="Q1839" s="4"/>
      <c r="R1839" s="4"/>
      <c r="S1839" s="4" t="s">
        <v>1928</v>
      </c>
      <c r="T1839" s="4" t="s">
        <v>974</v>
      </c>
      <c r="U1839" s="4" t="s">
        <v>111</v>
      </c>
      <c r="V1839" s="4" t="s">
        <v>10358</v>
      </c>
      <c r="W1839" s="4"/>
      <c r="X1839" s="4"/>
      <c r="Y1839" s="4"/>
      <c r="Z1839" s="4" t="s">
        <v>10215</v>
      </c>
      <c r="AA1839" s="4"/>
      <c r="AB1839" s="4"/>
      <c r="AC1839" s="4"/>
      <c r="AD1839" s="4"/>
      <c r="AE1839" s="4"/>
      <c r="AF1839" s="4" t="s">
        <v>10359</v>
      </c>
      <c r="AG1839" s="4"/>
      <c r="AH1839" s="4"/>
      <c r="AI1839" s="4"/>
      <c r="AJ1839" s="4" t="s">
        <v>10360</v>
      </c>
      <c r="AK1839" s="4"/>
    </row>
    <row r="1840" spans="1:37" ht="90" x14ac:dyDescent="0.2">
      <c r="A1840" s="7">
        <v>1839</v>
      </c>
      <c r="D1840" s="4" t="s">
        <v>10361</v>
      </c>
      <c r="E1840" s="4" t="s">
        <v>10362</v>
      </c>
      <c r="F1840" s="4"/>
      <c r="G1840" s="4" t="s">
        <v>1518</v>
      </c>
      <c r="H1840" s="4"/>
      <c r="I1840" s="4">
        <v>2006</v>
      </c>
      <c r="J1840" s="4"/>
      <c r="K1840" s="4"/>
      <c r="L1840" s="4"/>
      <c r="M1840" s="4"/>
      <c r="N1840" s="4"/>
      <c r="O1840" s="4"/>
      <c r="P1840" s="4" t="s">
        <v>10363</v>
      </c>
      <c r="Q1840" s="4"/>
      <c r="R1840" s="4"/>
      <c r="S1840" s="4" t="s">
        <v>6555</v>
      </c>
      <c r="T1840" s="4" t="s">
        <v>334</v>
      </c>
      <c r="U1840" s="4" t="s">
        <v>111</v>
      </c>
      <c r="V1840" s="4" t="s">
        <v>10364</v>
      </c>
      <c r="W1840" s="4"/>
      <c r="X1840" s="4"/>
      <c r="Y1840" s="4"/>
      <c r="Z1840" s="4" t="s">
        <v>10365</v>
      </c>
      <c r="AA1840" s="4"/>
      <c r="AB1840" s="4"/>
      <c r="AC1840" s="4"/>
      <c r="AD1840" s="4"/>
      <c r="AE1840" s="4"/>
      <c r="AF1840" s="4" t="s">
        <v>7505</v>
      </c>
      <c r="AG1840" s="4"/>
      <c r="AH1840" s="4"/>
      <c r="AI1840" s="4"/>
      <c r="AJ1840" s="4" t="s">
        <v>10366</v>
      </c>
      <c r="AK1840" s="4"/>
    </row>
    <row r="1841" spans="1:37" ht="45" x14ac:dyDescent="0.2">
      <c r="A1841" s="7">
        <v>1840</v>
      </c>
      <c r="D1841" s="4" t="s">
        <v>10367</v>
      </c>
      <c r="E1841" s="4" t="s">
        <v>10368</v>
      </c>
      <c r="F1841" s="4"/>
      <c r="G1841" s="4" t="s">
        <v>1518</v>
      </c>
      <c r="H1841" s="4"/>
      <c r="I1841" s="4">
        <v>2007</v>
      </c>
      <c r="J1841" s="4"/>
      <c r="K1841" s="4"/>
      <c r="L1841" s="4"/>
      <c r="M1841" s="4"/>
      <c r="N1841" s="4"/>
      <c r="O1841" s="4"/>
      <c r="P1841" s="4" t="s">
        <v>10369</v>
      </c>
      <c r="Q1841" s="4"/>
      <c r="R1841" s="4"/>
      <c r="S1841" s="4" t="s">
        <v>5441</v>
      </c>
      <c r="T1841" s="4" t="s">
        <v>5005</v>
      </c>
      <c r="U1841" s="4" t="s">
        <v>68</v>
      </c>
      <c r="V1841" s="4" t="s">
        <v>10370</v>
      </c>
      <c r="W1841" s="4"/>
      <c r="X1841" s="4"/>
      <c r="Y1841" s="4"/>
      <c r="Z1841" s="4" t="s">
        <v>10371</v>
      </c>
      <c r="AA1841" s="4"/>
      <c r="AB1841" s="4"/>
      <c r="AC1841" s="4"/>
      <c r="AD1841" s="4"/>
      <c r="AE1841" s="4"/>
      <c r="AF1841" s="4" t="s">
        <v>10372</v>
      </c>
      <c r="AG1841" s="4"/>
      <c r="AH1841" s="4"/>
      <c r="AI1841" s="4"/>
      <c r="AJ1841" s="4" t="s">
        <v>10373</v>
      </c>
      <c r="AK1841" s="4"/>
    </row>
    <row r="1842" spans="1:37" ht="75" x14ac:dyDescent="0.2">
      <c r="A1842" s="7">
        <v>1841</v>
      </c>
      <c r="D1842" s="21" t="s">
        <v>10374</v>
      </c>
      <c r="E1842" s="21" t="s">
        <v>10375</v>
      </c>
      <c r="F1842" s="4"/>
      <c r="G1842" s="4" t="s">
        <v>1518</v>
      </c>
      <c r="H1842" s="4"/>
      <c r="I1842" s="4">
        <v>1998</v>
      </c>
      <c r="J1842" s="4"/>
      <c r="K1842" s="4"/>
      <c r="L1842" s="4"/>
      <c r="M1842" s="4"/>
      <c r="N1842" s="4"/>
      <c r="O1842" s="4"/>
      <c r="P1842" s="4" t="s">
        <v>10376</v>
      </c>
      <c r="Q1842" s="4"/>
      <c r="R1842" s="4"/>
      <c r="S1842" s="4" t="s">
        <v>10377</v>
      </c>
      <c r="T1842" s="4" t="s">
        <v>1098</v>
      </c>
      <c r="U1842" s="4" t="s">
        <v>10378</v>
      </c>
      <c r="V1842" s="4" t="s">
        <v>10379</v>
      </c>
      <c r="W1842" s="4"/>
      <c r="X1842" s="4"/>
      <c r="Y1842" s="4"/>
      <c r="Z1842" s="4" t="s">
        <v>10380</v>
      </c>
      <c r="AA1842" s="4"/>
      <c r="AB1842" s="4"/>
      <c r="AC1842" s="4"/>
      <c r="AD1842" s="4"/>
      <c r="AE1842" s="4"/>
      <c r="AF1842" s="4" t="s">
        <v>10381</v>
      </c>
      <c r="AG1842" s="4"/>
      <c r="AH1842" s="4"/>
      <c r="AI1842" s="4"/>
      <c r="AJ1842" s="4" t="s">
        <v>10382</v>
      </c>
      <c r="AK1842" s="4"/>
    </row>
    <row r="1843" spans="1:37" ht="150" x14ac:dyDescent="0.2">
      <c r="A1843" s="7">
        <v>1842</v>
      </c>
      <c r="D1843" s="4" t="s">
        <v>10383</v>
      </c>
      <c r="E1843" s="4" t="s">
        <v>10384</v>
      </c>
      <c r="F1843" s="4"/>
      <c r="G1843" s="4" t="s">
        <v>1518</v>
      </c>
      <c r="H1843" s="4"/>
      <c r="I1843" s="4">
        <v>2012</v>
      </c>
      <c r="J1843" s="4"/>
      <c r="K1843" s="4"/>
      <c r="L1843" s="4"/>
      <c r="M1843" s="4"/>
      <c r="N1843" s="4"/>
      <c r="O1843" s="4"/>
      <c r="P1843" s="4" t="s">
        <v>10385</v>
      </c>
      <c r="Q1843" s="4"/>
      <c r="R1843" s="4"/>
      <c r="S1843" s="4" t="s">
        <v>10386</v>
      </c>
      <c r="T1843" s="4" t="s">
        <v>4944</v>
      </c>
      <c r="U1843" s="4" t="s">
        <v>111</v>
      </c>
      <c r="V1843" s="4" t="s">
        <v>10387</v>
      </c>
      <c r="W1843" s="4"/>
      <c r="X1843" s="4"/>
      <c r="Y1843" s="4"/>
      <c r="Z1843" s="4" t="s">
        <v>10388</v>
      </c>
      <c r="AA1843" s="4"/>
      <c r="AB1843" s="4"/>
      <c r="AC1843" s="4"/>
      <c r="AD1843" s="4"/>
      <c r="AE1843" s="4"/>
      <c r="AF1843" s="4" t="s">
        <v>10389</v>
      </c>
      <c r="AG1843" s="4"/>
      <c r="AH1843" s="4"/>
      <c r="AI1843" s="4"/>
      <c r="AJ1843" s="4" t="s">
        <v>10390</v>
      </c>
      <c r="AK1843" s="4"/>
    </row>
    <row r="1844" spans="1:37" ht="195" x14ac:dyDescent="0.2">
      <c r="A1844" s="7">
        <v>1843</v>
      </c>
      <c r="D1844" s="4" t="s">
        <v>10391</v>
      </c>
      <c r="E1844" s="4" t="s">
        <v>10392</v>
      </c>
      <c r="F1844" s="4"/>
      <c r="G1844" s="4" t="s">
        <v>1518</v>
      </c>
      <c r="H1844" s="4"/>
      <c r="I1844" s="4">
        <v>2012</v>
      </c>
      <c r="J1844" s="4"/>
      <c r="K1844" s="4"/>
      <c r="L1844" s="4"/>
      <c r="M1844" s="4"/>
      <c r="N1844" s="4"/>
      <c r="O1844" s="4"/>
      <c r="P1844" s="4" t="s">
        <v>10393</v>
      </c>
      <c r="Q1844" s="4"/>
      <c r="R1844" s="4"/>
      <c r="S1844" s="4" t="s">
        <v>2024</v>
      </c>
      <c r="T1844" s="4" t="s">
        <v>1098</v>
      </c>
      <c r="U1844" s="4" t="s">
        <v>133</v>
      </c>
      <c r="V1844" s="4" t="s">
        <v>10394</v>
      </c>
      <c r="W1844" s="4"/>
      <c r="X1844" s="4"/>
      <c r="Y1844" s="4"/>
      <c r="Z1844" s="4" t="s">
        <v>10395</v>
      </c>
      <c r="AA1844" s="4"/>
      <c r="AB1844" s="4"/>
      <c r="AC1844" s="4"/>
      <c r="AD1844" s="4"/>
      <c r="AE1844" s="4"/>
      <c r="AF1844" s="4" t="s">
        <v>10396</v>
      </c>
      <c r="AG1844" s="4"/>
      <c r="AH1844" s="4"/>
      <c r="AI1844" s="4"/>
      <c r="AJ1844" s="4" t="s">
        <v>10397</v>
      </c>
      <c r="AK1844" s="4"/>
    </row>
    <row r="1845" spans="1:37" ht="135" x14ac:dyDescent="0.2">
      <c r="A1845" s="7">
        <v>1844</v>
      </c>
      <c r="D1845" s="4" t="s">
        <v>63</v>
      </c>
      <c r="E1845" s="4" t="s">
        <v>9548</v>
      </c>
      <c r="F1845" s="4"/>
      <c r="G1845" s="4" t="s">
        <v>1518</v>
      </c>
      <c r="H1845" s="4"/>
      <c r="I1845" s="4">
        <v>2009</v>
      </c>
      <c r="J1845" s="4"/>
      <c r="K1845" s="4"/>
      <c r="L1845" s="4"/>
      <c r="M1845" s="4"/>
      <c r="N1845" s="4"/>
      <c r="O1845" s="4"/>
      <c r="P1845" s="4" t="s">
        <v>10398</v>
      </c>
      <c r="Q1845" s="4"/>
      <c r="R1845" s="4"/>
      <c r="S1845" s="4" t="s">
        <v>10399</v>
      </c>
      <c r="T1845" s="4"/>
      <c r="U1845" s="4" t="s">
        <v>173</v>
      </c>
      <c r="V1845" s="4" t="s">
        <v>9551</v>
      </c>
      <c r="W1845" s="4"/>
      <c r="X1845" s="4"/>
      <c r="Y1845" s="4"/>
      <c r="Z1845" s="4" t="s">
        <v>9552</v>
      </c>
      <c r="AA1845" s="4"/>
      <c r="AB1845" s="4"/>
      <c r="AC1845" s="4"/>
      <c r="AD1845" s="4"/>
      <c r="AE1845" s="4"/>
      <c r="AF1845" s="4" t="s">
        <v>9553</v>
      </c>
      <c r="AG1845" s="4"/>
      <c r="AH1845" s="4"/>
      <c r="AI1845" s="4"/>
      <c r="AJ1845" s="4" t="s">
        <v>9554</v>
      </c>
      <c r="AK1845" s="4"/>
    </row>
    <row r="1846" spans="1:37" ht="105" x14ac:dyDescent="0.2">
      <c r="A1846" s="7">
        <v>1845</v>
      </c>
      <c r="D1846" s="4" t="s">
        <v>10400</v>
      </c>
      <c r="E1846" s="4" t="s">
        <v>10401</v>
      </c>
      <c r="F1846" s="4"/>
      <c r="G1846" s="4" t="s">
        <v>10402</v>
      </c>
      <c r="H1846" s="4"/>
      <c r="I1846" s="4">
        <v>2009</v>
      </c>
      <c r="J1846" s="4"/>
      <c r="K1846" s="4"/>
      <c r="L1846" s="4"/>
      <c r="M1846" s="4"/>
      <c r="N1846" s="4"/>
      <c r="O1846" s="4"/>
      <c r="P1846" s="4" t="s">
        <v>10403</v>
      </c>
      <c r="Q1846" s="4"/>
      <c r="R1846" s="4"/>
      <c r="S1846" s="4" t="s">
        <v>7156</v>
      </c>
      <c r="T1846" s="4" t="s">
        <v>966</v>
      </c>
      <c r="U1846" s="4" t="s">
        <v>111</v>
      </c>
      <c r="V1846" s="4" t="s">
        <v>10404</v>
      </c>
      <c r="W1846" s="4"/>
      <c r="X1846" s="4"/>
      <c r="Y1846" s="4"/>
      <c r="Z1846" s="4" t="s">
        <v>10405</v>
      </c>
      <c r="AA1846" s="4"/>
      <c r="AB1846" s="4"/>
      <c r="AC1846" s="4"/>
      <c r="AD1846" s="4"/>
      <c r="AE1846" s="4"/>
      <c r="AF1846" s="4" t="s">
        <v>7159</v>
      </c>
      <c r="AG1846" s="4"/>
      <c r="AH1846" s="4"/>
      <c r="AI1846" s="4"/>
      <c r="AJ1846" s="4" t="s">
        <v>10406</v>
      </c>
      <c r="AK1846" s="4"/>
    </row>
    <row r="1847" spans="1:37" ht="105" x14ac:dyDescent="0.2">
      <c r="A1847" s="7">
        <v>1846</v>
      </c>
      <c r="D1847" s="4" t="s">
        <v>63</v>
      </c>
      <c r="E1847" s="21" t="s">
        <v>10407</v>
      </c>
      <c r="F1847" s="4"/>
      <c r="G1847" s="4" t="s">
        <v>10408</v>
      </c>
      <c r="H1847" s="4"/>
      <c r="I1847" s="4">
        <v>2012</v>
      </c>
      <c r="J1847" s="4"/>
      <c r="K1847" s="4"/>
      <c r="L1847" s="4"/>
      <c r="M1847" s="4"/>
      <c r="N1847" s="4"/>
      <c r="O1847" s="4"/>
      <c r="P1847" s="4" t="s">
        <v>10409</v>
      </c>
      <c r="Q1847" s="4"/>
      <c r="R1847" s="4"/>
      <c r="S1847" s="4" t="s">
        <v>10410</v>
      </c>
      <c r="T1847" s="4" t="s">
        <v>343</v>
      </c>
      <c r="U1847" s="4" t="s">
        <v>111</v>
      </c>
      <c r="V1847" s="4" t="s">
        <v>10411</v>
      </c>
      <c r="W1847" s="4"/>
      <c r="X1847" s="4"/>
      <c r="Y1847" s="4"/>
      <c r="Z1847" s="4" t="s">
        <v>10412</v>
      </c>
      <c r="AA1847" s="4"/>
      <c r="AB1847" s="4"/>
      <c r="AC1847" s="4"/>
      <c r="AD1847" s="4"/>
      <c r="AE1847" s="4"/>
      <c r="AF1847" s="4" t="s">
        <v>10413</v>
      </c>
      <c r="AG1847" s="4"/>
      <c r="AH1847" s="4"/>
      <c r="AI1847" s="4"/>
      <c r="AJ1847" s="4" t="s">
        <v>10414</v>
      </c>
      <c r="AK1847" s="4"/>
    </row>
    <row r="1848" spans="1:37" ht="75" x14ac:dyDescent="0.2">
      <c r="A1848" s="7">
        <v>1847</v>
      </c>
      <c r="D1848" s="4" t="s">
        <v>10415</v>
      </c>
      <c r="E1848" s="4" t="s">
        <v>10416</v>
      </c>
      <c r="F1848" s="4"/>
      <c r="G1848" s="4" t="s">
        <v>10408</v>
      </c>
      <c r="H1848" s="4"/>
      <c r="I1848" s="4">
        <v>1974</v>
      </c>
      <c r="J1848" s="4"/>
      <c r="K1848" s="4"/>
      <c r="L1848" s="4"/>
      <c r="M1848" s="4"/>
      <c r="N1848" s="4"/>
      <c r="O1848" s="4"/>
      <c r="P1848" s="4" t="s">
        <v>10417</v>
      </c>
      <c r="Q1848" s="4"/>
      <c r="R1848" s="4"/>
      <c r="S1848" s="4" t="s">
        <v>10386</v>
      </c>
      <c r="T1848" s="4" t="s">
        <v>334</v>
      </c>
      <c r="U1848" s="4" t="s">
        <v>133</v>
      </c>
      <c r="V1848" s="4" t="s">
        <v>10418</v>
      </c>
      <c r="W1848" s="4"/>
      <c r="X1848" s="4"/>
      <c r="Y1848" s="4"/>
      <c r="Z1848" s="4" t="s">
        <v>10419</v>
      </c>
      <c r="AA1848" s="4"/>
      <c r="AB1848" s="4"/>
      <c r="AC1848" s="4"/>
      <c r="AD1848" s="4"/>
      <c r="AE1848" s="4"/>
      <c r="AF1848" s="4" t="s">
        <v>10389</v>
      </c>
      <c r="AG1848" s="4"/>
      <c r="AH1848" s="4"/>
      <c r="AI1848" s="4"/>
      <c r="AJ1848" s="4" t="s">
        <v>10420</v>
      </c>
      <c r="AK1848" s="4"/>
    </row>
    <row r="1849" spans="1:37" ht="120" x14ac:dyDescent="0.2">
      <c r="A1849" s="7">
        <v>1848</v>
      </c>
      <c r="D1849" s="10"/>
      <c r="E1849" s="4"/>
      <c r="F1849" s="4"/>
      <c r="G1849" s="4" t="s">
        <v>10421</v>
      </c>
      <c r="H1849" s="4"/>
      <c r="I1849" s="4">
        <v>2003</v>
      </c>
      <c r="J1849" s="4"/>
      <c r="K1849" s="4"/>
      <c r="L1849" s="4"/>
      <c r="M1849" s="4"/>
      <c r="N1849" s="4"/>
      <c r="O1849" s="4"/>
      <c r="P1849" s="4" t="s">
        <v>10422</v>
      </c>
      <c r="Q1849" s="4"/>
      <c r="R1849" s="4"/>
      <c r="S1849" s="4" t="s">
        <v>10423</v>
      </c>
      <c r="T1849" s="4" t="s">
        <v>607</v>
      </c>
      <c r="U1849" s="4" t="s">
        <v>205</v>
      </c>
      <c r="V1849" s="4" t="s">
        <v>10424</v>
      </c>
      <c r="W1849" s="4"/>
      <c r="X1849" s="4"/>
      <c r="Y1849" s="4"/>
      <c r="Z1849" s="4" t="s">
        <v>10425</v>
      </c>
      <c r="AA1849" s="4"/>
      <c r="AB1849" s="4"/>
      <c r="AC1849" s="4"/>
      <c r="AD1849" s="4"/>
      <c r="AE1849" s="4"/>
      <c r="AF1849" s="4" t="s">
        <v>10426</v>
      </c>
      <c r="AG1849" s="4"/>
      <c r="AH1849" s="4"/>
      <c r="AI1849" s="4"/>
      <c r="AJ1849" s="4" t="s">
        <v>10427</v>
      </c>
      <c r="AK1849" s="4"/>
    </row>
    <row r="1850" spans="1:37" ht="135" x14ac:dyDescent="0.2">
      <c r="A1850" s="7">
        <v>1849</v>
      </c>
      <c r="D1850" s="4" t="s">
        <v>63</v>
      </c>
      <c r="E1850" s="21" t="s">
        <v>10428</v>
      </c>
      <c r="F1850" s="4"/>
      <c r="G1850" s="4" t="s">
        <v>10429</v>
      </c>
      <c r="H1850" s="4"/>
      <c r="I1850" s="4">
        <v>1997</v>
      </c>
      <c r="J1850" s="4"/>
      <c r="K1850" s="4"/>
      <c r="L1850" s="4"/>
      <c r="M1850" s="4"/>
      <c r="N1850" s="4"/>
      <c r="O1850" s="4"/>
      <c r="P1850" s="4" t="s">
        <v>10430</v>
      </c>
      <c r="Q1850" s="4"/>
      <c r="R1850" s="4"/>
      <c r="S1850" s="4" t="s">
        <v>1693</v>
      </c>
      <c r="T1850" s="4" t="s">
        <v>189</v>
      </c>
      <c r="U1850" s="4" t="s">
        <v>133</v>
      </c>
      <c r="V1850" s="4" t="s">
        <v>10431</v>
      </c>
      <c r="W1850" s="4"/>
      <c r="X1850" s="4"/>
      <c r="Y1850" s="4"/>
      <c r="Z1850" s="4" t="s">
        <v>10432</v>
      </c>
      <c r="AA1850" s="4"/>
      <c r="AB1850" s="4"/>
      <c r="AC1850" s="4"/>
      <c r="AD1850" s="4"/>
      <c r="AE1850" s="4"/>
      <c r="AF1850" s="4" t="s">
        <v>2272</v>
      </c>
      <c r="AG1850" s="4"/>
      <c r="AH1850" s="4"/>
      <c r="AI1850" s="4"/>
      <c r="AJ1850" s="4" t="s">
        <v>10433</v>
      </c>
      <c r="AK1850" s="4"/>
    </row>
    <row r="1851" spans="1:37" ht="180" x14ac:dyDescent="0.2">
      <c r="A1851" s="7">
        <v>1850</v>
      </c>
      <c r="D1851" s="4" t="s">
        <v>63</v>
      </c>
      <c r="E1851" s="21" t="s">
        <v>10434</v>
      </c>
      <c r="F1851" s="4"/>
      <c r="G1851" s="4" t="s">
        <v>10429</v>
      </c>
      <c r="H1851" s="4"/>
      <c r="I1851" s="4">
        <v>2009</v>
      </c>
      <c r="J1851" s="4"/>
      <c r="K1851" s="4"/>
      <c r="L1851" s="4"/>
      <c r="M1851" s="4"/>
      <c r="N1851" s="4"/>
      <c r="O1851" s="4"/>
      <c r="P1851" s="4" t="s">
        <v>10435</v>
      </c>
      <c r="Q1851" s="4"/>
      <c r="R1851" s="4"/>
      <c r="S1851" s="4" t="s">
        <v>10436</v>
      </c>
      <c r="T1851" s="4" t="s">
        <v>69</v>
      </c>
      <c r="U1851" s="4" t="s">
        <v>352</v>
      </c>
      <c r="V1851" s="4" t="s">
        <v>10437</v>
      </c>
      <c r="W1851" s="4"/>
      <c r="X1851" s="4"/>
      <c r="Y1851" s="4"/>
      <c r="Z1851" s="4" t="s">
        <v>10438</v>
      </c>
      <c r="AA1851" s="4"/>
      <c r="AB1851" s="4"/>
      <c r="AC1851" s="4"/>
      <c r="AD1851" s="4"/>
      <c r="AE1851" s="4"/>
      <c r="AF1851" s="4" t="s">
        <v>10439</v>
      </c>
      <c r="AG1851" s="4"/>
      <c r="AH1851" s="4"/>
      <c r="AI1851" s="4"/>
      <c r="AJ1851" s="4" t="s">
        <v>10440</v>
      </c>
      <c r="AK1851" s="4"/>
    </row>
    <row r="1852" spans="1:37" ht="225" x14ac:dyDescent="0.2">
      <c r="A1852" s="7">
        <v>1851</v>
      </c>
      <c r="D1852" s="4" t="s">
        <v>63</v>
      </c>
      <c r="E1852" s="21" t="s">
        <v>10441</v>
      </c>
      <c r="F1852" s="4"/>
      <c r="G1852" s="4" t="s">
        <v>10429</v>
      </c>
      <c r="H1852" s="4"/>
      <c r="I1852" s="4">
        <v>2010</v>
      </c>
      <c r="J1852" s="4"/>
      <c r="K1852" s="4"/>
      <c r="L1852" s="4"/>
      <c r="M1852" s="4"/>
      <c r="N1852" s="4"/>
      <c r="O1852" s="4"/>
      <c r="P1852" s="4" t="s">
        <v>10442</v>
      </c>
      <c r="Q1852" s="4"/>
      <c r="R1852" s="4"/>
      <c r="S1852" s="4" t="s">
        <v>1195</v>
      </c>
      <c r="T1852" s="4" t="s">
        <v>237</v>
      </c>
      <c r="U1852" s="4" t="s">
        <v>68</v>
      </c>
      <c r="V1852" s="4" t="s">
        <v>10443</v>
      </c>
      <c r="W1852" s="4"/>
      <c r="X1852" s="4"/>
      <c r="Y1852" s="4"/>
      <c r="Z1852" s="4" t="s">
        <v>10444</v>
      </c>
      <c r="AA1852" s="4"/>
      <c r="AB1852" s="4"/>
      <c r="AC1852" s="4"/>
      <c r="AD1852" s="4"/>
      <c r="AE1852" s="4"/>
      <c r="AF1852" s="4" t="s">
        <v>1198</v>
      </c>
      <c r="AG1852" s="4"/>
      <c r="AH1852" s="4"/>
      <c r="AI1852" s="4"/>
      <c r="AJ1852" s="4" t="s">
        <v>10445</v>
      </c>
      <c r="AK1852" s="4"/>
    </row>
    <row r="1853" spans="1:37" ht="30" x14ac:dyDescent="0.2">
      <c r="A1853" s="7">
        <v>1852</v>
      </c>
      <c r="D1853" s="4" t="s">
        <v>63</v>
      </c>
      <c r="E1853" s="4" t="s">
        <v>10446</v>
      </c>
      <c r="F1853" s="4"/>
      <c r="G1853" s="4" t="s">
        <v>1225</v>
      </c>
      <c r="H1853" s="4"/>
      <c r="I1853" s="4">
        <v>1996</v>
      </c>
      <c r="J1853" s="4"/>
      <c r="K1853" s="4"/>
      <c r="L1853" s="4"/>
      <c r="M1853" s="4"/>
      <c r="N1853" s="4"/>
      <c r="O1853" s="4"/>
      <c r="P1853" s="4" t="s">
        <v>10447</v>
      </c>
      <c r="Q1853" s="4"/>
      <c r="R1853" s="4"/>
      <c r="S1853" s="4" t="s">
        <v>7575</v>
      </c>
      <c r="T1853" s="4" t="s">
        <v>5733</v>
      </c>
      <c r="U1853" s="4" t="s">
        <v>133</v>
      </c>
      <c r="V1853" s="4" t="s">
        <v>10448</v>
      </c>
      <c r="W1853" s="4"/>
      <c r="X1853" s="4"/>
      <c r="Y1853" s="4"/>
      <c r="Z1853" s="4" t="s">
        <v>10449</v>
      </c>
      <c r="AA1853" s="4"/>
      <c r="AB1853" s="4"/>
      <c r="AC1853" s="4"/>
      <c r="AD1853" s="4"/>
      <c r="AE1853" s="4"/>
      <c r="AF1853" s="4" t="s">
        <v>9388</v>
      </c>
      <c r="AG1853" s="4"/>
      <c r="AH1853" s="4"/>
      <c r="AI1853" s="4"/>
      <c r="AJ1853" s="4" t="s">
        <v>10450</v>
      </c>
      <c r="AK1853" s="4"/>
    </row>
    <row r="1854" spans="1:37" ht="105" x14ac:dyDescent="0.2">
      <c r="A1854" s="7">
        <v>1853</v>
      </c>
      <c r="D1854" s="4" t="s">
        <v>63</v>
      </c>
      <c r="E1854" s="4" t="s">
        <v>10451</v>
      </c>
      <c r="F1854" s="4"/>
      <c r="G1854" s="4" t="s">
        <v>1225</v>
      </c>
      <c r="H1854" s="4"/>
      <c r="I1854" s="4">
        <v>2003</v>
      </c>
      <c r="J1854" s="4"/>
      <c r="K1854" s="4"/>
      <c r="L1854" s="4"/>
      <c r="M1854" s="4"/>
      <c r="N1854" s="4"/>
      <c r="O1854" s="4"/>
      <c r="P1854" s="4" t="s">
        <v>10452</v>
      </c>
      <c r="Q1854" s="4"/>
      <c r="R1854" s="4"/>
      <c r="S1854" s="4" t="s">
        <v>10453</v>
      </c>
      <c r="T1854" s="4" t="s">
        <v>1098</v>
      </c>
      <c r="U1854" s="4" t="s">
        <v>79</v>
      </c>
      <c r="V1854" s="4" t="s">
        <v>10454</v>
      </c>
      <c r="W1854" s="4"/>
      <c r="X1854" s="4"/>
      <c r="Y1854" s="4"/>
      <c r="Z1854" s="4" t="s">
        <v>10455</v>
      </c>
      <c r="AA1854" s="4"/>
      <c r="AB1854" s="4"/>
      <c r="AC1854" s="4"/>
      <c r="AD1854" s="4"/>
      <c r="AE1854" s="4"/>
      <c r="AF1854" s="4" t="s">
        <v>10456</v>
      </c>
      <c r="AG1854" s="4"/>
      <c r="AH1854" s="4"/>
      <c r="AI1854" s="4"/>
      <c r="AJ1854" s="4" t="s">
        <v>10457</v>
      </c>
      <c r="AK1854" s="4"/>
    </row>
    <row r="1855" spans="1:37" ht="150" x14ac:dyDescent="0.2">
      <c r="A1855" s="7">
        <v>1854</v>
      </c>
      <c r="D1855" s="4" t="s">
        <v>63</v>
      </c>
      <c r="E1855" s="4" t="s">
        <v>10458</v>
      </c>
      <c r="F1855" s="4"/>
      <c r="G1855" s="4" t="s">
        <v>1225</v>
      </c>
      <c r="H1855" s="4"/>
      <c r="I1855" s="4">
        <v>2008</v>
      </c>
      <c r="J1855" s="4"/>
      <c r="K1855" s="4"/>
      <c r="L1855" s="4"/>
      <c r="M1855" s="4"/>
      <c r="N1855" s="4"/>
      <c r="O1855" s="4"/>
      <c r="P1855" s="4" t="s">
        <v>10459</v>
      </c>
      <c r="Q1855" s="4"/>
      <c r="R1855" s="4"/>
      <c r="S1855" s="4" t="s">
        <v>5949</v>
      </c>
      <c r="T1855" s="4" t="s">
        <v>289</v>
      </c>
      <c r="U1855" s="4" t="s">
        <v>133</v>
      </c>
      <c r="V1855" s="4" t="s">
        <v>10460</v>
      </c>
      <c r="W1855" s="4"/>
      <c r="X1855" s="4"/>
      <c r="Y1855" s="4"/>
      <c r="Z1855" s="4" t="s">
        <v>10461</v>
      </c>
      <c r="AA1855" s="4"/>
      <c r="AB1855" s="4"/>
      <c r="AC1855" s="4"/>
      <c r="AD1855" s="4"/>
      <c r="AE1855" s="4"/>
      <c r="AF1855" s="4" t="s">
        <v>5952</v>
      </c>
      <c r="AG1855" s="4"/>
      <c r="AH1855" s="4"/>
      <c r="AI1855" s="4"/>
      <c r="AJ1855" s="4" t="s">
        <v>10462</v>
      </c>
      <c r="AK1855" s="4"/>
    </row>
    <row r="1856" spans="1:37" ht="165" x14ac:dyDescent="0.2">
      <c r="A1856" s="7">
        <v>1855</v>
      </c>
      <c r="D1856" s="4" t="s">
        <v>63</v>
      </c>
      <c r="E1856" s="4" t="s">
        <v>10463</v>
      </c>
      <c r="F1856" s="4"/>
      <c r="G1856" s="4" t="s">
        <v>1225</v>
      </c>
      <c r="H1856" s="4"/>
      <c r="I1856" s="4">
        <v>2011</v>
      </c>
      <c r="J1856" s="4"/>
      <c r="K1856" s="4"/>
      <c r="L1856" s="4"/>
      <c r="M1856" s="4"/>
      <c r="N1856" s="4"/>
      <c r="O1856" s="4"/>
      <c r="P1856" s="4" t="s">
        <v>10464</v>
      </c>
      <c r="Q1856" s="4"/>
      <c r="R1856" s="4"/>
      <c r="S1856" s="4" t="s">
        <v>1693</v>
      </c>
      <c r="T1856" s="4" t="s">
        <v>1098</v>
      </c>
      <c r="U1856" s="4" t="s">
        <v>205</v>
      </c>
      <c r="V1856" s="4" t="s">
        <v>10465</v>
      </c>
      <c r="W1856" s="4"/>
      <c r="X1856" s="4"/>
      <c r="Y1856" s="4"/>
      <c r="Z1856" s="4" t="s">
        <v>10466</v>
      </c>
      <c r="AA1856" s="4"/>
      <c r="AB1856" s="4"/>
      <c r="AC1856" s="4"/>
      <c r="AD1856" s="4"/>
      <c r="AE1856" s="4"/>
      <c r="AF1856" s="4" t="s">
        <v>2272</v>
      </c>
      <c r="AG1856" s="4"/>
      <c r="AH1856" s="4"/>
      <c r="AI1856" s="4"/>
      <c r="AJ1856" s="4" t="s">
        <v>10467</v>
      </c>
      <c r="AK1856" s="4"/>
    </row>
    <row r="1857" spans="1:37" ht="180" x14ac:dyDescent="0.2">
      <c r="A1857" s="7">
        <v>1856</v>
      </c>
      <c r="D1857" s="4" t="s">
        <v>10468</v>
      </c>
      <c r="E1857" s="20" t="s">
        <v>10469</v>
      </c>
      <c r="F1857" s="4"/>
      <c r="G1857" s="4" t="s">
        <v>1100</v>
      </c>
      <c r="H1857" s="4"/>
      <c r="I1857" s="4">
        <v>1993</v>
      </c>
      <c r="J1857" s="4"/>
      <c r="K1857" s="4"/>
      <c r="L1857" s="4"/>
      <c r="M1857" s="4"/>
      <c r="N1857" s="4"/>
      <c r="O1857" s="4"/>
      <c r="P1857" s="4" t="s">
        <v>10470</v>
      </c>
      <c r="Q1857" s="4"/>
      <c r="R1857" s="4"/>
      <c r="S1857" s="4" t="s">
        <v>500</v>
      </c>
      <c r="T1857" s="4" t="s">
        <v>501</v>
      </c>
      <c r="U1857" s="4" t="s">
        <v>111</v>
      </c>
      <c r="V1857" s="4" t="s">
        <v>10471</v>
      </c>
      <c r="W1857" s="4"/>
      <c r="X1857" s="4"/>
      <c r="Y1857" s="4"/>
      <c r="Z1857" s="4" t="s">
        <v>10472</v>
      </c>
      <c r="AA1857" s="4"/>
      <c r="AB1857" s="4"/>
      <c r="AC1857" s="4"/>
      <c r="AD1857" s="4"/>
      <c r="AE1857" s="4"/>
      <c r="AF1857" s="4" t="s">
        <v>9231</v>
      </c>
      <c r="AG1857" s="4"/>
      <c r="AH1857" s="4"/>
      <c r="AI1857" s="4"/>
      <c r="AJ1857" s="4" t="s">
        <v>10473</v>
      </c>
      <c r="AK1857" s="4"/>
    </row>
    <row r="1858" spans="1:37" ht="255" x14ac:dyDescent="0.2">
      <c r="A1858" s="7">
        <v>1857</v>
      </c>
      <c r="D1858" s="4" t="s">
        <v>10474</v>
      </c>
      <c r="E1858" s="4" t="s">
        <v>10475</v>
      </c>
      <c r="F1858" s="4"/>
      <c r="G1858" s="4" t="s">
        <v>1100</v>
      </c>
      <c r="H1858" s="4"/>
      <c r="I1858" s="4">
        <v>1997</v>
      </c>
      <c r="J1858" s="4"/>
      <c r="K1858" s="4"/>
      <c r="L1858" s="4"/>
      <c r="M1858" s="4"/>
      <c r="N1858" s="4"/>
      <c r="O1858" s="4"/>
      <c r="P1858" s="4" t="s">
        <v>10476</v>
      </c>
      <c r="Q1858" s="4"/>
      <c r="R1858" s="4"/>
      <c r="S1858" s="4" t="s">
        <v>3030</v>
      </c>
      <c r="T1858" s="4" t="s">
        <v>901</v>
      </c>
      <c r="U1858" s="4" t="s">
        <v>111</v>
      </c>
      <c r="V1858" s="4" t="s">
        <v>10477</v>
      </c>
      <c r="W1858" s="4"/>
      <c r="X1858" s="4"/>
      <c r="Y1858" s="4"/>
      <c r="Z1858" s="4" t="s">
        <v>10478</v>
      </c>
      <c r="AA1858" s="4"/>
      <c r="AB1858" s="4"/>
      <c r="AC1858" s="4"/>
      <c r="AD1858" s="4"/>
      <c r="AE1858" s="4"/>
      <c r="AF1858" s="4" t="s">
        <v>10479</v>
      </c>
      <c r="AG1858" s="4"/>
      <c r="AH1858" s="4"/>
      <c r="AI1858" s="4"/>
      <c r="AJ1858" s="4" t="s">
        <v>10480</v>
      </c>
      <c r="AK1858" s="4"/>
    </row>
    <row r="1859" spans="1:37" ht="195" x14ac:dyDescent="0.2">
      <c r="A1859" s="7">
        <v>1858</v>
      </c>
      <c r="D1859" s="4" t="s">
        <v>10481</v>
      </c>
      <c r="E1859" s="4" t="s">
        <v>10482</v>
      </c>
      <c r="F1859" s="4"/>
      <c r="G1859" s="4" t="s">
        <v>1100</v>
      </c>
      <c r="H1859" s="4"/>
      <c r="I1859" s="4">
        <v>1999</v>
      </c>
      <c r="J1859" s="4"/>
      <c r="K1859" s="4"/>
      <c r="L1859" s="4"/>
      <c r="M1859" s="4"/>
      <c r="N1859" s="4"/>
      <c r="O1859" s="4"/>
      <c r="P1859" s="4" t="s">
        <v>10483</v>
      </c>
      <c r="Q1859" s="4"/>
      <c r="R1859" s="4"/>
      <c r="S1859" s="4" t="s">
        <v>500</v>
      </c>
      <c r="T1859" s="4" t="s">
        <v>189</v>
      </c>
      <c r="U1859" s="4" t="s">
        <v>205</v>
      </c>
      <c r="V1859" s="4" t="s">
        <v>10484</v>
      </c>
      <c r="W1859" s="4"/>
      <c r="X1859" s="4"/>
      <c r="Y1859" s="4"/>
      <c r="Z1859" s="4" t="s">
        <v>10485</v>
      </c>
      <c r="AA1859" s="4"/>
      <c r="AB1859" s="4"/>
      <c r="AC1859" s="4"/>
      <c r="AD1859" s="4"/>
      <c r="AE1859" s="4"/>
      <c r="AF1859" s="4" t="s">
        <v>9231</v>
      </c>
      <c r="AG1859" s="4"/>
      <c r="AH1859" s="4"/>
      <c r="AI1859" s="4"/>
      <c r="AJ1859" s="4" t="s">
        <v>10486</v>
      </c>
      <c r="AK1859" s="4"/>
    </row>
    <row r="1860" spans="1:37" ht="60" x14ac:dyDescent="0.2">
      <c r="A1860" s="7">
        <v>1859</v>
      </c>
      <c r="D1860" s="4" t="s">
        <v>122</v>
      </c>
      <c r="E1860" s="4" t="s">
        <v>10487</v>
      </c>
      <c r="F1860" s="4"/>
      <c r="G1860" s="4" t="s">
        <v>1100</v>
      </c>
      <c r="H1860" s="4"/>
      <c r="I1860" s="4">
        <v>2001</v>
      </c>
      <c r="J1860" s="4"/>
      <c r="K1860" s="4"/>
      <c r="L1860" s="4"/>
      <c r="M1860" s="4"/>
      <c r="N1860" s="4"/>
      <c r="O1860" s="4"/>
      <c r="P1860" s="4" t="s">
        <v>10488</v>
      </c>
      <c r="Q1860" s="4"/>
      <c r="R1860" s="4"/>
      <c r="S1860" s="4" t="s">
        <v>513</v>
      </c>
      <c r="T1860" s="4" t="s">
        <v>260</v>
      </c>
      <c r="U1860" s="4" t="s">
        <v>111</v>
      </c>
      <c r="V1860" s="4" t="s">
        <v>10489</v>
      </c>
      <c r="W1860" s="4"/>
      <c r="X1860" s="4"/>
      <c r="Y1860" s="4"/>
      <c r="Z1860" s="4" t="s">
        <v>515</v>
      </c>
      <c r="AA1860" s="4"/>
      <c r="AB1860" s="4"/>
      <c r="AC1860" s="4"/>
      <c r="AD1860" s="4"/>
      <c r="AE1860" s="4"/>
      <c r="AF1860" s="4" t="s">
        <v>10490</v>
      </c>
      <c r="AG1860" s="4"/>
      <c r="AH1860" s="4"/>
      <c r="AI1860" s="4"/>
      <c r="AJ1860" s="4" t="s">
        <v>517</v>
      </c>
      <c r="AK1860" s="4"/>
    </row>
    <row r="1861" spans="1:37" ht="240" x14ac:dyDescent="0.2">
      <c r="A1861" s="7">
        <v>1860</v>
      </c>
      <c r="D1861" s="4" t="s">
        <v>10491</v>
      </c>
      <c r="E1861" s="4" t="s">
        <v>10492</v>
      </c>
      <c r="F1861" s="4"/>
      <c r="G1861" s="4" t="s">
        <v>1100</v>
      </c>
      <c r="H1861" s="4"/>
      <c r="I1861" s="4">
        <v>2002</v>
      </c>
      <c r="J1861" s="4"/>
      <c r="K1861" s="4"/>
      <c r="L1861" s="4"/>
      <c r="M1861" s="4"/>
      <c r="N1861" s="4"/>
      <c r="O1861" s="4"/>
      <c r="P1861" s="4" t="s">
        <v>10493</v>
      </c>
      <c r="Q1861" s="4"/>
      <c r="R1861" s="4"/>
      <c r="S1861" s="4" t="s">
        <v>10494</v>
      </c>
      <c r="T1861" s="4" t="s">
        <v>69</v>
      </c>
      <c r="U1861" s="4" t="s">
        <v>5655</v>
      </c>
      <c r="V1861" s="4" t="s">
        <v>10495</v>
      </c>
      <c r="W1861" s="4"/>
      <c r="X1861" s="4"/>
      <c r="Y1861" s="4"/>
      <c r="Z1861" s="4" t="s">
        <v>10496</v>
      </c>
      <c r="AA1861" s="4"/>
      <c r="AB1861" s="4"/>
      <c r="AC1861" s="4"/>
      <c r="AD1861" s="4"/>
      <c r="AE1861" s="4"/>
      <c r="AF1861" s="4" t="s">
        <v>10497</v>
      </c>
      <c r="AG1861" s="4"/>
      <c r="AH1861" s="4"/>
      <c r="AI1861" s="4"/>
      <c r="AJ1861" s="4" t="s">
        <v>10498</v>
      </c>
      <c r="AK1861" s="4"/>
    </row>
    <row r="1862" spans="1:37" ht="285" x14ac:dyDescent="0.2">
      <c r="A1862" s="7">
        <v>1861</v>
      </c>
      <c r="D1862" s="4" t="s">
        <v>10499</v>
      </c>
      <c r="E1862" s="4" t="s">
        <v>10500</v>
      </c>
      <c r="F1862" s="4"/>
      <c r="G1862" s="4" t="s">
        <v>1100</v>
      </c>
      <c r="H1862" s="4"/>
      <c r="I1862" s="4">
        <v>2003</v>
      </c>
      <c r="J1862" s="4"/>
      <c r="K1862" s="4"/>
      <c r="L1862" s="4"/>
      <c r="M1862" s="4"/>
      <c r="N1862" s="4"/>
      <c r="O1862" s="4"/>
      <c r="P1862" s="4" t="s">
        <v>10501</v>
      </c>
      <c r="Q1862" s="4"/>
      <c r="R1862" s="4"/>
      <c r="S1862" s="4" t="s">
        <v>500</v>
      </c>
      <c r="T1862" s="4" t="s">
        <v>558</v>
      </c>
      <c r="U1862" s="4" t="s">
        <v>133</v>
      </c>
      <c r="V1862" s="4" t="s">
        <v>10502</v>
      </c>
      <c r="W1862" s="4"/>
      <c r="X1862" s="4"/>
      <c r="Y1862" s="4"/>
      <c r="Z1862" s="4" t="s">
        <v>10503</v>
      </c>
      <c r="AA1862" s="4"/>
      <c r="AB1862" s="4"/>
      <c r="AC1862" s="4"/>
      <c r="AD1862" s="4"/>
      <c r="AE1862" s="4"/>
      <c r="AF1862" s="4" t="s">
        <v>9231</v>
      </c>
      <c r="AG1862" s="4"/>
      <c r="AH1862" s="4"/>
      <c r="AI1862" s="4"/>
      <c r="AJ1862" s="4" t="s">
        <v>10504</v>
      </c>
      <c r="AK1862" s="4"/>
    </row>
    <row r="1863" spans="1:37" ht="120" x14ac:dyDescent="0.2">
      <c r="A1863" s="7">
        <v>1862</v>
      </c>
      <c r="D1863" s="4" t="s">
        <v>10505</v>
      </c>
      <c r="E1863" s="4" t="s">
        <v>10506</v>
      </c>
      <c r="F1863" s="4"/>
      <c r="G1863" s="4" t="s">
        <v>1100</v>
      </c>
      <c r="H1863" s="4"/>
      <c r="I1863" s="4">
        <v>2004</v>
      </c>
      <c r="J1863" s="4"/>
      <c r="K1863" s="4"/>
      <c r="L1863" s="4"/>
      <c r="M1863" s="4"/>
      <c r="N1863" s="4"/>
      <c r="O1863" s="4"/>
      <c r="P1863" s="4" t="s">
        <v>10507</v>
      </c>
      <c r="Q1863" s="4"/>
      <c r="R1863" s="4"/>
      <c r="S1863" s="4" t="s">
        <v>6259</v>
      </c>
      <c r="T1863" s="4" t="s">
        <v>974</v>
      </c>
      <c r="U1863" s="4" t="s">
        <v>133</v>
      </c>
      <c r="V1863" s="4" t="s">
        <v>10508</v>
      </c>
      <c r="W1863" s="4"/>
      <c r="X1863" s="4"/>
      <c r="Y1863" s="4"/>
      <c r="Z1863" s="4" t="s">
        <v>10509</v>
      </c>
      <c r="AA1863" s="4"/>
      <c r="AB1863" s="4"/>
      <c r="AC1863" s="4"/>
      <c r="AD1863" s="4"/>
      <c r="AE1863" s="4"/>
      <c r="AF1863" s="4" t="s">
        <v>10510</v>
      </c>
      <c r="AG1863" s="4"/>
      <c r="AH1863" s="4"/>
      <c r="AI1863" s="4"/>
      <c r="AJ1863" s="4" t="s">
        <v>10511</v>
      </c>
      <c r="AK1863" s="4"/>
    </row>
    <row r="1864" spans="1:37" ht="90" x14ac:dyDescent="0.2">
      <c r="A1864" s="7">
        <v>1863</v>
      </c>
      <c r="D1864" s="4" t="s">
        <v>10512</v>
      </c>
      <c r="E1864" s="4" t="s">
        <v>10513</v>
      </c>
      <c r="F1864" s="4"/>
      <c r="G1864" s="4" t="s">
        <v>1100</v>
      </c>
      <c r="H1864" s="4"/>
      <c r="I1864" s="4">
        <v>2005</v>
      </c>
      <c r="J1864" s="4"/>
      <c r="K1864" s="4"/>
      <c r="L1864" s="4"/>
      <c r="M1864" s="4"/>
      <c r="N1864" s="4"/>
      <c r="O1864" s="4"/>
      <c r="P1864" s="4" t="s">
        <v>10514</v>
      </c>
      <c r="Q1864" s="4"/>
      <c r="R1864" s="4"/>
      <c r="S1864" s="4" t="s">
        <v>10515</v>
      </c>
      <c r="T1864" s="4" t="s">
        <v>10516</v>
      </c>
      <c r="U1864" s="4" t="s">
        <v>79</v>
      </c>
      <c r="V1864" s="4" t="s">
        <v>10517</v>
      </c>
      <c r="W1864" s="4"/>
      <c r="X1864" s="4"/>
      <c r="Y1864" s="4"/>
      <c r="Z1864" s="4" t="s">
        <v>10518</v>
      </c>
      <c r="AA1864" s="4"/>
      <c r="AB1864" s="4"/>
      <c r="AC1864" s="4"/>
      <c r="AD1864" s="4"/>
      <c r="AE1864" s="4"/>
      <c r="AF1864" s="4" t="s">
        <v>10519</v>
      </c>
      <c r="AG1864" s="4"/>
      <c r="AH1864" s="4"/>
      <c r="AI1864" s="4"/>
      <c r="AJ1864" s="4" t="s">
        <v>10520</v>
      </c>
      <c r="AK1864" s="4"/>
    </row>
    <row r="1865" spans="1:37" ht="90" x14ac:dyDescent="0.2">
      <c r="A1865" s="7">
        <v>1864</v>
      </c>
      <c r="D1865" s="4" t="s">
        <v>10521</v>
      </c>
      <c r="E1865" s="4" t="s">
        <v>10522</v>
      </c>
      <c r="F1865" s="4"/>
      <c r="G1865" s="4" t="s">
        <v>1100</v>
      </c>
      <c r="H1865" s="4"/>
      <c r="I1865" s="4">
        <v>2005</v>
      </c>
      <c r="J1865" s="4"/>
      <c r="K1865" s="4"/>
      <c r="L1865" s="4"/>
      <c r="M1865" s="4"/>
      <c r="N1865" s="4"/>
      <c r="O1865" s="4"/>
      <c r="P1865" s="4" t="s">
        <v>10523</v>
      </c>
      <c r="Q1865" s="4"/>
      <c r="R1865" s="4"/>
      <c r="S1865" s="4" t="s">
        <v>770</v>
      </c>
      <c r="T1865" s="4" t="s">
        <v>1394</v>
      </c>
      <c r="U1865" s="4" t="s">
        <v>205</v>
      </c>
      <c r="V1865" s="4" t="s">
        <v>10524</v>
      </c>
      <c r="W1865" s="4"/>
      <c r="X1865" s="4"/>
      <c r="Y1865" s="4"/>
      <c r="Z1865" s="4" t="s">
        <v>10525</v>
      </c>
      <c r="AA1865" s="4"/>
      <c r="AB1865" s="4"/>
      <c r="AC1865" s="4"/>
      <c r="AD1865" s="4"/>
      <c r="AE1865" s="4"/>
      <c r="AF1865" s="4" t="s">
        <v>6381</v>
      </c>
      <c r="AG1865" s="4"/>
      <c r="AH1865" s="4"/>
      <c r="AI1865" s="4"/>
      <c r="AJ1865" s="4" t="s">
        <v>10526</v>
      </c>
      <c r="AK1865" s="4"/>
    </row>
    <row r="1866" spans="1:37" ht="120" x14ac:dyDescent="0.2">
      <c r="A1866" s="7">
        <v>1865</v>
      </c>
      <c r="D1866" s="4" t="s">
        <v>10527</v>
      </c>
      <c r="E1866" s="4" t="s">
        <v>10528</v>
      </c>
      <c r="F1866" s="4"/>
      <c r="G1866" s="4" t="s">
        <v>1100</v>
      </c>
      <c r="H1866" s="4"/>
      <c r="I1866" s="4">
        <v>2007</v>
      </c>
      <c r="J1866" s="4"/>
      <c r="K1866" s="4"/>
      <c r="L1866" s="4"/>
      <c r="M1866" s="4"/>
      <c r="N1866" s="4"/>
      <c r="O1866" s="4"/>
      <c r="P1866" s="4" t="s">
        <v>10529</v>
      </c>
      <c r="Q1866" s="4"/>
      <c r="R1866" s="4"/>
      <c r="S1866" s="4" t="s">
        <v>10530</v>
      </c>
      <c r="T1866" s="4" t="s">
        <v>1306</v>
      </c>
      <c r="U1866" s="4" t="s">
        <v>133</v>
      </c>
      <c r="V1866" s="4" t="s">
        <v>2663</v>
      </c>
      <c r="W1866" s="4"/>
      <c r="X1866" s="4"/>
      <c r="Y1866" s="4"/>
      <c r="Z1866" s="4" t="s">
        <v>10531</v>
      </c>
      <c r="AA1866" s="4"/>
      <c r="AB1866" s="4"/>
      <c r="AC1866" s="4"/>
      <c r="AD1866" s="4"/>
      <c r="AE1866" s="4"/>
      <c r="AF1866" s="4" t="s">
        <v>10532</v>
      </c>
      <c r="AG1866" s="4"/>
      <c r="AH1866" s="4"/>
      <c r="AI1866" s="4"/>
      <c r="AJ1866" s="4" t="s">
        <v>10533</v>
      </c>
      <c r="AK1866" s="4"/>
    </row>
    <row r="1867" spans="1:37" ht="225" x14ac:dyDescent="0.2">
      <c r="A1867" s="7">
        <v>1866</v>
      </c>
      <c r="D1867" s="4" t="s">
        <v>10534</v>
      </c>
      <c r="E1867" s="4" t="s">
        <v>10535</v>
      </c>
      <c r="F1867" s="4"/>
      <c r="G1867" s="4" t="s">
        <v>1100</v>
      </c>
      <c r="H1867" s="4"/>
      <c r="I1867" s="4">
        <v>2007</v>
      </c>
      <c r="J1867" s="4"/>
      <c r="K1867" s="4"/>
      <c r="L1867" s="4"/>
      <c r="M1867" s="4"/>
      <c r="N1867" s="4"/>
      <c r="O1867" s="4"/>
      <c r="P1867" s="4" t="s">
        <v>10536</v>
      </c>
      <c r="Q1867" s="4"/>
      <c r="R1867" s="4" t="s">
        <v>10537</v>
      </c>
      <c r="S1867" s="4" t="s">
        <v>3071</v>
      </c>
      <c r="T1867" s="4" t="s">
        <v>10538</v>
      </c>
      <c r="U1867" s="4" t="s">
        <v>111</v>
      </c>
      <c r="V1867" s="4" t="s">
        <v>10539</v>
      </c>
      <c r="W1867" s="4"/>
      <c r="X1867" s="4"/>
      <c r="Y1867" s="4"/>
      <c r="Z1867" s="4" t="s">
        <v>10540</v>
      </c>
      <c r="AA1867" s="4"/>
      <c r="AB1867" s="4"/>
      <c r="AC1867" s="4"/>
      <c r="AD1867" s="4"/>
      <c r="AE1867" s="4"/>
      <c r="AF1867" s="4" t="s">
        <v>10541</v>
      </c>
      <c r="AG1867" s="4"/>
      <c r="AH1867" s="4"/>
      <c r="AI1867" s="4"/>
      <c r="AJ1867" s="4" t="s">
        <v>10542</v>
      </c>
      <c r="AK1867" s="4"/>
    </row>
    <row r="1868" spans="1:37" ht="210" x14ac:dyDescent="0.2">
      <c r="A1868" s="7">
        <v>1867</v>
      </c>
      <c r="D1868" s="4" t="s">
        <v>10543</v>
      </c>
      <c r="E1868" s="4" t="s">
        <v>10544</v>
      </c>
      <c r="F1868" s="4"/>
      <c r="G1868" s="4" t="s">
        <v>1100</v>
      </c>
      <c r="H1868" s="4"/>
      <c r="I1868" s="4">
        <v>2008</v>
      </c>
      <c r="J1868" s="4"/>
      <c r="K1868" s="4"/>
      <c r="L1868" s="4"/>
      <c r="M1868" s="4"/>
      <c r="N1868" s="4"/>
      <c r="O1868" s="4"/>
      <c r="P1868" s="4" t="s">
        <v>10545</v>
      </c>
      <c r="Q1868" s="4"/>
      <c r="R1868" s="4"/>
      <c r="S1868" s="4" t="s">
        <v>1195</v>
      </c>
      <c r="T1868" s="4" t="s">
        <v>1098</v>
      </c>
      <c r="U1868" s="4" t="s">
        <v>352</v>
      </c>
      <c r="V1868" s="4" t="s">
        <v>10546</v>
      </c>
      <c r="W1868" s="4"/>
      <c r="X1868" s="4"/>
      <c r="Y1868" s="4"/>
      <c r="Z1868" s="4" t="s">
        <v>10547</v>
      </c>
      <c r="AA1868" s="4"/>
      <c r="AB1868" s="4"/>
      <c r="AC1868" s="4"/>
      <c r="AD1868" s="4"/>
      <c r="AE1868" s="4"/>
      <c r="AF1868" s="4" t="s">
        <v>1198</v>
      </c>
      <c r="AG1868" s="4"/>
      <c r="AH1868" s="4"/>
      <c r="AI1868" s="4"/>
      <c r="AJ1868" s="4" t="s">
        <v>10548</v>
      </c>
      <c r="AK1868" s="4"/>
    </row>
    <row r="1869" spans="1:37" ht="165" x14ac:dyDescent="0.2">
      <c r="A1869" s="7">
        <v>1868</v>
      </c>
      <c r="D1869" s="4" t="s">
        <v>10549</v>
      </c>
      <c r="E1869" s="4" t="s">
        <v>10550</v>
      </c>
      <c r="F1869" s="4"/>
      <c r="G1869" s="4" t="s">
        <v>1100</v>
      </c>
      <c r="H1869" s="4"/>
      <c r="I1869" s="4">
        <v>2008</v>
      </c>
      <c r="J1869" s="4"/>
      <c r="K1869" s="4"/>
      <c r="L1869" s="4"/>
      <c r="M1869" s="4"/>
      <c r="N1869" s="4"/>
      <c r="O1869" s="4"/>
      <c r="P1869" s="4" t="s">
        <v>10551</v>
      </c>
      <c r="Q1869" s="4"/>
      <c r="R1869" s="4"/>
      <c r="S1869" s="4" t="s">
        <v>6662</v>
      </c>
      <c r="T1869" s="4" t="s">
        <v>326</v>
      </c>
      <c r="U1869" s="4" t="s">
        <v>205</v>
      </c>
      <c r="V1869" s="4" t="s">
        <v>10552</v>
      </c>
      <c r="W1869" s="4"/>
      <c r="X1869" s="4"/>
      <c r="Y1869" s="4"/>
      <c r="Z1869" s="4" t="s">
        <v>10553</v>
      </c>
      <c r="AA1869" s="4"/>
      <c r="AB1869" s="4"/>
      <c r="AC1869" s="4"/>
      <c r="AD1869" s="4"/>
      <c r="AE1869" s="4"/>
      <c r="AF1869" s="4" t="s">
        <v>7260</v>
      </c>
      <c r="AG1869" s="4"/>
      <c r="AH1869" s="4"/>
      <c r="AI1869" s="4"/>
      <c r="AJ1869" s="4" t="s">
        <v>10554</v>
      </c>
      <c r="AK1869" s="4"/>
    </row>
    <row r="1870" spans="1:37" ht="270" x14ac:dyDescent="0.2">
      <c r="A1870" s="7">
        <v>1869</v>
      </c>
      <c r="D1870" s="4" t="s">
        <v>10555</v>
      </c>
      <c r="E1870" s="4" t="s">
        <v>10556</v>
      </c>
      <c r="F1870" s="4"/>
      <c r="G1870" s="4" t="s">
        <v>1100</v>
      </c>
      <c r="H1870" s="4"/>
      <c r="I1870" s="4">
        <v>2008</v>
      </c>
      <c r="J1870" s="4"/>
      <c r="K1870" s="4"/>
      <c r="L1870" s="4"/>
      <c r="M1870" s="4"/>
      <c r="N1870" s="4"/>
      <c r="O1870" s="4"/>
      <c r="P1870" s="4" t="s">
        <v>10557</v>
      </c>
      <c r="Q1870" s="4"/>
      <c r="R1870" s="4"/>
      <c r="S1870" s="4" t="s">
        <v>500</v>
      </c>
      <c r="T1870" s="4" t="s">
        <v>228</v>
      </c>
      <c r="U1870" s="4" t="s">
        <v>79</v>
      </c>
      <c r="V1870" s="4" t="s">
        <v>10558</v>
      </c>
      <c r="W1870" s="4"/>
      <c r="X1870" s="4"/>
      <c r="Y1870" s="4"/>
      <c r="Z1870" s="4" t="s">
        <v>10559</v>
      </c>
      <c r="AA1870" s="4"/>
      <c r="AB1870" s="4"/>
      <c r="AC1870" s="4"/>
      <c r="AD1870" s="4"/>
      <c r="AE1870" s="4"/>
      <c r="AF1870" s="4" t="s">
        <v>9231</v>
      </c>
      <c r="AG1870" s="4"/>
      <c r="AH1870" s="4"/>
      <c r="AI1870" s="4"/>
      <c r="AJ1870" s="4" t="s">
        <v>10560</v>
      </c>
      <c r="AK1870" s="4"/>
    </row>
    <row r="1871" spans="1:37" ht="165" x14ac:dyDescent="0.2">
      <c r="A1871" s="7">
        <v>1870</v>
      </c>
      <c r="D1871" s="4" t="s">
        <v>548</v>
      </c>
      <c r="E1871" s="4" t="s">
        <v>10561</v>
      </c>
      <c r="F1871" s="4"/>
      <c r="G1871" s="4" t="s">
        <v>1100</v>
      </c>
      <c r="H1871" s="4"/>
      <c r="I1871" s="4">
        <v>2009</v>
      </c>
      <c r="J1871" s="4"/>
      <c r="K1871" s="4"/>
      <c r="L1871" s="4"/>
      <c r="M1871" s="4"/>
      <c r="N1871" s="4"/>
      <c r="O1871" s="4"/>
      <c r="P1871" s="4" t="s">
        <v>10562</v>
      </c>
      <c r="Q1871" s="4"/>
      <c r="R1871" s="4"/>
      <c r="S1871" s="4" t="s">
        <v>527</v>
      </c>
      <c r="T1871" s="4" t="s">
        <v>550</v>
      </c>
      <c r="U1871" s="4" t="s">
        <v>111</v>
      </c>
      <c r="V1871" s="4" t="s">
        <v>551</v>
      </c>
      <c r="W1871" s="4"/>
      <c r="X1871" s="4"/>
      <c r="Y1871" s="4"/>
      <c r="Z1871" s="4" t="s">
        <v>552</v>
      </c>
      <c r="AA1871" s="4"/>
      <c r="AB1871" s="4"/>
      <c r="AC1871" s="4"/>
      <c r="AD1871" s="4"/>
      <c r="AE1871" s="4"/>
      <c r="AF1871" s="4" t="s">
        <v>9272</v>
      </c>
      <c r="AG1871" s="4"/>
      <c r="AH1871" s="4"/>
      <c r="AI1871" s="4"/>
      <c r="AJ1871" s="4" t="s">
        <v>554</v>
      </c>
      <c r="AK1871" s="4"/>
    </row>
    <row r="1872" spans="1:37" ht="105" x14ac:dyDescent="0.2">
      <c r="A1872" s="7">
        <v>1871</v>
      </c>
      <c r="D1872" s="4" t="s">
        <v>9555</v>
      </c>
      <c r="E1872" s="4" t="s">
        <v>10563</v>
      </c>
      <c r="F1872" s="4"/>
      <c r="G1872" s="4" t="s">
        <v>1100</v>
      </c>
      <c r="H1872" s="4"/>
      <c r="I1872" s="4">
        <v>2009</v>
      </c>
      <c r="J1872" s="4"/>
      <c r="K1872" s="4"/>
      <c r="L1872" s="4"/>
      <c r="M1872" s="4"/>
      <c r="N1872" s="4"/>
      <c r="O1872" s="4"/>
      <c r="P1872" s="4" t="s">
        <v>10564</v>
      </c>
      <c r="Q1872" s="4"/>
      <c r="R1872" s="4"/>
      <c r="S1872" s="4" t="s">
        <v>5032</v>
      </c>
      <c r="T1872" s="4" t="s">
        <v>5005</v>
      </c>
      <c r="U1872" s="4" t="s">
        <v>205</v>
      </c>
      <c r="V1872" s="4" t="s">
        <v>10565</v>
      </c>
      <c r="W1872" s="4"/>
      <c r="X1872" s="4"/>
      <c r="Y1872" s="4"/>
      <c r="Z1872" s="4" t="s">
        <v>10547</v>
      </c>
      <c r="AA1872" s="4"/>
      <c r="AB1872" s="4"/>
      <c r="AC1872" s="4"/>
      <c r="AD1872" s="4"/>
      <c r="AE1872" s="4"/>
      <c r="AF1872" s="4" t="s">
        <v>10566</v>
      </c>
      <c r="AG1872" s="4"/>
      <c r="AH1872" s="4"/>
      <c r="AI1872" s="4"/>
      <c r="AJ1872" s="4" t="s">
        <v>10567</v>
      </c>
      <c r="AK1872" s="4"/>
    </row>
    <row r="1873" spans="1:37" ht="105" x14ac:dyDescent="0.2">
      <c r="A1873" s="7">
        <v>1872</v>
      </c>
      <c r="D1873" s="4" t="s">
        <v>10568</v>
      </c>
      <c r="E1873" s="4" t="s">
        <v>10569</v>
      </c>
      <c r="F1873" s="4"/>
      <c r="G1873" s="4" t="s">
        <v>1100</v>
      </c>
      <c r="H1873" s="4"/>
      <c r="I1873" s="4">
        <v>2011</v>
      </c>
      <c r="J1873" s="4"/>
      <c r="K1873" s="4"/>
      <c r="L1873" s="4"/>
      <c r="M1873" s="4"/>
      <c r="N1873" s="4"/>
      <c r="O1873" s="4"/>
      <c r="P1873" s="4" t="s">
        <v>10570</v>
      </c>
      <c r="Q1873" s="4"/>
      <c r="R1873" s="4"/>
      <c r="S1873" s="4" t="s">
        <v>7156</v>
      </c>
      <c r="T1873" s="4" t="s">
        <v>69</v>
      </c>
      <c r="U1873" s="4" t="s">
        <v>111</v>
      </c>
      <c r="V1873" s="4" t="s">
        <v>8834</v>
      </c>
      <c r="W1873" s="4"/>
      <c r="X1873" s="4"/>
      <c r="Y1873" s="4"/>
      <c r="Z1873" s="4" t="s">
        <v>10525</v>
      </c>
      <c r="AA1873" s="4"/>
      <c r="AB1873" s="4"/>
      <c r="AC1873" s="4"/>
      <c r="AD1873" s="4"/>
      <c r="AE1873" s="4"/>
      <c r="AF1873" s="4" t="s">
        <v>7159</v>
      </c>
      <c r="AG1873" s="4"/>
      <c r="AH1873" s="4"/>
      <c r="AI1873" s="4"/>
      <c r="AJ1873" s="4" t="s">
        <v>10571</v>
      </c>
      <c r="AK1873" s="4"/>
    </row>
    <row r="1874" spans="1:37" ht="210" x14ac:dyDescent="0.2">
      <c r="A1874" s="7">
        <v>1873</v>
      </c>
      <c r="D1874" s="4" t="s">
        <v>10568</v>
      </c>
      <c r="E1874" s="4" t="s">
        <v>10572</v>
      </c>
      <c r="F1874" s="4"/>
      <c r="G1874" s="4" t="s">
        <v>1100</v>
      </c>
      <c r="H1874" s="4"/>
      <c r="I1874" s="4">
        <v>2011</v>
      </c>
      <c r="J1874" s="4"/>
      <c r="K1874" s="4"/>
      <c r="L1874" s="4"/>
      <c r="M1874" s="4"/>
      <c r="N1874" s="4"/>
      <c r="O1874" s="4"/>
      <c r="P1874" s="4" t="s">
        <v>10573</v>
      </c>
      <c r="Q1874" s="4"/>
      <c r="R1874" s="4"/>
      <c r="S1874" s="4" t="s">
        <v>7156</v>
      </c>
      <c r="T1874" s="4" t="s">
        <v>69</v>
      </c>
      <c r="U1874" s="4" t="s">
        <v>111</v>
      </c>
      <c r="V1874" s="4" t="s">
        <v>10574</v>
      </c>
      <c r="W1874" s="4"/>
      <c r="X1874" s="4"/>
      <c r="Y1874" s="4"/>
      <c r="Z1874" s="4" t="s">
        <v>10575</v>
      </c>
      <c r="AA1874" s="4"/>
      <c r="AB1874" s="4"/>
      <c r="AC1874" s="4"/>
      <c r="AD1874" s="4"/>
      <c r="AE1874" s="4"/>
      <c r="AF1874" s="4" t="s">
        <v>7159</v>
      </c>
      <c r="AG1874" s="4"/>
      <c r="AH1874" s="4"/>
      <c r="AI1874" s="4"/>
      <c r="AJ1874" s="4" t="s">
        <v>10576</v>
      </c>
      <c r="AK1874" s="4"/>
    </row>
    <row r="1875" spans="1:37" ht="150" x14ac:dyDescent="0.2">
      <c r="A1875" s="7">
        <v>1874</v>
      </c>
      <c r="D1875" s="4" t="s">
        <v>10577</v>
      </c>
      <c r="E1875" s="4" t="s">
        <v>10578</v>
      </c>
      <c r="F1875" s="4"/>
      <c r="G1875" s="4" t="s">
        <v>1100</v>
      </c>
      <c r="H1875" s="4"/>
      <c r="I1875" s="4">
        <v>2011</v>
      </c>
      <c r="J1875" s="4"/>
      <c r="K1875" s="4"/>
      <c r="L1875" s="4"/>
      <c r="M1875" s="4"/>
      <c r="N1875" s="4"/>
      <c r="O1875" s="4"/>
      <c r="P1875" s="4" t="s">
        <v>10579</v>
      </c>
      <c r="Q1875" s="4"/>
      <c r="R1875" s="4"/>
      <c r="S1875" s="4" t="s">
        <v>10580</v>
      </c>
      <c r="T1875" s="4" t="s">
        <v>69</v>
      </c>
      <c r="U1875" s="4" t="s">
        <v>111</v>
      </c>
      <c r="V1875" s="4" t="s">
        <v>10581</v>
      </c>
      <c r="W1875" s="4"/>
      <c r="X1875" s="4"/>
      <c r="Y1875" s="4"/>
      <c r="Z1875" s="4" t="s">
        <v>10582</v>
      </c>
      <c r="AA1875" s="4"/>
      <c r="AB1875" s="4"/>
      <c r="AC1875" s="4"/>
      <c r="AD1875" s="4"/>
      <c r="AE1875" s="4"/>
      <c r="AF1875" s="4" t="s">
        <v>10583</v>
      </c>
      <c r="AG1875" s="4"/>
      <c r="AH1875" s="4"/>
      <c r="AI1875" s="4"/>
      <c r="AJ1875" s="4" t="s">
        <v>10584</v>
      </c>
      <c r="AK1875" s="4"/>
    </row>
    <row r="1876" spans="1:37" ht="105" x14ac:dyDescent="0.2">
      <c r="A1876" s="7">
        <v>1875</v>
      </c>
      <c r="D1876" s="4" t="s">
        <v>10585</v>
      </c>
      <c r="E1876" s="4" t="s">
        <v>10586</v>
      </c>
      <c r="F1876" s="4"/>
      <c r="G1876" s="4" t="s">
        <v>1100</v>
      </c>
      <c r="H1876" s="4"/>
      <c r="I1876" s="4">
        <v>2011</v>
      </c>
      <c r="J1876" s="4"/>
      <c r="K1876" s="4"/>
      <c r="L1876" s="4"/>
      <c r="M1876" s="4"/>
      <c r="N1876" s="4"/>
      <c r="O1876" s="4"/>
      <c r="P1876" s="4" t="s">
        <v>10587</v>
      </c>
      <c r="Q1876" s="4"/>
      <c r="R1876" s="4"/>
      <c r="S1876" s="4" t="s">
        <v>10588</v>
      </c>
      <c r="T1876" s="4" t="s">
        <v>10589</v>
      </c>
      <c r="V1876" s="4" t="s">
        <v>10590</v>
      </c>
      <c r="W1876" s="4"/>
      <c r="X1876" s="4"/>
      <c r="Y1876" s="4"/>
      <c r="Z1876" s="4" t="s">
        <v>10591</v>
      </c>
      <c r="AA1876" s="4"/>
      <c r="AB1876" s="4"/>
      <c r="AC1876" s="4"/>
      <c r="AD1876" s="4"/>
      <c r="AE1876" s="4"/>
      <c r="AF1876" s="4" t="s">
        <v>10592</v>
      </c>
      <c r="AG1876" s="4"/>
      <c r="AH1876" s="4"/>
      <c r="AI1876" s="4"/>
      <c r="AJ1876" s="4" t="s">
        <v>10593</v>
      </c>
      <c r="AK1876" s="4"/>
    </row>
    <row r="1877" spans="1:37" ht="135" x14ac:dyDescent="0.2">
      <c r="A1877" s="7">
        <v>1876</v>
      </c>
      <c r="D1877" s="4" t="s">
        <v>10594</v>
      </c>
      <c r="E1877" s="4" t="s">
        <v>10595</v>
      </c>
      <c r="F1877" s="4"/>
      <c r="G1877" s="4" t="s">
        <v>1100</v>
      </c>
      <c r="H1877" s="4"/>
      <c r="I1877" s="4">
        <v>2012</v>
      </c>
      <c r="J1877" s="4"/>
      <c r="K1877" s="4"/>
      <c r="L1877" s="4"/>
      <c r="M1877" s="4"/>
      <c r="N1877" s="4"/>
      <c r="O1877" s="4"/>
      <c r="P1877" s="4" t="s">
        <v>10596</v>
      </c>
      <c r="Q1877" s="4"/>
      <c r="R1877" s="4"/>
      <c r="S1877" s="4" t="s">
        <v>10597</v>
      </c>
      <c r="T1877" s="4" t="s">
        <v>334</v>
      </c>
      <c r="U1877" s="4" t="s">
        <v>133</v>
      </c>
      <c r="V1877" s="4" t="s">
        <v>10598</v>
      </c>
      <c r="W1877" s="4"/>
      <c r="X1877" s="4"/>
      <c r="Y1877" s="4"/>
      <c r="Z1877" s="4" t="s">
        <v>10599</v>
      </c>
      <c r="AA1877" s="4"/>
      <c r="AB1877" s="4"/>
      <c r="AC1877" s="4"/>
      <c r="AD1877" s="4"/>
      <c r="AE1877" s="4"/>
      <c r="AF1877" s="4" t="s">
        <v>10600</v>
      </c>
      <c r="AG1877" s="4"/>
      <c r="AH1877" s="4"/>
      <c r="AI1877" s="4"/>
      <c r="AJ1877" s="4" t="s">
        <v>10601</v>
      </c>
      <c r="AK1877" s="4"/>
    </row>
    <row r="1878" spans="1:37" ht="105" x14ac:dyDescent="0.2">
      <c r="A1878" s="7">
        <v>1877</v>
      </c>
      <c r="D1878" s="4" t="s">
        <v>10602</v>
      </c>
      <c r="E1878" s="4" t="s">
        <v>10603</v>
      </c>
      <c r="F1878" s="4"/>
      <c r="G1878" s="4" t="s">
        <v>1100</v>
      </c>
      <c r="H1878" s="4"/>
      <c r="I1878" s="4">
        <v>2012</v>
      </c>
      <c r="J1878" s="4"/>
      <c r="K1878" s="4"/>
      <c r="L1878" s="4"/>
      <c r="M1878" s="4"/>
      <c r="N1878" s="4"/>
      <c r="O1878" s="4"/>
      <c r="P1878" s="4" t="s">
        <v>10604</v>
      </c>
      <c r="Q1878" s="4"/>
      <c r="R1878" s="4"/>
      <c r="S1878" s="4" t="s">
        <v>5281</v>
      </c>
      <c r="T1878" s="4" t="s">
        <v>352</v>
      </c>
      <c r="U1878" s="4" t="s">
        <v>352</v>
      </c>
      <c r="V1878" s="4" t="s">
        <v>10605</v>
      </c>
      <c r="W1878" s="4"/>
      <c r="X1878" s="4"/>
      <c r="Y1878" s="4"/>
      <c r="Z1878" s="4" t="s">
        <v>515</v>
      </c>
      <c r="AA1878" s="4"/>
      <c r="AB1878" s="4"/>
      <c r="AC1878" s="4"/>
      <c r="AD1878" s="4"/>
      <c r="AE1878" s="4"/>
      <c r="AF1878" s="4" t="s">
        <v>10606</v>
      </c>
      <c r="AG1878" s="4"/>
      <c r="AH1878" s="4"/>
      <c r="AI1878" s="4"/>
      <c r="AJ1878" s="4" t="s">
        <v>10607</v>
      </c>
      <c r="AK1878" s="4"/>
    </row>
    <row r="1879" spans="1:37" ht="285" x14ac:dyDescent="0.2">
      <c r="A1879" s="7">
        <v>1878</v>
      </c>
      <c r="D1879" s="4"/>
      <c r="E1879" s="4"/>
      <c r="F1879" s="4"/>
      <c r="G1879" s="4" t="s">
        <v>1100</v>
      </c>
      <c r="H1879" s="4"/>
      <c r="I1879" s="4">
        <v>2009</v>
      </c>
      <c r="J1879" s="4"/>
      <c r="K1879" s="4"/>
      <c r="L1879" s="4"/>
      <c r="M1879" s="4"/>
      <c r="N1879" s="4"/>
      <c r="O1879" s="4"/>
      <c r="P1879" s="4" t="s">
        <v>10608</v>
      </c>
      <c r="Q1879" s="4"/>
      <c r="R1879" s="4" t="s">
        <v>386</v>
      </c>
      <c r="S1879" s="4"/>
      <c r="T1879" s="4"/>
      <c r="U1879" s="4"/>
      <c r="V1879" s="4" t="s">
        <v>10609</v>
      </c>
      <c r="W1879" s="4"/>
      <c r="X1879" s="4"/>
      <c r="Y1879" s="4"/>
      <c r="Z1879" s="4" t="s">
        <v>10610</v>
      </c>
      <c r="AA1879" s="4"/>
      <c r="AB1879" s="4"/>
      <c r="AC1879" s="4"/>
      <c r="AD1879" s="4"/>
      <c r="AE1879" s="4"/>
      <c r="AF1879" s="4" t="s">
        <v>10611</v>
      </c>
      <c r="AG1879" s="4"/>
      <c r="AH1879" s="4"/>
      <c r="AI1879" s="4"/>
      <c r="AJ1879" s="4" t="s">
        <v>10612</v>
      </c>
      <c r="AK1879" s="4"/>
    </row>
    <row r="1880" spans="1:37" ht="45" x14ac:dyDescent="0.2">
      <c r="A1880" s="7">
        <v>1879</v>
      </c>
      <c r="D1880" s="4" t="s">
        <v>10613</v>
      </c>
      <c r="E1880" s="4" t="s">
        <v>10614</v>
      </c>
      <c r="F1880" s="4"/>
      <c r="G1880" s="4" t="s">
        <v>1100</v>
      </c>
      <c r="H1880" s="4"/>
      <c r="I1880" s="4">
        <v>2011</v>
      </c>
      <c r="J1880" s="4"/>
      <c r="K1880" s="4"/>
      <c r="L1880" s="4"/>
      <c r="M1880" s="4"/>
      <c r="N1880" s="4"/>
      <c r="O1880" s="4"/>
      <c r="P1880" s="4" t="s">
        <v>10615</v>
      </c>
      <c r="Q1880" s="4"/>
      <c r="R1880" s="4" t="s">
        <v>10616</v>
      </c>
      <c r="S1880" s="4" t="s">
        <v>10617</v>
      </c>
      <c r="T1880" s="4" t="s">
        <v>10618</v>
      </c>
      <c r="U1880" s="4"/>
      <c r="V1880" s="4"/>
      <c r="W1880" s="4"/>
      <c r="X1880" s="4"/>
      <c r="Y1880" s="4"/>
      <c r="Z1880" s="4" t="s">
        <v>10619</v>
      </c>
      <c r="AA1880" s="4"/>
      <c r="AB1880" s="4"/>
      <c r="AC1880" s="4"/>
      <c r="AD1880" s="4"/>
      <c r="AE1880" s="4"/>
      <c r="AF1880" s="4"/>
      <c r="AG1880" s="4"/>
      <c r="AH1880" s="4"/>
      <c r="AI1880" s="4"/>
      <c r="AJ1880" s="4"/>
      <c r="AK1880" s="4"/>
    </row>
    <row r="1881" spans="1:37" ht="240" x14ac:dyDescent="0.2">
      <c r="A1881" s="7">
        <v>1880</v>
      </c>
      <c r="D1881" s="4" t="s">
        <v>63</v>
      </c>
      <c r="E1881" s="4" t="s">
        <v>10620</v>
      </c>
      <c r="F1881" s="4"/>
      <c r="G1881" s="4" t="s">
        <v>1770</v>
      </c>
      <c r="H1881" s="4"/>
      <c r="I1881" s="4">
        <v>2001</v>
      </c>
      <c r="J1881" s="4"/>
      <c r="K1881" s="4"/>
      <c r="L1881" s="4"/>
      <c r="M1881" s="4"/>
      <c r="N1881" s="4"/>
      <c r="O1881" s="4"/>
      <c r="P1881" s="4" t="s">
        <v>10621</v>
      </c>
      <c r="Q1881" s="4"/>
      <c r="R1881" s="4"/>
      <c r="S1881" s="4" t="s">
        <v>10622</v>
      </c>
      <c r="T1881" s="4" t="s">
        <v>102</v>
      </c>
      <c r="U1881" s="4" t="s">
        <v>79</v>
      </c>
      <c r="V1881" s="4" t="s">
        <v>10623</v>
      </c>
      <c r="W1881" s="4"/>
      <c r="X1881" s="4"/>
      <c r="Y1881" s="4"/>
      <c r="Z1881" s="4" t="s">
        <v>10624</v>
      </c>
      <c r="AA1881" s="4"/>
      <c r="AB1881" s="4"/>
      <c r="AC1881" s="4"/>
      <c r="AD1881" s="4"/>
      <c r="AE1881" s="4"/>
      <c r="AF1881" s="4" t="s">
        <v>2773</v>
      </c>
      <c r="AG1881" s="4"/>
      <c r="AH1881" s="4"/>
      <c r="AI1881" s="4"/>
      <c r="AJ1881" s="4" t="s">
        <v>10625</v>
      </c>
      <c r="AK1881" s="4"/>
    </row>
    <row r="1882" spans="1:37" ht="135" x14ac:dyDescent="0.2">
      <c r="A1882" s="7">
        <v>1881</v>
      </c>
      <c r="D1882" s="4" t="s">
        <v>63</v>
      </c>
      <c r="E1882" s="4" t="s">
        <v>10626</v>
      </c>
      <c r="F1882" s="4"/>
      <c r="G1882" s="4" t="s">
        <v>1770</v>
      </c>
      <c r="H1882" s="4"/>
      <c r="I1882" s="4">
        <v>2003</v>
      </c>
      <c r="J1882" s="4"/>
      <c r="K1882" s="4"/>
      <c r="L1882" s="4"/>
      <c r="M1882" s="4"/>
      <c r="N1882" s="4"/>
      <c r="O1882" s="4"/>
      <c r="P1882" s="4" t="s">
        <v>10627</v>
      </c>
      <c r="Q1882" s="4"/>
      <c r="R1882" s="4"/>
      <c r="S1882" s="4" t="s">
        <v>10628</v>
      </c>
      <c r="T1882" s="4" t="s">
        <v>343</v>
      </c>
      <c r="U1882" s="4" t="s">
        <v>205</v>
      </c>
      <c r="V1882" s="4" t="s">
        <v>10629</v>
      </c>
      <c r="W1882" s="4"/>
      <c r="X1882" s="4"/>
      <c r="Y1882" s="4"/>
      <c r="Z1882" s="4" t="s">
        <v>10630</v>
      </c>
      <c r="AA1882" s="4"/>
      <c r="AB1882" s="4"/>
      <c r="AC1882" s="4"/>
      <c r="AD1882" s="4"/>
      <c r="AE1882" s="4"/>
      <c r="AF1882" s="4" t="s">
        <v>10631</v>
      </c>
      <c r="AG1882" s="4"/>
      <c r="AH1882" s="4"/>
      <c r="AI1882" s="4"/>
      <c r="AJ1882" s="4" t="s">
        <v>10632</v>
      </c>
      <c r="AK1882" s="4"/>
    </row>
    <row r="1883" spans="1:37" ht="135" x14ac:dyDescent="0.2">
      <c r="A1883" s="7">
        <v>1882</v>
      </c>
      <c r="D1883" s="4" t="s">
        <v>63</v>
      </c>
      <c r="E1883" s="4" t="s">
        <v>10633</v>
      </c>
      <c r="F1883" s="4"/>
      <c r="G1883" s="4" t="s">
        <v>1770</v>
      </c>
      <c r="H1883" s="4"/>
      <c r="I1883" s="4">
        <v>2005</v>
      </c>
      <c r="J1883" s="4"/>
      <c r="K1883" s="4"/>
      <c r="L1883" s="4"/>
      <c r="M1883" s="4"/>
      <c r="N1883" s="4"/>
      <c r="O1883" s="4"/>
      <c r="P1883" s="4" t="s">
        <v>10634</v>
      </c>
      <c r="Q1883" s="4"/>
      <c r="R1883" s="4"/>
      <c r="S1883" s="4" t="s">
        <v>10635</v>
      </c>
      <c r="T1883" s="4" t="s">
        <v>79</v>
      </c>
      <c r="U1883" s="4" t="s">
        <v>111</v>
      </c>
      <c r="V1883" s="4" t="s">
        <v>1620</v>
      </c>
      <c r="W1883" s="4"/>
      <c r="X1883" s="4"/>
      <c r="Y1883" s="4"/>
      <c r="Z1883" s="4" t="s">
        <v>10636</v>
      </c>
      <c r="AA1883" s="4"/>
      <c r="AB1883" s="4"/>
      <c r="AC1883" s="4"/>
      <c r="AD1883" s="4"/>
      <c r="AE1883" s="4"/>
      <c r="AF1883" s="4" t="s">
        <v>10637</v>
      </c>
      <c r="AG1883" s="4"/>
      <c r="AH1883" s="4"/>
      <c r="AI1883" s="4"/>
      <c r="AJ1883" s="4" t="s">
        <v>10638</v>
      </c>
      <c r="AK1883" s="4"/>
    </row>
    <row r="1884" spans="1:37" ht="105" x14ac:dyDescent="0.2">
      <c r="A1884" s="7">
        <v>1883</v>
      </c>
      <c r="D1884" s="4" t="s">
        <v>63</v>
      </c>
      <c r="E1884" s="4" t="s">
        <v>10639</v>
      </c>
      <c r="F1884" s="4"/>
      <c r="G1884" s="4" t="s">
        <v>1770</v>
      </c>
      <c r="H1884" s="4"/>
      <c r="I1884" s="4">
        <v>2007</v>
      </c>
      <c r="J1884" s="4"/>
      <c r="K1884" s="4"/>
      <c r="L1884" s="4"/>
      <c r="M1884" s="4"/>
      <c r="N1884" s="4"/>
      <c r="O1884" s="4"/>
      <c r="P1884" s="4" t="s">
        <v>10640</v>
      </c>
      <c r="Q1884" s="4"/>
      <c r="R1884" s="4"/>
      <c r="S1884" s="4" t="s">
        <v>10641</v>
      </c>
      <c r="T1884" s="4" t="s">
        <v>643</v>
      </c>
      <c r="U1884" s="4" t="s">
        <v>111</v>
      </c>
      <c r="V1884" s="4" t="s">
        <v>10642</v>
      </c>
      <c r="W1884" s="4"/>
      <c r="X1884" s="4"/>
      <c r="Y1884" s="4"/>
      <c r="Z1884" s="4" t="s">
        <v>10643</v>
      </c>
      <c r="AA1884" s="4"/>
      <c r="AB1884" s="4"/>
      <c r="AC1884" s="4"/>
      <c r="AD1884" s="4"/>
      <c r="AE1884" s="4"/>
      <c r="AF1884" s="4" t="s">
        <v>10644</v>
      </c>
      <c r="AG1884" s="4"/>
      <c r="AH1884" s="4"/>
      <c r="AI1884" s="4"/>
      <c r="AJ1884" s="4" t="s">
        <v>10645</v>
      </c>
      <c r="AK1884" s="4"/>
    </row>
    <row r="1885" spans="1:37" ht="135" x14ac:dyDescent="0.2">
      <c r="A1885" s="7">
        <v>1884</v>
      </c>
      <c r="D1885" s="4" t="s">
        <v>63</v>
      </c>
      <c r="E1885" s="4" t="s">
        <v>10646</v>
      </c>
      <c r="F1885" s="4"/>
      <c r="G1885" s="4" t="s">
        <v>1770</v>
      </c>
      <c r="H1885" s="4"/>
      <c r="I1885" s="4">
        <v>2008</v>
      </c>
      <c r="J1885" s="4"/>
      <c r="K1885" s="4"/>
      <c r="L1885" s="4"/>
      <c r="M1885" s="4"/>
      <c r="N1885" s="4"/>
      <c r="O1885" s="4"/>
      <c r="P1885" s="4" t="s">
        <v>10647</v>
      </c>
      <c r="Q1885" s="4"/>
      <c r="R1885" s="4"/>
      <c r="S1885" s="4" t="s">
        <v>10648</v>
      </c>
      <c r="T1885" s="4" t="s">
        <v>173</v>
      </c>
      <c r="U1885" s="4" t="s">
        <v>205</v>
      </c>
      <c r="V1885" s="4" t="s">
        <v>10649</v>
      </c>
      <c r="W1885" s="4"/>
      <c r="X1885" s="4"/>
      <c r="Y1885" s="4"/>
      <c r="Z1885" s="4" t="s">
        <v>10650</v>
      </c>
      <c r="AA1885" s="4"/>
      <c r="AB1885" s="4"/>
      <c r="AC1885" s="4"/>
      <c r="AD1885" s="4"/>
      <c r="AE1885" s="4"/>
      <c r="AF1885" s="4" t="s">
        <v>10651</v>
      </c>
      <c r="AG1885" s="4"/>
      <c r="AH1885" s="4"/>
      <c r="AI1885" s="4"/>
      <c r="AJ1885" s="4" t="s">
        <v>10652</v>
      </c>
      <c r="AK1885" s="4"/>
    </row>
    <row r="1886" spans="1:37" ht="165" x14ac:dyDescent="0.2">
      <c r="A1886" s="7">
        <v>1885</v>
      </c>
      <c r="D1886" s="4" t="s">
        <v>10653</v>
      </c>
      <c r="E1886" s="4" t="s">
        <v>10654</v>
      </c>
      <c r="F1886" s="4"/>
      <c r="G1886" s="4" t="s">
        <v>1770</v>
      </c>
      <c r="H1886" s="4"/>
      <c r="I1886" s="4">
        <v>1984</v>
      </c>
      <c r="J1886" s="4"/>
      <c r="K1886" s="4"/>
      <c r="L1886" s="4"/>
      <c r="M1886" s="4"/>
      <c r="N1886" s="4"/>
      <c r="O1886" s="4"/>
      <c r="P1886" s="4" t="s">
        <v>10655</v>
      </c>
      <c r="Q1886" s="4"/>
      <c r="R1886" s="4"/>
      <c r="S1886" s="4" t="s">
        <v>8366</v>
      </c>
      <c r="T1886" s="4" t="s">
        <v>252</v>
      </c>
      <c r="U1886" s="4" t="s">
        <v>111</v>
      </c>
      <c r="V1886" s="4" t="s">
        <v>1989</v>
      </c>
      <c r="W1886" s="4"/>
      <c r="X1886" s="4"/>
      <c r="Y1886" s="4"/>
      <c r="Z1886" s="4" t="s">
        <v>10656</v>
      </c>
      <c r="AA1886" s="4"/>
      <c r="AB1886" s="4"/>
      <c r="AC1886" s="4"/>
      <c r="AD1886" s="4"/>
      <c r="AE1886" s="4"/>
      <c r="AF1886" s="4" t="s">
        <v>8368</v>
      </c>
      <c r="AG1886" s="4"/>
      <c r="AH1886" s="4"/>
      <c r="AI1886" s="4"/>
      <c r="AJ1886" s="4" t="s">
        <v>10657</v>
      </c>
      <c r="AK1886" s="4"/>
    </row>
    <row r="1887" spans="1:37" ht="90" x14ac:dyDescent="0.2">
      <c r="A1887" s="7">
        <v>1886</v>
      </c>
      <c r="D1887" s="4" t="s">
        <v>10658</v>
      </c>
      <c r="E1887" s="4" t="s">
        <v>10659</v>
      </c>
      <c r="F1887" s="4"/>
      <c r="G1887" s="4" t="s">
        <v>1289</v>
      </c>
      <c r="H1887" s="4"/>
      <c r="I1887" s="4">
        <v>2005</v>
      </c>
      <c r="J1887" s="4"/>
      <c r="K1887" s="4"/>
      <c r="L1887" s="4"/>
      <c r="M1887" s="4"/>
      <c r="N1887" s="4"/>
      <c r="O1887" s="4"/>
      <c r="P1887" s="4" t="s">
        <v>10660</v>
      </c>
      <c r="Q1887" s="4"/>
      <c r="R1887" s="4"/>
      <c r="S1887" s="4" t="s">
        <v>10661</v>
      </c>
      <c r="T1887" s="4" t="s">
        <v>1394</v>
      </c>
      <c r="U1887" s="4" t="s">
        <v>1525</v>
      </c>
      <c r="V1887" s="4" t="s">
        <v>10662</v>
      </c>
      <c r="W1887" s="4"/>
      <c r="X1887" s="4"/>
      <c r="Y1887" s="4"/>
      <c r="Z1887" s="4" t="s">
        <v>10663</v>
      </c>
      <c r="AA1887" s="4"/>
      <c r="AB1887" s="4"/>
      <c r="AC1887" s="4"/>
      <c r="AD1887" s="4"/>
      <c r="AE1887" s="4"/>
      <c r="AF1887" s="4" t="s">
        <v>10664</v>
      </c>
      <c r="AG1887" s="4"/>
      <c r="AH1887" s="4"/>
      <c r="AI1887" s="4"/>
      <c r="AJ1887" s="4" t="s">
        <v>10665</v>
      </c>
      <c r="AK1887" s="4"/>
    </row>
    <row r="1888" spans="1:37" ht="240" x14ac:dyDescent="0.2">
      <c r="A1888" s="7">
        <v>1887</v>
      </c>
      <c r="D1888" s="4" t="s">
        <v>10666</v>
      </c>
      <c r="E1888" s="4" t="s">
        <v>10667</v>
      </c>
      <c r="F1888" s="4"/>
      <c r="G1888" s="4" t="s">
        <v>1289</v>
      </c>
      <c r="H1888" s="4"/>
      <c r="I1888" s="4">
        <v>2008</v>
      </c>
      <c r="J1888" s="4"/>
      <c r="K1888" s="4"/>
      <c r="L1888" s="4"/>
      <c r="M1888" s="4"/>
      <c r="N1888" s="4"/>
      <c r="O1888" s="4"/>
      <c r="P1888" s="4" t="s">
        <v>10668</v>
      </c>
      <c r="Q1888" s="4"/>
      <c r="R1888" s="4"/>
      <c r="S1888" s="4" t="s">
        <v>10669</v>
      </c>
      <c r="T1888" s="4" t="s">
        <v>310</v>
      </c>
      <c r="U1888" s="4" t="s">
        <v>68</v>
      </c>
      <c r="V1888" s="4" t="s">
        <v>2663</v>
      </c>
      <c r="W1888" s="4"/>
      <c r="X1888" s="4"/>
      <c r="Y1888" s="4"/>
      <c r="Z1888" s="4" t="s">
        <v>10670</v>
      </c>
      <c r="AA1888" s="4"/>
      <c r="AB1888" s="4"/>
      <c r="AC1888" s="4"/>
      <c r="AD1888" s="4"/>
      <c r="AE1888" s="4"/>
      <c r="AF1888" s="4" t="s">
        <v>10671</v>
      </c>
      <c r="AG1888" s="4"/>
      <c r="AH1888" s="4"/>
      <c r="AI1888" s="4"/>
      <c r="AJ1888" s="4" t="s">
        <v>10672</v>
      </c>
      <c r="AK1888" s="4"/>
    </row>
    <row r="1889" spans="1:37" ht="240" x14ac:dyDescent="0.2">
      <c r="A1889" s="7">
        <v>1888</v>
      </c>
      <c r="D1889" s="4" t="s">
        <v>10673</v>
      </c>
      <c r="E1889" s="4" t="s">
        <v>10674</v>
      </c>
      <c r="F1889" s="4"/>
      <c r="G1889" s="4" t="s">
        <v>1289</v>
      </c>
      <c r="H1889" s="4"/>
      <c r="I1889" s="4">
        <v>2009</v>
      </c>
      <c r="J1889" s="4"/>
      <c r="K1889" s="4"/>
      <c r="L1889" s="4"/>
      <c r="M1889" s="4"/>
      <c r="N1889" s="4"/>
      <c r="O1889" s="4"/>
      <c r="P1889" s="4" t="s">
        <v>10675</v>
      </c>
      <c r="Q1889" s="4"/>
      <c r="R1889" s="4"/>
      <c r="S1889" s="4" t="s">
        <v>10676</v>
      </c>
      <c r="T1889" s="4" t="s">
        <v>550</v>
      </c>
      <c r="U1889" s="4" t="s">
        <v>624</v>
      </c>
      <c r="V1889" s="4" t="s">
        <v>10677</v>
      </c>
      <c r="W1889" s="4"/>
      <c r="X1889" s="4"/>
      <c r="Y1889" s="4"/>
      <c r="Z1889" s="4" t="s">
        <v>10678</v>
      </c>
      <c r="AA1889" s="4"/>
      <c r="AB1889" s="4"/>
      <c r="AC1889" s="4"/>
      <c r="AD1889" s="4"/>
      <c r="AE1889" s="4"/>
      <c r="AF1889" s="4" t="s">
        <v>10679</v>
      </c>
      <c r="AG1889" s="4"/>
      <c r="AH1889" s="4"/>
      <c r="AI1889" s="4"/>
      <c r="AJ1889" s="4" t="s">
        <v>10680</v>
      </c>
      <c r="AK1889" s="4"/>
    </row>
    <row r="1890" spans="1:37" ht="135" x14ac:dyDescent="0.2">
      <c r="A1890" s="7">
        <v>1889</v>
      </c>
      <c r="D1890" s="4"/>
      <c r="E1890" s="4"/>
      <c r="F1890" s="4"/>
      <c r="G1890" s="4" t="s">
        <v>1289</v>
      </c>
      <c r="H1890" s="4"/>
      <c r="I1890" s="4">
        <v>2009</v>
      </c>
      <c r="J1890" s="4"/>
      <c r="K1890" s="4"/>
      <c r="L1890" s="4"/>
      <c r="M1890" s="4"/>
      <c r="N1890" s="4"/>
      <c r="O1890" s="4"/>
      <c r="P1890" s="4" t="s">
        <v>10681</v>
      </c>
      <c r="Q1890" s="4"/>
      <c r="R1890" s="4" t="s">
        <v>10682</v>
      </c>
      <c r="S1890" s="4"/>
      <c r="T1890" s="4"/>
      <c r="U1890" s="4"/>
      <c r="V1890" s="4"/>
      <c r="W1890" s="4"/>
      <c r="X1890" s="4"/>
      <c r="Y1890" s="4"/>
      <c r="Z1890" s="4" t="s">
        <v>10683</v>
      </c>
      <c r="AA1890" s="4"/>
      <c r="AB1890" s="4"/>
      <c r="AC1890" s="4"/>
      <c r="AD1890" s="4"/>
      <c r="AE1890" s="4"/>
      <c r="AF1890" s="4" t="s">
        <v>10684</v>
      </c>
      <c r="AG1890" s="4"/>
      <c r="AH1890" s="4"/>
      <c r="AI1890" s="4"/>
      <c r="AJ1890" s="4" t="s">
        <v>10685</v>
      </c>
      <c r="AK1890" s="4"/>
    </row>
    <row r="1891" spans="1:37" ht="150" x14ac:dyDescent="0.2">
      <c r="A1891" s="7">
        <v>1890</v>
      </c>
      <c r="D1891" s="4" t="s">
        <v>10686</v>
      </c>
      <c r="E1891" s="4" t="s">
        <v>10687</v>
      </c>
      <c r="F1891" s="4"/>
      <c r="G1891" s="4" t="s">
        <v>1289</v>
      </c>
      <c r="H1891" s="4"/>
      <c r="I1891" s="4">
        <v>2011</v>
      </c>
      <c r="J1891" s="4"/>
      <c r="K1891" s="4"/>
      <c r="L1891" s="4"/>
      <c r="M1891" s="4"/>
      <c r="N1891" s="4"/>
      <c r="O1891" s="4"/>
      <c r="P1891" s="4" t="s">
        <v>10688</v>
      </c>
      <c r="Q1891" s="4"/>
      <c r="R1891" s="4"/>
      <c r="S1891" s="4" t="s">
        <v>10052</v>
      </c>
      <c r="T1891" s="4" t="s">
        <v>111</v>
      </c>
      <c r="U1891" s="4" t="s">
        <v>822</v>
      </c>
      <c r="V1891" s="4" t="s">
        <v>10689</v>
      </c>
      <c r="W1891" s="4"/>
      <c r="X1891" s="4"/>
      <c r="Y1891" s="4"/>
      <c r="Z1891" s="4" t="s">
        <v>10690</v>
      </c>
      <c r="AA1891" s="4"/>
      <c r="AB1891" s="4"/>
      <c r="AC1891" s="4"/>
      <c r="AD1891" s="4"/>
      <c r="AE1891" s="4"/>
      <c r="AF1891" s="4" t="s">
        <v>10055</v>
      </c>
      <c r="AG1891" s="4"/>
      <c r="AH1891" s="4"/>
      <c r="AI1891" s="4"/>
      <c r="AJ1891" s="4" t="s">
        <v>10691</v>
      </c>
      <c r="AK1891" s="4"/>
    </row>
    <row r="1892" spans="1:37" ht="285" x14ac:dyDescent="0.2">
      <c r="A1892" s="7">
        <v>1891</v>
      </c>
      <c r="D1892" s="4" t="s">
        <v>10692</v>
      </c>
      <c r="E1892" s="4" t="s">
        <v>10693</v>
      </c>
      <c r="F1892" s="4"/>
      <c r="G1892" s="4" t="s">
        <v>10694</v>
      </c>
      <c r="H1892" s="4"/>
      <c r="I1892" s="4">
        <v>2012</v>
      </c>
      <c r="J1892" s="4"/>
      <c r="K1892" s="4"/>
      <c r="L1892" s="4"/>
      <c r="M1892" s="4"/>
      <c r="N1892" s="4"/>
      <c r="O1892" s="4"/>
      <c r="P1892" s="4" t="s">
        <v>10695</v>
      </c>
      <c r="Q1892" s="4"/>
      <c r="R1892" s="4"/>
      <c r="S1892" s="4" t="s">
        <v>10696</v>
      </c>
      <c r="T1892" s="4" t="s">
        <v>1394</v>
      </c>
      <c r="U1892" s="4" t="s">
        <v>79</v>
      </c>
      <c r="V1892" s="4" t="s">
        <v>10697</v>
      </c>
      <c r="W1892" s="4"/>
      <c r="X1892" s="4"/>
      <c r="Y1892" s="4"/>
      <c r="Z1892" s="4" t="s">
        <v>10698</v>
      </c>
      <c r="AA1892" s="4"/>
      <c r="AB1892" s="4"/>
      <c r="AC1892" s="4"/>
      <c r="AD1892" s="4"/>
      <c r="AE1892" s="4"/>
      <c r="AF1892" s="4" t="s">
        <v>10699</v>
      </c>
      <c r="AG1892" s="4"/>
      <c r="AH1892" s="4"/>
      <c r="AI1892" s="4"/>
      <c r="AJ1892" s="4" t="s">
        <v>10700</v>
      </c>
      <c r="AK1892" s="4"/>
    </row>
    <row r="1893" spans="1:37" x14ac:dyDescent="0.2">
      <c r="A1893" s="7">
        <v>1892</v>
      </c>
      <c r="D1893" s="4" t="s">
        <v>10701</v>
      </c>
      <c r="E1893" s="4" t="s">
        <v>10702</v>
      </c>
      <c r="F1893" s="4"/>
      <c r="G1893" s="4" t="s">
        <v>10703</v>
      </c>
      <c r="H1893" s="4"/>
      <c r="I1893" s="4">
        <v>1988</v>
      </c>
      <c r="J1893" s="4"/>
      <c r="K1893" s="4"/>
      <c r="L1893" s="4"/>
      <c r="M1893" s="4"/>
      <c r="N1893" s="4"/>
      <c r="O1893" s="4"/>
      <c r="P1893" s="4" t="s">
        <v>10704</v>
      </c>
      <c r="Q1893" s="4"/>
      <c r="R1893" s="4"/>
      <c r="S1893" s="4" t="s">
        <v>10705</v>
      </c>
      <c r="T1893" s="4" t="s">
        <v>2483</v>
      </c>
      <c r="U1893" s="4" t="s">
        <v>205</v>
      </c>
      <c r="V1893" s="4" t="s">
        <v>10706</v>
      </c>
      <c r="W1893" s="4"/>
      <c r="X1893" s="4"/>
      <c r="Y1893" s="4"/>
      <c r="Z1893" s="4" t="s">
        <v>10707</v>
      </c>
      <c r="AA1893" s="4"/>
      <c r="AB1893" s="4"/>
      <c r="AC1893" s="4"/>
      <c r="AD1893" s="4"/>
      <c r="AE1893" s="4"/>
      <c r="AF1893" s="4" t="s">
        <v>6857</v>
      </c>
      <c r="AG1893" s="4"/>
      <c r="AH1893" s="4"/>
      <c r="AI1893" s="4"/>
      <c r="AJ1893" s="4"/>
      <c r="AK1893" s="4"/>
    </row>
    <row r="1894" spans="1:37" ht="135" x14ac:dyDescent="0.2">
      <c r="A1894" s="7">
        <v>1893</v>
      </c>
      <c r="D1894" s="21" t="s">
        <v>10708</v>
      </c>
      <c r="E1894" s="21" t="s">
        <v>10709</v>
      </c>
      <c r="F1894" s="4"/>
      <c r="G1894" s="4" t="s">
        <v>10703</v>
      </c>
      <c r="H1894" s="4"/>
      <c r="I1894" s="4">
        <v>1995</v>
      </c>
      <c r="J1894" s="4"/>
      <c r="K1894" s="4"/>
      <c r="L1894" s="4"/>
      <c r="M1894" s="4"/>
      <c r="N1894" s="4"/>
      <c r="O1894" s="4"/>
      <c r="P1894" s="4" t="s">
        <v>10710</v>
      </c>
      <c r="Q1894" s="4"/>
      <c r="R1894" s="4"/>
      <c r="S1894" s="4" t="s">
        <v>10711</v>
      </c>
      <c r="T1894" s="4" t="s">
        <v>1069</v>
      </c>
      <c r="U1894" s="4" t="s">
        <v>79</v>
      </c>
      <c r="V1894" s="4" t="s">
        <v>10712</v>
      </c>
      <c r="W1894" s="4"/>
      <c r="X1894" s="4"/>
      <c r="Y1894" s="4"/>
      <c r="Z1894" s="4" t="s">
        <v>10713</v>
      </c>
      <c r="AA1894" s="4"/>
      <c r="AB1894" s="4"/>
      <c r="AC1894" s="4"/>
      <c r="AD1894" s="4"/>
      <c r="AE1894" s="4"/>
      <c r="AF1894" s="4" t="s">
        <v>10714</v>
      </c>
      <c r="AG1894" s="4"/>
      <c r="AH1894" s="4"/>
      <c r="AI1894" s="4"/>
      <c r="AJ1894" s="4" t="s">
        <v>10715</v>
      </c>
      <c r="AK1894" s="4"/>
    </row>
    <row r="1895" spans="1:37" ht="75" x14ac:dyDescent="0.2">
      <c r="A1895" s="7">
        <v>1894</v>
      </c>
      <c r="D1895" s="4"/>
      <c r="E1895" s="4"/>
      <c r="F1895" s="4"/>
      <c r="G1895" s="4" t="s">
        <v>10703</v>
      </c>
      <c r="H1895" s="4"/>
      <c r="I1895" s="4">
        <v>1999</v>
      </c>
      <c r="J1895" s="4"/>
      <c r="K1895" s="4"/>
      <c r="L1895" s="4"/>
      <c r="M1895" s="4"/>
      <c r="N1895" s="4"/>
      <c r="O1895" s="4"/>
      <c r="P1895" s="4" t="s">
        <v>10716</v>
      </c>
      <c r="Q1895" s="4"/>
      <c r="R1895" s="4" t="s">
        <v>386</v>
      </c>
      <c r="S1895" s="4"/>
      <c r="T1895" s="4"/>
      <c r="U1895" s="4"/>
      <c r="V1895" s="4" t="s">
        <v>10717</v>
      </c>
      <c r="W1895" s="4"/>
      <c r="X1895" s="4"/>
      <c r="Y1895" s="4"/>
      <c r="Z1895" s="4" t="s">
        <v>10718</v>
      </c>
      <c r="AA1895" s="4"/>
      <c r="AB1895" s="4"/>
      <c r="AC1895" s="4"/>
      <c r="AD1895" s="4"/>
      <c r="AE1895" s="4"/>
      <c r="AF1895" s="4" t="s">
        <v>10719</v>
      </c>
      <c r="AG1895" s="4"/>
      <c r="AH1895" s="4"/>
      <c r="AI1895" s="4"/>
      <c r="AJ1895" s="4" t="s">
        <v>10720</v>
      </c>
      <c r="AK1895" s="4"/>
    </row>
    <row r="1896" spans="1:37" ht="270" x14ac:dyDescent="0.2">
      <c r="A1896" s="7">
        <v>1895</v>
      </c>
      <c r="D1896" s="4" t="s">
        <v>10721</v>
      </c>
      <c r="E1896" s="4" t="s">
        <v>10722</v>
      </c>
      <c r="F1896" s="4"/>
      <c r="G1896" s="4" t="s">
        <v>10703</v>
      </c>
      <c r="H1896" s="4"/>
      <c r="I1896" s="4">
        <v>2001</v>
      </c>
      <c r="J1896" s="4"/>
      <c r="K1896" s="4"/>
      <c r="L1896" s="4"/>
      <c r="M1896" s="4"/>
      <c r="N1896" s="4"/>
      <c r="O1896" s="4"/>
      <c r="P1896" s="4" t="s">
        <v>10723</v>
      </c>
      <c r="Q1896" s="4"/>
      <c r="R1896" s="4"/>
      <c r="S1896" s="4" t="s">
        <v>259</v>
      </c>
      <c r="T1896" s="4" t="s">
        <v>173</v>
      </c>
      <c r="U1896" s="4" t="s">
        <v>133</v>
      </c>
      <c r="V1896" s="4" t="s">
        <v>7482</v>
      </c>
      <c r="W1896" s="4"/>
      <c r="X1896" s="4"/>
      <c r="Y1896" s="4"/>
      <c r="Z1896" s="4" t="s">
        <v>10724</v>
      </c>
      <c r="AA1896" s="4"/>
      <c r="AB1896" s="4"/>
      <c r="AC1896" s="4"/>
      <c r="AD1896" s="4"/>
      <c r="AE1896" s="4"/>
      <c r="AF1896" s="4" t="s">
        <v>6697</v>
      </c>
      <c r="AG1896" s="4"/>
      <c r="AH1896" s="4"/>
      <c r="AI1896" s="4"/>
      <c r="AJ1896" s="4" t="s">
        <v>10725</v>
      </c>
      <c r="AK1896" s="4"/>
    </row>
    <row r="1897" spans="1:37" ht="30" x14ac:dyDescent="0.2">
      <c r="A1897" s="7">
        <v>1896</v>
      </c>
      <c r="D1897" s="4" t="s">
        <v>10726</v>
      </c>
      <c r="E1897" s="4" t="s">
        <v>10727</v>
      </c>
      <c r="F1897" s="4"/>
      <c r="G1897" s="4" t="s">
        <v>10703</v>
      </c>
      <c r="H1897" s="4"/>
      <c r="I1897" s="4">
        <v>2002</v>
      </c>
      <c r="J1897" s="4"/>
      <c r="K1897" s="4"/>
      <c r="L1897" s="4"/>
      <c r="M1897" s="4"/>
      <c r="N1897" s="4"/>
      <c r="O1897" s="4"/>
      <c r="P1897" s="4" t="s">
        <v>10728</v>
      </c>
      <c r="Q1897" s="4"/>
      <c r="R1897" s="4"/>
      <c r="S1897" s="4" t="s">
        <v>10729</v>
      </c>
      <c r="T1897" s="4" t="s">
        <v>360</v>
      </c>
      <c r="U1897" s="4" t="s">
        <v>133</v>
      </c>
      <c r="V1897" s="4" t="s">
        <v>10730</v>
      </c>
      <c r="W1897" s="4"/>
      <c r="X1897" s="4"/>
      <c r="Y1897" s="4"/>
      <c r="Z1897" s="4" t="s">
        <v>6618</v>
      </c>
      <c r="AA1897" s="4"/>
      <c r="AB1897" s="4"/>
      <c r="AC1897" s="4"/>
      <c r="AD1897" s="4"/>
      <c r="AE1897" s="4"/>
      <c r="AF1897" s="4" t="s">
        <v>10731</v>
      </c>
      <c r="AG1897" s="4"/>
      <c r="AH1897" s="4"/>
      <c r="AI1897" s="4"/>
      <c r="AJ1897" s="4"/>
      <c r="AK1897" s="4"/>
    </row>
    <row r="1898" spans="1:37" ht="195" x14ac:dyDescent="0.2">
      <c r="A1898" s="7">
        <v>1897</v>
      </c>
      <c r="D1898" s="4" t="s">
        <v>10732</v>
      </c>
      <c r="E1898" s="4" t="s">
        <v>10733</v>
      </c>
      <c r="F1898" s="4"/>
      <c r="G1898" s="4" t="s">
        <v>10734</v>
      </c>
      <c r="H1898" s="4"/>
      <c r="I1898" s="4">
        <v>2001</v>
      </c>
      <c r="J1898" s="4"/>
      <c r="K1898" s="4"/>
      <c r="L1898" s="4"/>
      <c r="M1898" s="4"/>
      <c r="N1898" s="4"/>
      <c r="O1898" s="4"/>
      <c r="P1898" s="4" t="s">
        <v>10735</v>
      </c>
      <c r="Q1898" s="4"/>
      <c r="R1898" s="4" t="s">
        <v>10736</v>
      </c>
      <c r="S1898" s="4"/>
      <c r="T1898" s="4"/>
      <c r="U1898" s="4"/>
      <c r="V1898" s="4" t="s">
        <v>10737</v>
      </c>
      <c r="W1898" s="4"/>
      <c r="X1898" s="4"/>
      <c r="Y1898" s="4"/>
      <c r="Z1898" s="4" t="s">
        <v>10738</v>
      </c>
      <c r="AA1898" s="4"/>
      <c r="AB1898" s="4"/>
      <c r="AC1898" s="4"/>
      <c r="AD1898" s="4"/>
      <c r="AE1898" s="4"/>
      <c r="AF1898" s="4" t="s">
        <v>10739</v>
      </c>
      <c r="AG1898" s="4"/>
      <c r="AH1898" s="4"/>
      <c r="AI1898" s="4"/>
      <c r="AJ1898" s="4" t="s">
        <v>10740</v>
      </c>
      <c r="AK1898" s="4"/>
    </row>
    <row r="1899" spans="1:37" ht="195" x14ac:dyDescent="0.2">
      <c r="A1899" s="7">
        <v>1898</v>
      </c>
      <c r="D1899" s="4" t="s">
        <v>3434</v>
      </c>
      <c r="E1899" s="4" t="s">
        <v>10741</v>
      </c>
      <c r="F1899" s="4"/>
      <c r="G1899" s="4" t="s">
        <v>10703</v>
      </c>
      <c r="H1899" s="4"/>
      <c r="I1899" s="4">
        <v>2002</v>
      </c>
      <c r="J1899" s="4"/>
      <c r="K1899" s="4"/>
      <c r="L1899" s="4"/>
      <c r="M1899" s="4"/>
      <c r="N1899" s="4"/>
      <c r="O1899" s="4"/>
      <c r="P1899" s="4" t="s">
        <v>10742</v>
      </c>
      <c r="Q1899" s="4"/>
      <c r="R1899" s="4" t="s">
        <v>10743</v>
      </c>
      <c r="S1899" s="4"/>
      <c r="T1899" s="4"/>
      <c r="U1899" s="4"/>
      <c r="V1899" s="4"/>
      <c r="W1899" s="4"/>
      <c r="X1899" s="4"/>
      <c r="Y1899" s="4"/>
      <c r="Z1899" s="4" t="s">
        <v>10744</v>
      </c>
      <c r="AA1899" s="4"/>
      <c r="AB1899" s="4"/>
      <c r="AC1899" s="4"/>
      <c r="AD1899" s="4"/>
      <c r="AE1899" s="4"/>
      <c r="AF1899" s="4" t="s">
        <v>10745</v>
      </c>
      <c r="AG1899" s="4"/>
      <c r="AH1899" s="4"/>
      <c r="AI1899" s="4"/>
      <c r="AJ1899" s="4" t="s">
        <v>10746</v>
      </c>
      <c r="AK1899" s="4"/>
    </row>
    <row r="1900" spans="1:37" ht="90" x14ac:dyDescent="0.2">
      <c r="A1900" s="7">
        <v>1899</v>
      </c>
      <c r="D1900" s="4">
        <v>3099878</v>
      </c>
      <c r="E1900" s="4" t="s">
        <v>10747</v>
      </c>
      <c r="F1900" s="4"/>
      <c r="G1900" s="4" t="s">
        <v>10703</v>
      </c>
      <c r="H1900" s="4"/>
      <c r="I1900" s="4">
        <v>2003</v>
      </c>
      <c r="J1900" s="4"/>
      <c r="K1900" s="4"/>
      <c r="L1900" s="4"/>
      <c r="M1900" s="4"/>
      <c r="N1900" s="4"/>
      <c r="O1900" s="4"/>
      <c r="P1900" s="4" t="s">
        <v>10748</v>
      </c>
      <c r="Q1900" s="4"/>
      <c r="R1900" s="4"/>
      <c r="S1900" s="4" t="s">
        <v>1491</v>
      </c>
      <c r="T1900" s="4" t="s">
        <v>1098</v>
      </c>
      <c r="U1900" s="4" t="s">
        <v>133</v>
      </c>
      <c r="V1900" s="4" t="s">
        <v>10749</v>
      </c>
      <c r="W1900" s="4"/>
      <c r="X1900" s="4"/>
      <c r="Y1900" s="4"/>
      <c r="Z1900" s="4" t="s">
        <v>10750</v>
      </c>
      <c r="AA1900" s="4"/>
      <c r="AB1900" s="4"/>
      <c r="AC1900" s="4"/>
      <c r="AD1900" s="4"/>
      <c r="AE1900" s="4"/>
      <c r="AF1900" s="4" t="s">
        <v>10751</v>
      </c>
      <c r="AG1900" s="4"/>
      <c r="AH1900" s="4"/>
      <c r="AI1900" s="4"/>
      <c r="AJ1900" s="4" t="s">
        <v>10752</v>
      </c>
      <c r="AK1900" s="4"/>
    </row>
    <row r="1901" spans="1:37" ht="165" x14ac:dyDescent="0.2">
      <c r="A1901" s="7">
        <v>1900</v>
      </c>
      <c r="D1901" s="4" t="s">
        <v>10753</v>
      </c>
      <c r="E1901" s="4" t="s">
        <v>10754</v>
      </c>
      <c r="F1901" s="4"/>
      <c r="G1901" s="4" t="s">
        <v>10703</v>
      </c>
      <c r="H1901" s="4"/>
      <c r="I1901" s="4">
        <v>2004</v>
      </c>
      <c r="J1901" s="4"/>
      <c r="K1901" s="4"/>
      <c r="L1901" s="4"/>
      <c r="M1901" s="4"/>
      <c r="N1901" s="4"/>
      <c r="O1901" s="4"/>
      <c r="P1901" s="4" t="s">
        <v>10755</v>
      </c>
      <c r="Q1901" s="4"/>
      <c r="R1901" s="4"/>
      <c r="S1901" s="4" t="s">
        <v>10756</v>
      </c>
      <c r="T1901" s="4" t="s">
        <v>643</v>
      </c>
      <c r="U1901" s="4" t="s">
        <v>111</v>
      </c>
      <c r="V1901" s="4" t="s">
        <v>2428</v>
      </c>
      <c r="W1901" s="4"/>
      <c r="X1901" s="4"/>
      <c r="Y1901" s="4"/>
      <c r="Z1901" s="4" t="s">
        <v>10757</v>
      </c>
      <c r="AA1901" s="4"/>
      <c r="AB1901" s="4"/>
      <c r="AC1901" s="4"/>
      <c r="AD1901" s="4"/>
      <c r="AE1901" s="4"/>
      <c r="AF1901" s="4" t="s">
        <v>10758</v>
      </c>
      <c r="AG1901" s="4"/>
      <c r="AH1901" s="4"/>
      <c r="AI1901" s="4"/>
      <c r="AJ1901" s="4" t="s">
        <v>10759</v>
      </c>
      <c r="AK1901" s="4"/>
    </row>
    <row r="1902" spans="1:37" ht="150" x14ac:dyDescent="0.2">
      <c r="A1902" s="7">
        <v>1901</v>
      </c>
      <c r="D1902" s="4" t="s">
        <v>10760</v>
      </c>
      <c r="E1902" s="4" t="s">
        <v>10761</v>
      </c>
      <c r="F1902" s="4"/>
      <c r="G1902" s="4" t="s">
        <v>10703</v>
      </c>
      <c r="H1902" s="4"/>
      <c r="I1902" s="4">
        <v>2004</v>
      </c>
      <c r="J1902" s="4"/>
      <c r="K1902" s="4"/>
      <c r="L1902" s="4"/>
      <c r="M1902" s="4"/>
      <c r="N1902" s="4"/>
      <c r="O1902" s="4"/>
      <c r="P1902" s="4" t="s">
        <v>10762</v>
      </c>
      <c r="Q1902" s="4"/>
      <c r="R1902" s="4"/>
      <c r="S1902" s="4" t="s">
        <v>259</v>
      </c>
      <c r="T1902" s="4" t="s">
        <v>343</v>
      </c>
      <c r="U1902" s="4" t="s">
        <v>79</v>
      </c>
      <c r="V1902" s="4" t="s">
        <v>10763</v>
      </c>
      <c r="W1902" s="4"/>
      <c r="X1902" s="4"/>
      <c r="Y1902" s="4"/>
      <c r="Z1902" s="4" t="s">
        <v>10764</v>
      </c>
      <c r="AA1902" s="4"/>
      <c r="AB1902" s="4"/>
      <c r="AC1902" s="4"/>
      <c r="AD1902" s="4"/>
      <c r="AE1902" s="4"/>
      <c r="AF1902" s="4" t="s">
        <v>6697</v>
      </c>
      <c r="AG1902" s="4"/>
      <c r="AH1902" s="4"/>
      <c r="AI1902" s="4"/>
      <c r="AJ1902" s="4" t="s">
        <v>10765</v>
      </c>
      <c r="AK1902" s="4"/>
    </row>
    <row r="1903" spans="1:37" ht="30" x14ac:dyDescent="0.2">
      <c r="A1903" s="7">
        <v>1902</v>
      </c>
      <c r="D1903" s="4" t="s">
        <v>10766</v>
      </c>
      <c r="E1903" s="27" t="s">
        <v>10767</v>
      </c>
      <c r="F1903" s="4"/>
      <c r="G1903" s="4" t="s">
        <v>10768</v>
      </c>
      <c r="H1903" s="4"/>
      <c r="I1903" s="4">
        <v>2005</v>
      </c>
      <c r="J1903" s="4"/>
      <c r="K1903" s="4"/>
      <c r="L1903" s="4"/>
      <c r="M1903" s="4"/>
      <c r="N1903" s="4"/>
      <c r="O1903" s="4"/>
      <c r="P1903" s="4" t="s">
        <v>10769</v>
      </c>
      <c r="Q1903" s="4"/>
      <c r="R1903" s="4"/>
      <c r="S1903" s="4" t="s">
        <v>10770</v>
      </c>
      <c r="T1903" s="4" t="s">
        <v>69</v>
      </c>
      <c r="U1903" s="4" t="s">
        <v>111</v>
      </c>
      <c r="V1903" s="4" t="s">
        <v>10771</v>
      </c>
      <c r="W1903" s="4"/>
      <c r="X1903" s="4"/>
      <c r="Y1903" s="4"/>
      <c r="Z1903" s="4" t="s">
        <v>10772</v>
      </c>
      <c r="AA1903" s="4"/>
      <c r="AB1903" s="4"/>
      <c r="AC1903" s="4"/>
      <c r="AD1903" s="4"/>
      <c r="AE1903" s="4"/>
      <c r="AF1903" s="4" t="s">
        <v>10773</v>
      </c>
      <c r="AG1903" s="4"/>
      <c r="AH1903" s="4"/>
      <c r="AI1903" s="4"/>
      <c r="AJ1903" s="4"/>
      <c r="AK1903" s="4"/>
    </row>
    <row r="1904" spans="1:37" ht="195" x14ac:dyDescent="0.2">
      <c r="A1904" s="7">
        <v>1903</v>
      </c>
      <c r="D1904" s="4" t="s">
        <v>6726</v>
      </c>
      <c r="E1904" s="4" t="s">
        <v>10774</v>
      </c>
      <c r="F1904" s="4"/>
      <c r="G1904" s="4" t="s">
        <v>10703</v>
      </c>
      <c r="H1904" s="4"/>
      <c r="I1904" s="4">
        <v>2005</v>
      </c>
      <c r="J1904" s="4"/>
      <c r="K1904" s="4"/>
      <c r="L1904" s="4"/>
      <c r="M1904" s="4"/>
      <c r="N1904" s="4"/>
      <c r="O1904" s="4"/>
      <c r="P1904" s="4" t="s">
        <v>10775</v>
      </c>
      <c r="Q1904" s="4"/>
      <c r="R1904" s="4"/>
      <c r="S1904" s="4" t="s">
        <v>259</v>
      </c>
      <c r="T1904" s="4" t="s">
        <v>607</v>
      </c>
      <c r="U1904" s="4" t="s">
        <v>79</v>
      </c>
      <c r="V1904" s="4" t="s">
        <v>10776</v>
      </c>
      <c r="W1904" s="4"/>
      <c r="X1904" s="4"/>
      <c r="Y1904" s="4"/>
      <c r="Z1904" s="4" t="s">
        <v>10777</v>
      </c>
      <c r="AA1904" s="4"/>
      <c r="AB1904" s="4"/>
      <c r="AC1904" s="4"/>
      <c r="AD1904" s="4"/>
      <c r="AE1904" s="4"/>
      <c r="AF1904" s="4" t="s">
        <v>6697</v>
      </c>
      <c r="AG1904" s="4"/>
      <c r="AH1904" s="4"/>
      <c r="AI1904" s="4"/>
      <c r="AJ1904" s="4" t="s">
        <v>10778</v>
      </c>
      <c r="AK1904" s="4"/>
    </row>
    <row r="1905" spans="1:37" ht="270" x14ac:dyDescent="0.2">
      <c r="A1905" s="7">
        <v>1904</v>
      </c>
      <c r="D1905" s="4" t="s">
        <v>10779</v>
      </c>
      <c r="E1905" s="4" t="s">
        <v>10780</v>
      </c>
      <c r="F1905" s="4"/>
      <c r="G1905" s="4" t="s">
        <v>10703</v>
      </c>
      <c r="H1905" s="4"/>
      <c r="I1905" s="4">
        <v>2006</v>
      </c>
      <c r="J1905" s="4"/>
      <c r="K1905" s="4"/>
      <c r="L1905" s="4"/>
      <c r="M1905" s="4"/>
      <c r="N1905" s="4"/>
      <c r="O1905" s="4"/>
      <c r="P1905" s="4" t="s">
        <v>10781</v>
      </c>
      <c r="Q1905" s="4"/>
      <c r="R1905" s="4" t="s">
        <v>386</v>
      </c>
      <c r="S1905" s="4"/>
      <c r="T1905" s="4"/>
      <c r="U1905" s="4"/>
      <c r="V1905" s="4" t="s">
        <v>10782</v>
      </c>
      <c r="W1905" s="4"/>
      <c r="X1905" s="4"/>
      <c r="Y1905" s="4"/>
      <c r="Z1905" s="4" t="s">
        <v>10783</v>
      </c>
      <c r="AA1905" s="4"/>
      <c r="AB1905" s="4"/>
      <c r="AC1905" s="4"/>
      <c r="AD1905" s="4"/>
      <c r="AE1905" s="4"/>
      <c r="AF1905" s="4" t="s">
        <v>10784</v>
      </c>
      <c r="AG1905" s="4"/>
      <c r="AH1905" s="4"/>
      <c r="AI1905" s="4"/>
      <c r="AJ1905" s="4" t="s">
        <v>10785</v>
      </c>
      <c r="AK1905" s="4"/>
    </row>
    <row r="1906" spans="1:37" ht="165" x14ac:dyDescent="0.2">
      <c r="A1906" s="7">
        <v>1905</v>
      </c>
      <c r="D1906" s="4" t="s">
        <v>10786</v>
      </c>
      <c r="E1906" s="4" t="s">
        <v>10787</v>
      </c>
      <c r="F1906" s="4"/>
      <c r="G1906" s="4" t="s">
        <v>10703</v>
      </c>
      <c r="H1906" s="4"/>
      <c r="I1906" s="4">
        <v>2007</v>
      </c>
      <c r="J1906" s="4"/>
      <c r="K1906" s="4"/>
      <c r="L1906" s="4"/>
      <c r="M1906" s="4"/>
      <c r="N1906" s="4"/>
      <c r="O1906" s="4"/>
      <c r="P1906" s="4" t="s">
        <v>10788</v>
      </c>
      <c r="Q1906" s="4"/>
      <c r="R1906" s="4"/>
      <c r="S1906" s="4" t="s">
        <v>6075</v>
      </c>
      <c r="T1906" s="4" t="s">
        <v>643</v>
      </c>
      <c r="U1906" s="4" t="s">
        <v>133</v>
      </c>
      <c r="V1906" s="4" t="s">
        <v>10789</v>
      </c>
      <c r="W1906" s="4"/>
      <c r="X1906" s="4"/>
      <c r="Y1906" s="4"/>
      <c r="Z1906" s="4" t="s">
        <v>10790</v>
      </c>
      <c r="AA1906" s="4"/>
      <c r="AB1906" s="4"/>
      <c r="AC1906" s="4"/>
      <c r="AD1906" s="4"/>
      <c r="AE1906" s="4"/>
      <c r="AF1906" s="4" t="s">
        <v>10791</v>
      </c>
      <c r="AG1906" s="4"/>
      <c r="AH1906" s="4"/>
      <c r="AI1906" s="4"/>
      <c r="AJ1906" s="4" t="s">
        <v>10792</v>
      </c>
      <c r="AK1906" s="4"/>
    </row>
    <row r="1907" spans="1:37" ht="120" x14ac:dyDescent="0.2">
      <c r="A1907" s="7">
        <v>1906</v>
      </c>
      <c r="D1907" s="4" t="s">
        <v>10793</v>
      </c>
      <c r="E1907" s="4" t="s">
        <v>10794</v>
      </c>
      <c r="F1907" s="4"/>
      <c r="G1907" s="4" t="s">
        <v>10703</v>
      </c>
      <c r="H1907" s="4"/>
      <c r="I1907" s="4">
        <v>2008</v>
      </c>
      <c r="J1907" s="4"/>
      <c r="K1907" s="4"/>
      <c r="L1907" s="4"/>
      <c r="M1907" s="4"/>
      <c r="N1907" s="4"/>
      <c r="O1907" s="4"/>
      <c r="P1907" s="4" t="s">
        <v>10795</v>
      </c>
      <c r="Q1907" s="4"/>
      <c r="R1907" s="4"/>
      <c r="S1907" s="4" t="s">
        <v>10796</v>
      </c>
      <c r="T1907" s="4" t="s">
        <v>801</v>
      </c>
      <c r="U1907" s="4" t="s">
        <v>133</v>
      </c>
      <c r="V1907" s="4" t="s">
        <v>10797</v>
      </c>
      <c r="W1907" s="4"/>
      <c r="X1907" s="4"/>
      <c r="Y1907" s="4"/>
      <c r="Z1907" s="4" t="s">
        <v>10798</v>
      </c>
      <c r="AA1907" s="4"/>
      <c r="AB1907" s="4"/>
      <c r="AC1907" s="4"/>
      <c r="AD1907" s="4"/>
      <c r="AE1907" s="4"/>
      <c r="AF1907" s="4" t="s">
        <v>10799</v>
      </c>
      <c r="AG1907" s="4"/>
      <c r="AH1907" s="4"/>
      <c r="AI1907" s="4"/>
      <c r="AJ1907" s="4" t="s">
        <v>10800</v>
      </c>
      <c r="AK1907" s="4"/>
    </row>
    <row r="1908" spans="1:37" ht="210" x14ac:dyDescent="0.2">
      <c r="A1908" s="7">
        <v>1907</v>
      </c>
      <c r="D1908" s="4" t="s">
        <v>63</v>
      </c>
      <c r="E1908" s="27" t="s">
        <v>10801</v>
      </c>
      <c r="F1908" s="4"/>
      <c r="G1908" s="4" t="s">
        <v>10802</v>
      </c>
      <c r="H1908" s="4"/>
      <c r="I1908" s="4">
        <v>2008</v>
      </c>
      <c r="J1908" s="4"/>
      <c r="K1908" s="4"/>
      <c r="L1908" s="4"/>
      <c r="M1908" s="4"/>
      <c r="N1908" s="4"/>
      <c r="O1908" s="4"/>
      <c r="P1908" s="4" t="s">
        <v>10803</v>
      </c>
      <c r="Q1908" s="4"/>
      <c r="R1908" s="4" t="s">
        <v>10804</v>
      </c>
      <c r="S1908" s="4"/>
      <c r="T1908" s="4"/>
      <c r="U1908" s="4"/>
      <c r="V1908" s="4" t="s">
        <v>10805</v>
      </c>
      <c r="W1908" s="4"/>
      <c r="X1908" s="4"/>
      <c r="Y1908" s="4"/>
      <c r="Z1908" s="4" t="s">
        <v>10806</v>
      </c>
      <c r="AA1908" s="4"/>
      <c r="AB1908" s="4"/>
      <c r="AC1908" s="4"/>
      <c r="AD1908" s="4"/>
      <c r="AE1908" s="4"/>
      <c r="AF1908" s="4" t="s">
        <v>10807</v>
      </c>
      <c r="AG1908" s="4"/>
      <c r="AH1908" s="4"/>
      <c r="AI1908" s="4"/>
      <c r="AJ1908" s="4" t="s">
        <v>10808</v>
      </c>
      <c r="AK1908" s="4"/>
    </row>
    <row r="1909" spans="1:37" ht="30" x14ac:dyDescent="0.2">
      <c r="A1909" s="7">
        <v>1908</v>
      </c>
      <c r="D1909" s="4" t="s">
        <v>10809</v>
      </c>
      <c r="E1909" s="4" t="s">
        <v>10810</v>
      </c>
      <c r="F1909" s="4"/>
      <c r="G1909" s="4" t="s">
        <v>10703</v>
      </c>
      <c r="H1909" s="4"/>
      <c r="I1909" s="4">
        <v>2009</v>
      </c>
      <c r="J1909" s="4"/>
      <c r="K1909" s="4"/>
      <c r="L1909" s="4"/>
      <c r="M1909" s="4"/>
      <c r="N1909" s="4"/>
      <c r="O1909" s="4"/>
      <c r="P1909" s="4" t="s">
        <v>10811</v>
      </c>
      <c r="Q1909" s="4"/>
      <c r="R1909" s="4" t="s">
        <v>1315</v>
      </c>
      <c r="S1909" s="4" t="s">
        <v>10812</v>
      </c>
      <c r="T1909" s="4" t="s">
        <v>228</v>
      </c>
      <c r="U1909" s="4" t="s">
        <v>133</v>
      </c>
      <c r="V1909" s="4" t="s">
        <v>10813</v>
      </c>
      <c r="W1909" s="4"/>
      <c r="X1909" s="4"/>
      <c r="Y1909" s="4"/>
      <c r="Z1909" s="4" t="s">
        <v>10814</v>
      </c>
      <c r="AA1909" s="4"/>
      <c r="AB1909" s="4"/>
      <c r="AC1909" s="4"/>
      <c r="AD1909" s="4"/>
      <c r="AE1909" s="4"/>
      <c r="AF1909" s="4" t="s">
        <v>10815</v>
      </c>
      <c r="AG1909" s="4"/>
      <c r="AH1909" s="4"/>
      <c r="AI1909" s="4"/>
      <c r="AJ1909" s="4"/>
      <c r="AK1909" s="4"/>
    </row>
    <row r="1910" spans="1:37" ht="75" x14ac:dyDescent="0.2">
      <c r="A1910" s="7">
        <v>1909</v>
      </c>
      <c r="D1910" s="4" t="s">
        <v>10816</v>
      </c>
      <c r="E1910" s="4" t="s">
        <v>10817</v>
      </c>
      <c r="F1910" s="4"/>
      <c r="G1910" s="4" t="s">
        <v>10703</v>
      </c>
      <c r="H1910" s="4"/>
      <c r="I1910" s="4">
        <v>2009</v>
      </c>
      <c r="J1910" s="4"/>
      <c r="K1910" s="4"/>
      <c r="L1910" s="4"/>
      <c r="M1910" s="4"/>
      <c r="N1910" s="4"/>
      <c r="O1910" s="4"/>
      <c r="P1910" s="4" t="s">
        <v>10818</v>
      </c>
      <c r="Q1910" s="4"/>
      <c r="R1910" s="4"/>
      <c r="S1910" s="4" t="s">
        <v>10819</v>
      </c>
      <c r="T1910" s="4" t="s">
        <v>585</v>
      </c>
      <c r="U1910" s="4" t="s">
        <v>111</v>
      </c>
      <c r="V1910" s="4" t="s">
        <v>631</v>
      </c>
      <c r="W1910" s="4"/>
      <c r="X1910" s="4"/>
      <c r="Y1910" s="4"/>
      <c r="Z1910" s="4" t="s">
        <v>10820</v>
      </c>
      <c r="AA1910" s="4"/>
      <c r="AB1910" s="4"/>
      <c r="AC1910" s="4"/>
      <c r="AD1910" s="4"/>
      <c r="AE1910" s="4"/>
      <c r="AF1910" s="4" t="s">
        <v>10821</v>
      </c>
      <c r="AG1910" s="4"/>
      <c r="AH1910" s="4"/>
      <c r="AI1910" s="4"/>
      <c r="AJ1910" s="4" t="s">
        <v>10822</v>
      </c>
      <c r="AK1910" s="4"/>
    </row>
    <row r="1911" spans="1:37" ht="75" x14ac:dyDescent="0.2">
      <c r="A1911" s="7">
        <v>1910</v>
      </c>
      <c r="D1911" s="4" t="s">
        <v>10823</v>
      </c>
      <c r="E1911" s="4" t="s">
        <v>10824</v>
      </c>
      <c r="F1911" s="4"/>
      <c r="G1911" s="4" t="s">
        <v>10768</v>
      </c>
      <c r="H1911" s="4"/>
      <c r="I1911" s="4">
        <v>2009</v>
      </c>
      <c r="J1911" s="4"/>
      <c r="K1911" s="4"/>
      <c r="L1911" s="4"/>
      <c r="M1911" s="4"/>
      <c r="N1911" s="4"/>
      <c r="O1911" s="4"/>
      <c r="P1911" s="4" t="s">
        <v>10825</v>
      </c>
      <c r="Q1911" s="4"/>
      <c r="R1911" s="4"/>
      <c r="S1911" s="4" t="s">
        <v>9723</v>
      </c>
      <c r="T1911" s="4" t="s">
        <v>228</v>
      </c>
      <c r="U1911" s="4" t="s">
        <v>205</v>
      </c>
      <c r="V1911" s="4" t="s">
        <v>10826</v>
      </c>
      <c r="W1911" s="4"/>
      <c r="X1911" s="4"/>
      <c r="Y1911" s="4"/>
      <c r="Z1911" s="4" t="s">
        <v>10827</v>
      </c>
      <c r="AA1911" s="4"/>
      <c r="AB1911" s="4"/>
      <c r="AC1911" s="4"/>
      <c r="AD1911" s="4"/>
      <c r="AE1911" s="4"/>
      <c r="AF1911" s="4" t="s">
        <v>9726</v>
      </c>
      <c r="AG1911" s="4"/>
      <c r="AH1911" s="4"/>
      <c r="AI1911" s="4"/>
      <c r="AJ1911" s="4" t="s">
        <v>10828</v>
      </c>
      <c r="AK1911" s="4"/>
    </row>
    <row r="1912" spans="1:37" ht="75" x14ac:dyDescent="0.2">
      <c r="A1912" s="7">
        <v>1911</v>
      </c>
      <c r="D1912" s="4" t="s">
        <v>10829</v>
      </c>
      <c r="E1912" s="4" t="s">
        <v>10830</v>
      </c>
      <c r="F1912" s="4"/>
      <c r="G1912" s="4" t="s">
        <v>10703</v>
      </c>
      <c r="H1912" s="4"/>
      <c r="I1912" s="4">
        <v>2010</v>
      </c>
      <c r="J1912" s="4"/>
      <c r="K1912" s="4"/>
      <c r="L1912" s="4"/>
      <c r="M1912" s="4"/>
      <c r="N1912" s="4"/>
      <c r="O1912" s="4"/>
      <c r="P1912" s="4" t="s">
        <v>10831</v>
      </c>
      <c r="Q1912" s="4"/>
      <c r="R1912" s="4"/>
      <c r="S1912" s="4" t="s">
        <v>10832</v>
      </c>
      <c r="T1912" s="4" t="s">
        <v>2544</v>
      </c>
      <c r="U1912" s="4" t="s">
        <v>79</v>
      </c>
      <c r="V1912" s="4" t="s">
        <v>10833</v>
      </c>
      <c r="W1912" s="4"/>
      <c r="X1912" s="4"/>
      <c r="Y1912" s="4"/>
      <c r="Z1912" s="4" t="s">
        <v>10834</v>
      </c>
      <c r="AA1912" s="4"/>
      <c r="AB1912" s="4"/>
      <c r="AC1912" s="4"/>
      <c r="AD1912" s="4"/>
      <c r="AE1912" s="4"/>
      <c r="AF1912" s="4" t="s">
        <v>10835</v>
      </c>
      <c r="AG1912" s="4"/>
      <c r="AH1912" s="4"/>
      <c r="AI1912" s="4"/>
      <c r="AJ1912" s="4" t="s">
        <v>10836</v>
      </c>
      <c r="AK1912" s="4"/>
    </row>
    <row r="1913" spans="1:37" ht="90" x14ac:dyDescent="0.2">
      <c r="A1913" s="7">
        <v>1912</v>
      </c>
      <c r="D1913" s="4" t="s">
        <v>384</v>
      </c>
      <c r="E1913" s="21" t="s">
        <v>10837</v>
      </c>
      <c r="F1913" s="4"/>
      <c r="G1913" s="4" t="s">
        <v>10703</v>
      </c>
      <c r="H1913" s="4"/>
      <c r="I1913" s="4">
        <v>2010</v>
      </c>
      <c r="J1913" s="4"/>
      <c r="K1913" s="4"/>
      <c r="L1913" s="4"/>
      <c r="M1913" s="4"/>
      <c r="N1913" s="4"/>
      <c r="O1913" s="4"/>
      <c r="P1913" s="4" t="s">
        <v>10838</v>
      </c>
      <c r="Q1913" s="4"/>
      <c r="R1913" s="4" t="s">
        <v>1315</v>
      </c>
      <c r="S1913" s="4" t="s">
        <v>10839</v>
      </c>
      <c r="T1913" s="4" t="s">
        <v>801</v>
      </c>
      <c r="U1913" s="4" t="s">
        <v>79</v>
      </c>
      <c r="V1913" s="4" t="s">
        <v>643</v>
      </c>
      <c r="W1913" s="4"/>
      <c r="X1913" s="4"/>
      <c r="Y1913" s="4"/>
      <c r="Z1913" s="4" t="s">
        <v>10840</v>
      </c>
      <c r="AA1913" s="4"/>
      <c r="AB1913" s="4"/>
      <c r="AC1913" s="4"/>
      <c r="AD1913" s="4"/>
      <c r="AE1913" s="4"/>
      <c r="AF1913" s="4" t="s">
        <v>10841</v>
      </c>
      <c r="AG1913" s="4"/>
      <c r="AH1913" s="4"/>
      <c r="AI1913" s="4"/>
      <c r="AJ1913" s="4" t="s">
        <v>10842</v>
      </c>
      <c r="AK1913" s="4"/>
    </row>
    <row r="1914" spans="1:37" ht="150" x14ac:dyDescent="0.2">
      <c r="A1914" s="7">
        <v>1913</v>
      </c>
      <c r="D1914" s="4" t="s">
        <v>10843</v>
      </c>
      <c r="E1914" s="4" t="s">
        <v>10844</v>
      </c>
      <c r="F1914" s="4"/>
      <c r="G1914" s="4" t="s">
        <v>10703</v>
      </c>
      <c r="H1914" s="4"/>
      <c r="I1914" s="4">
        <v>2011</v>
      </c>
      <c r="J1914" s="4"/>
      <c r="K1914" s="4"/>
      <c r="L1914" s="4"/>
      <c r="M1914" s="4"/>
      <c r="N1914" s="4"/>
      <c r="O1914" s="4"/>
      <c r="P1914" s="4" t="s">
        <v>10845</v>
      </c>
      <c r="Q1914" s="4"/>
      <c r="R1914" s="4"/>
      <c r="S1914" s="4" t="s">
        <v>3030</v>
      </c>
      <c r="T1914" s="4" t="s">
        <v>1633</v>
      </c>
      <c r="U1914" s="4" t="s">
        <v>10846</v>
      </c>
      <c r="V1914" s="4" t="s">
        <v>10847</v>
      </c>
      <c r="W1914" s="4"/>
      <c r="X1914" s="4"/>
      <c r="Y1914" s="4"/>
      <c r="Z1914" s="4" t="s">
        <v>10848</v>
      </c>
      <c r="AA1914" s="4"/>
      <c r="AB1914" s="4"/>
      <c r="AC1914" s="4"/>
      <c r="AD1914" s="4"/>
      <c r="AE1914" s="4"/>
      <c r="AF1914" s="4" t="s">
        <v>10479</v>
      </c>
      <c r="AG1914" s="4"/>
      <c r="AH1914" s="4"/>
      <c r="AI1914" s="4"/>
      <c r="AJ1914" s="4" t="s">
        <v>10849</v>
      </c>
      <c r="AK1914" s="4"/>
    </row>
    <row r="1915" spans="1:37" ht="105" x14ac:dyDescent="0.2">
      <c r="A1915" s="7">
        <v>1914</v>
      </c>
      <c r="D1915" s="4" t="s">
        <v>10850</v>
      </c>
      <c r="E1915" s="4" t="s">
        <v>10851</v>
      </c>
      <c r="F1915" s="4"/>
      <c r="G1915" s="4" t="s">
        <v>10703</v>
      </c>
      <c r="H1915" s="4"/>
      <c r="I1915" s="4">
        <v>2011</v>
      </c>
      <c r="J1915" s="4"/>
      <c r="K1915" s="4"/>
      <c r="L1915" s="4"/>
      <c r="M1915" s="4"/>
      <c r="N1915" s="4"/>
      <c r="O1915" s="4"/>
      <c r="P1915" s="4" t="s">
        <v>10852</v>
      </c>
      <c r="Q1915" s="4"/>
      <c r="R1915" s="4"/>
      <c r="S1915" s="4" t="s">
        <v>10853</v>
      </c>
      <c r="T1915" s="4" t="s">
        <v>360</v>
      </c>
      <c r="U1915" s="4" t="s">
        <v>133</v>
      </c>
      <c r="V1915" s="4" t="s">
        <v>10854</v>
      </c>
      <c r="W1915" s="4"/>
      <c r="X1915" s="4"/>
      <c r="Y1915" s="4"/>
      <c r="Z1915" s="4" t="s">
        <v>10855</v>
      </c>
      <c r="AA1915" s="4"/>
      <c r="AB1915" s="4"/>
      <c r="AC1915" s="4"/>
      <c r="AD1915" s="4"/>
      <c r="AE1915" s="4"/>
      <c r="AF1915" s="4" t="s">
        <v>10856</v>
      </c>
      <c r="AG1915" s="4"/>
      <c r="AH1915" s="4"/>
      <c r="AI1915" s="4"/>
      <c r="AJ1915" s="4" t="s">
        <v>10857</v>
      </c>
      <c r="AK1915" s="4"/>
    </row>
    <row r="1916" spans="1:37" ht="270" x14ac:dyDescent="0.2">
      <c r="A1916" s="7">
        <v>1915</v>
      </c>
      <c r="D1916" s="4" t="s">
        <v>10858</v>
      </c>
      <c r="E1916" s="4" t="s">
        <v>10859</v>
      </c>
      <c r="F1916" s="4"/>
      <c r="G1916" s="4" t="s">
        <v>10703</v>
      </c>
      <c r="H1916" s="4"/>
      <c r="I1916" s="4">
        <v>2012</v>
      </c>
      <c r="J1916" s="4"/>
      <c r="K1916" s="4"/>
      <c r="L1916" s="4"/>
      <c r="M1916" s="4"/>
      <c r="N1916" s="4"/>
      <c r="O1916" s="4"/>
      <c r="P1916" s="4" t="s">
        <v>10860</v>
      </c>
      <c r="Q1916" s="4"/>
      <c r="R1916" s="4"/>
      <c r="S1916" s="4" t="s">
        <v>6386</v>
      </c>
      <c r="T1916" s="4" t="s">
        <v>558</v>
      </c>
      <c r="U1916" s="4" t="s">
        <v>111</v>
      </c>
      <c r="V1916" s="4" t="s">
        <v>10847</v>
      </c>
      <c r="W1916" s="4"/>
      <c r="X1916" s="4"/>
      <c r="Y1916" s="4"/>
      <c r="Z1916" s="4" t="s">
        <v>10861</v>
      </c>
      <c r="AA1916" s="4"/>
      <c r="AB1916" s="4"/>
      <c r="AC1916" s="4"/>
      <c r="AD1916" s="4"/>
      <c r="AE1916" s="4"/>
      <c r="AF1916" s="4" t="s">
        <v>6389</v>
      </c>
      <c r="AG1916" s="4"/>
      <c r="AH1916" s="4"/>
      <c r="AI1916" s="4"/>
      <c r="AJ1916" s="4" t="s">
        <v>10862</v>
      </c>
      <c r="AK1916" s="4"/>
    </row>
    <row r="1917" spans="1:37" ht="180" x14ac:dyDescent="0.2">
      <c r="A1917" s="7">
        <v>1916</v>
      </c>
      <c r="D1917" s="4" t="s">
        <v>10863</v>
      </c>
      <c r="E1917" s="4" t="s">
        <v>10864</v>
      </c>
      <c r="F1917" s="4"/>
      <c r="G1917" s="4" t="s">
        <v>10703</v>
      </c>
      <c r="H1917" s="4"/>
      <c r="I1917" s="4">
        <v>2012</v>
      </c>
      <c r="J1917" s="4"/>
      <c r="K1917" s="4"/>
      <c r="L1917" s="4"/>
      <c r="M1917" s="4"/>
      <c r="N1917" s="4"/>
      <c r="O1917" s="4"/>
      <c r="P1917" s="4" t="s">
        <v>10865</v>
      </c>
      <c r="Q1917" s="4"/>
      <c r="R1917" s="4"/>
      <c r="S1917" s="4" t="s">
        <v>6941</v>
      </c>
      <c r="T1917" s="4" t="s">
        <v>2324</v>
      </c>
      <c r="U1917" s="4" t="s">
        <v>205</v>
      </c>
      <c r="V1917" s="4" t="s">
        <v>10866</v>
      </c>
      <c r="W1917" s="4"/>
      <c r="X1917" s="4"/>
      <c r="Y1917" s="4"/>
      <c r="Z1917" s="4" t="s">
        <v>10867</v>
      </c>
      <c r="AA1917" s="4"/>
      <c r="AB1917" s="4"/>
      <c r="AC1917" s="4"/>
      <c r="AD1917" s="4"/>
      <c r="AE1917" s="4"/>
      <c r="AF1917" s="4" t="s">
        <v>6690</v>
      </c>
      <c r="AG1917" s="4"/>
      <c r="AH1917" s="4"/>
      <c r="AI1917" s="4"/>
      <c r="AJ1917" s="4" t="s">
        <v>10868</v>
      </c>
      <c r="AK1917" s="4"/>
    </row>
    <row r="1918" spans="1:37" ht="165" x14ac:dyDescent="0.2">
      <c r="A1918" s="7">
        <v>1917</v>
      </c>
      <c r="D1918" s="4" t="s">
        <v>10869</v>
      </c>
      <c r="E1918" s="4" t="s">
        <v>10870</v>
      </c>
      <c r="F1918" s="4"/>
      <c r="G1918" s="4" t="s">
        <v>10703</v>
      </c>
      <c r="H1918" s="4"/>
      <c r="I1918" s="4">
        <v>2012</v>
      </c>
      <c r="J1918" s="4"/>
      <c r="K1918" s="4"/>
      <c r="L1918" s="4"/>
      <c r="M1918" s="4"/>
      <c r="N1918" s="4"/>
      <c r="O1918" s="4"/>
      <c r="P1918" s="4" t="s">
        <v>10871</v>
      </c>
      <c r="Q1918" s="4"/>
      <c r="R1918" s="4"/>
      <c r="S1918" s="4" t="s">
        <v>6941</v>
      </c>
      <c r="T1918" s="4" t="s">
        <v>2324</v>
      </c>
      <c r="U1918" s="4" t="s">
        <v>205</v>
      </c>
      <c r="V1918" s="4" t="s">
        <v>10872</v>
      </c>
      <c r="W1918" s="4"/>
      <c r="X1918" s="4"/>
      <c r="Y1918" s="4"/>
      <c r="Z1918" s="4" t="s">
        <v>2026</v>
      </c>
      <c r="AA1918" s="4"/>
      <c r="AB1918" s="4"/>
      <c r="AC1918" s="4"/>
      <c r="AD1918" s="4"/>
      <c r="AE1918" s="4"/>
      <c r="AF1918" s="4" t="s">
        <v>6690</v>
      </c>
      <c r="AG1918" s="4"/>
      <c r="AH1918" s="4"/>
      <c r="AI1918" s="4"/>
      <c r="AJ1918" s="4" t="s">
        <v>10873</v>
      </c>
      <c r="AK1918" s="4"/>
    </row>
    <row r="1919" spans="1:37" ht="105" x14ac:dyDescent="0.2">
      <c r="A1919" s="7">
        <v>1918</v>
      </c>
      <c r="D1919" s="4" t="s">
        <v>10874</v>
      </c>
      <c r="E1919" s="4" t="s">
        <v>10875</v>
      </c>
      <c r="F1919" s="4"/>
      <c r="G1919" s="4" t="s">
        <v>10703</v>
      </c>
      <c r="H1919" s="4"/>
      <c r="I1919" s="4">
        <v>2012</v>
      </c>
      <c r="J1919" s="4"/>
      <c r="K1919" s="4"/>
      <c r="L1919" s="4"/>
      <c r="M1919" s="4"/>
      <c r="N1919" s="4"/>
      <c r="O1919" s="4"/>
      <c r="P1919" s="4" t="s">
        <v>10876</v>
      </c>
      <c r="Q1919" s="4"/>
      <c r="R1919" s="4"/>
      <c r="S1919" s="4" t="s">
        <v>10877</v>
      </c>
      <c r="T1919" s="4" t="s">
        <v>289</v>
      </c>
      <c r="U1919" s="4" t="s">
        <v>111</v>
      </c>
      <c r="V1919" s="4" t="s">
        <v>10878</v>
      </c>
      <c r="W1919" s="4"/>
      <c r="X1919" s="4"/>
      <c r="Y1919" s="4"/>
      <c r="Z1919" s="4" t="s">
        <v>10879</v>
      </c>
      <c r="AA1919" s="4"/>
      <c r="AB1919" s="4"/>
      <c r="AC1919" s="4"/>
      <c r="AD1919" s="4"/>
      <c r="AE1919" s="4"/>
      <c r="AF1919" s="4" t="s">
        <v>10880</v>
      </c>
      <c r="AG1919" s="4"/>
      <c r="AH1919" s="4"/>
      <c r="AI1919" s="4"/>
      <c r="AJ1919" s="4" t="s">
        <v>10881</v>
      </c>
      <c r="AK1919" s="4"/>
    </row>
    <row r="1920" spans="1:37" ht="30" x14ac:dyDescent="0.2">
      <c r="A1920" s="7">
        <v>1919</v>
      </c>
      <c r="D1920" s="4" t="s">
        <v>63</v>
      </c>
      <c r="E1920" s="21" t="s">
        <v>10882</v>
      </c>
      <c r="F1920" s="4"/>
      <c r="G1920" s="4" t="s">
        <v>10883</v>
      </c>
      <c r="H1920" s="4"/>
      <c r="I1920" s="4">
        <v>1985</v>
      </c>
      <c r="J1920" s="4"/>
      <c r="K1920" s="4"/>
      <c r="L1920" s="4"/>
      <c r="M1920" s="4"/>
      <c r="N1920" s="4"/>
      <c r="O1920" s="4"/>
      <c r="P1920" s="4" t="s">
        <v>10884</v>
      </c>
      <c r="Q1920" s="4"/>
      <c r="R1920" s="4" t="s">
        <v>386</v>
      </c>
      <c r="S1920" s="4" t="s">
        <v>10885</v>
      </c>
      <c r="T1920" s="4" t="s">
        <v>260</v>
      </c>
      <c r="U1920" s="4"/>
      <c r="V1920" s="4" t="s">
        <v>10886</v>
      </c>
      <c r="W1920" s="4"/>
      <c r="X1920" s="4"/>
      <c r="Y1920" s="4"/>
      <c r="Z1920" s="4" t="s">
        <v>10887</v>
      </c>
      <c r="AA1920" s="4"/>
      <c r="AB1920" s="4"/>
      <c r="AC1920" s="4"/>
      <c r="AD1920" s="4"/>
      <c r="AE1920" s="4"/>
      <c r="AF1920" s="4" t="s">
        <v>10888</v>
      </c>
      <c r="AG1920" s="4"/>
      <c r="AH1920" s="4"/>
      <c r="AI1920" s="4"/>
      <c r="AJ1920" s="4"/>
      <c r="AK1920" s="4"/>
    </row>
    <row r="1921" spans="1:37" ht="165" x14ac:dyDescent="0.2">
      <c r="A1921" s="7">
        <v>1920</v>
      </c>
      <c r="D1921" s="4" t="s">
        <v>63</v>
      </c>
      <c r="E1921" s="21" t="s">
        <v>10889</v>
      </c>
      <c r="F1921" s="4"/>
      <c r="G1921" s="4" t="s">
        <v>10703</v>
      </c>
      <c r="H1921" s="4"/>
      <c r="I1921" s="4">
        <v>2003</v>
      </c>
      <c r="J1921" s="4"/>
      <c r="K1921" s="4"/>
      <c r="L1921" s="4"/>
      <c r="M1921" s="4"/>
      <c r="N1921" s="4"/>
      <c r="O1921" s="4"/>
      <c r="P1921" s="4" t="s">
        <v>10890</v>
      </c>
      <c r="Q1921" s="4"/>
      <c r="R1921" s="4" t="s">
        <v>386</v>
      </c>
      <c r="S1921" s="4"/>
      <c r="T1921" s="4"/>
      <c r="U1921" s="4"/>
      <c r="V1921" s="4" t="s">
        <v>10891</v>
      </c>
      <c r="W1921" s="4"/>
      <c r="X1921" s="4"/>
      <c r="Y1921" s="4"/>
      <c r="Z1921" s="4" t="s">
        <v>10892</v>
      </c>
      <c r="AA1921" s="4"/>
      <c r="AB1921" s="4"/>
      <c r="AC1921" s="4"/>
      <c r="AD1921" s="4"/>
      <c r="AE1921" s="4"/>
      <c r="AF1921" s="4" t="s">
        <v>10893</v>
      </c>
      <c r="AG1921" s="4"/>
      <c r="AH1921" s="4"/>
      <c r="AI1921" s="4"/>
      <c r="AJ1921" s="4" t="s">
        <v>10894</v>
      </c>
      <c r="AK1921" s="4"/>
    </row>
    <row r="1922" spans="1:37" x14ac:dyDescent="0.2">
      <c r="A1922" s="7">
        <v>1921</v>
      </c>
      <c r="D1922" s="4"/>
      <c r="E1922" s="4"/>
      <c r="F1922" s="4"/>
      <c r="G1922" s="4" t="s">
        <v>10703</v>
      </c>
      <c r="H1922" s="4"/>
      <c r="I1922" s="4">
        <v>1992</v>
      </c>
      <c r="J1922" s="4"/>
      <c r="K1922" s="4"/>
      <c r="L1922" s="4"/>
      <c r="M1922" s="4"/>
      <c r="N1922" s="4"/>
      <c r="O1922" s="4"/>
      <c r="P1922" s="4" t="s">
        <v>10895</v>
      </c>
      <c r="Q1922" s="4"/>
      <c r="R1922" s="4" t="s">
        <v>386</v>
      </c>
      <c r="S1922" s="4"/>
      <c r="T1922" s="4"/>
      <c r="U1922" s="4"/>
      <c r="V1922" s="4" t="s">
        <v>10896</v>
      </c>
      <c r="W1922" s="4"/>
      <c r="X1922" s="4"/>
      <c r="Y1922" s="4"/>
      <c r="Z1922" s="4" t="s">
        <v>10897</v>
      </c>
      <c r="AA1922" s="4"/>
      <c r="AB1922" s="4"/>
      <c r="AC1922" s="4"/>
      <c r="AD1922" s="4"/>
      <c r="AE1922" s="4"/>
      <c r="AF1922" s="4" t="s">
        <v>10898</v>
      </c>
      <c r="AG1922" s="4"/>
      <c r="AH1922" s="4"/>
      <c r="AI1922" s="4"/>
      <c r="AJ1922" s="4"/>
      <c r="AK1922" s="4"/>
    </row>
    <row r="1923" spans="1:37" ht="165" x14ac:dyDescent="0.2">
      <c r="A1923" s="7">
        <v>1922</v>
      </c>
      <c r="D1923" s="4" t="s">
        <v>10899</v>
      </c>
      <c r="E1923" s="4" t="s">
        <v>10900</v>
      </c>
      <c r="F1923" s="4"/>
      <c r="G1923" s="4" t="s">
        <v>10703</v>
      </c>
      <c r="H1923" s="4"/>
      <c r="I1923" s="4">
        <v>2001</v>
      </c>
      <c r="J1923" s="4"/>
      <c r="K1923" s="4"/>
      <c r="L1923" s="4"/>
      <c r="M1923" s="4"/>
      <c r="N1923" s="4"/>
      <c r="O1923" s="4"/>
      <c r="P1923" s="4" t="s">
        <v>10901</v>
      </c>
      <c r="Q1923" s="4"/>
      <c r="R1923" s="4"/>
      <c r="S1923" s="4" t="s">
        <v>6386</v>
      </c>
      <c r="T1923" s="4" t="s">
        <v>858</v>
      </c>
      <c r="U1923" s="4" t="s">
        <v>111</v>
      </c>
      <c r="V1923" s="4" t="s">
        <v>8269</v>
      </c>
      <c r="W1923" s="4"/>
      <c r="X1923" s="4"/>
      <c r="Y1923" s="4"/>
      <c r="Z1923" s="4" t="s">
        <v>10902</v>
      </c>
      <c r="AA1923" s="4"/>
      <c r="AB1923" s="4"/>
      <c r="AC1923" s="4"/>
      <c r="AD1923" s="4"/>
      <c r="AE1923" s="4"/>
      <c r="AF1923" s="4" t="s">
        <v>7028</v>
      </c>
      <c r="AG1923" s="4"/>
      <c r="AH1923" s="4"/>
      <c r="AI1923" s="4"/>
      <c r="AJ1923" s="4" t="s">
        <v>10903</v>
      </c>
      <c r="AK1923" s="4"/>
    </row>
    <row r="1924" spans="1:37" ht="345" x14ac:dyDescent="0.2">
      <c r="A1924" s="7">
        <v>1923</v>
      </c>
      <c r="D1924" s="4" t="s">
        <v>10904</v>
      </c>
      <c r="E1924" s="4" t="s">
        <v>10905</v>
      </c>
      <c r="F1924" s="4"/>
      <c r="G1924" s="4" t="s">
        <v>10703</v>
      </c>
      <c r="H1924" s="4"/>
      <c r="I1924" s="4">
        <v>2007</v>
      </c>
      <c r="J1924" s="4"/>
      <c r="K1924" s="4"/>
      <c r="L1924" s="4"/>
      <c r="M1924" s="4"/>
      <c r="N1924" s="4"/>
      <c r="O1924" s="4"/>
      <c r="P1924" s="4" t="s">
        <v>10906</v>
      </c>
      <c r="Q1924" s="4"/>
      <c r="R1924" s="4"/>
      <c r="S1924" s="4" t="s">
        <v>8078</v>
      </c>
      <c r="T1924" s="4" t="s">
        <v>343</v>
      </c>
      <c r="U1924" s="4" t="s">
        <v>133</v>
      </c>
      <c r="V1924" s="4" t="s">
        <v>10907</v>
      </c>
      <c r="W1924" s="4"/>
      <c r="X1924" s="4"/>
      <c r="Y1924" s="4"/>
      <c r="Z1924" s="4" t="s">
        <v>10908</v>
      </c>
      <c r="AA1924" s="4"/>
      <c r="AB1924" s="4"/>
      <c r="AC1924" s="4"/>
      <c r="AD1924" s="4"/>
      <c r="AE1924" s="4"/>
      <c r="AF1924" s="4" t="s">
        <v>8081</v>
      </c>
      <c r="AG1924" s="4"/>
      <c r="AH1924" s="4"/>
      <c r="AI1924" s="4"/>
      <c r="AJ1924" s="4" t="s">
        <v>10909</v>
      </c>
      <c r="AK1924" s="4"/>
    </row>
    <row r="1925" spans="1:37" ht="225" x14ac:dyDescent="0.2">
      <c r="A1925" s="7">
        <v>1924</v>
      </c>
      <c r="D1925" s="4" t="s">
        <v>10910</v>
      </c>
      <c r="E1925" s="4" t="s">
        <v>10911</v>
      </c>
      <c r="F1925" s="4"/>
      <c r="G1925" s="4" t="s">
        <v>10912</v>
      </c>
      <c r="H1925" s="4"/>
      <c r="I1925" s="4">
        <v>2010</v>
      </c>
      <c r="J1925" s="4"/>
      <c r="K1925" s="4"/>
      <c r="L1925" s="4"/>
      <c r="M1925" s="4"/>
      <c r="N1925" s="4"/>
      <c r="O1925" s="4"/>
      <c r="P1925" s="4" t="s">
        <v>10913</v>
      </c>
      <c r="Q1925" s="4"/>
      <c r="R1925" s="4"/>
      <c r="S1925" s="4" t="s">
        <v>2662</v>
      </c>
      <c r="T1925" s="4" t="s">
        <v>1828</v>
      </c>
      <c r="U1925" s="4" t="s">
        <v>68</v>
      </c>
      <c r="V1925" s="4" t="s">
        <v>10914</v>
      </c>
      <c r="W1925" s="4"/>
      <c r="X1925" s="4"/>
      <c r="Y1925" s="4"/>
      <c r="Z1925" s="4" t="s">
        <v>10915</v>
      </c>
      <c r="AA1925" s="4"/>
      <c r="AB1925" s="4"/>
      <c r="AC1925" s="4"/>
      <c r="AD1925" s="4"/>
      <c r="AE1925" s="4"/>
      <c r="AF1925" s="4" t="s">
        <v>8854</v>
      </c>
      <c r="AG1925" s="4"/>
      <c r="AH1925" s="4"/>
      <c r="AI1925" s="4"/>
      <c r="AJ1925" s="4" t="s">
        <v>10916</v>
      </c>
      <c r="AK1925" s="4"/>
    </row>
    <row r="1926" spans="1:37" ht="135" x14ac:dyDescent="0.2">
      <c r="A1926" s="7">
        <v>1925</v>
      </c>
      <c r="D1926" s="4" t="s">
        <v>63</v>
      </c>
      <c r="E1926" s="4" t="s">
        <v>10917</v>
      </c>
      <c r="F1926" s="4"/>
      <c r="G1926" s="4" t="s">
        <v>1700</v>
      </c>
      <c r="H1926" s="4"/>
      <c r="I1926" s="4">
        <v>1999</v>
      </c>
      <c r="J1926" s="4"/>
      <c r="K1926" s="4"/>
      <c r="L1926" s="4"/>
      <c r="M1926" s="4"/>
      <c r="N1926" s="4"/>
      <c r="O1926" s="4"/>
      <c r="P1926" s="4" t="s">
        <v>10918</v>
      </c>
      <c r="Q1926" s="4"/>
      <c r="R1926" s="4"/>
      <c r="S1926" s="4" t="s">
        <v>259</v>
      </c>
      <c r="T1926" s="4" t="s">
        <v>68</v>
      </c>
      <c r="U1926" s="4" t="s">
        <v>624</v>
      </c>
      <c r="V1926" s="4" t="s">
        <v>10919</v>
      </c>
      <c r="W1926" s="4"/>
      <c r="X1926" s="4"/>
      <c r="Y1926" s="4"/>
      <c r="Z1926" s="4" t="s">
        <v>10920</v>
      </c>
      <c r="AA1926" s="4"/>
      <c r="AB1926" s="4"/>
      <c r="AC1926" s="4"/>
      <c r="AD1926" s="4"/>
      <c r="AE1926" s="4"/>
      <c r="AF1926" s="4" t="s">
        <v>6035</v>
      </c>
      <c r="AG1926" s="4"/>
      <c r="AH1926" s="4"/>
      <c r="AI1926" s="4"/>
      <c r="AJ1926" s="4" t="s">
        <v>10921</v>
      </c>
      <c r="AK1926" s="4"/>
    </row>
    <row r="1927" spans="1:37" ht="165" x14ac:dyDescent="0.2">
      <c r="A1927" s="7">
        <v>1926</v>
      </c>
      <c r="D1927" s="4" t="s">
        <v>63</v>
      </c>
      <c r="E1927" s="4" t="s">
        <v>10922</v>
      </c>
      <c r="F1927" s="4"/>
      <c r="G1927" s="4" t="s">
        <v>1700</v>
      </c>
      <c r="H1927" s="4"/>
      <c r="I1927" s="4">
        <v>2004</v>
      </c>
      <c r="J1927" s="4"/>
      <c r="K1927" s="4"/>
      <c r="L1927" s="4"/>
      <c r="M1927" s="4"/>
      <c r="N1927" s="4"/>
      <c r="O1927" s="4"/>
      <c r="P1927" s="4" t="s">
        <v>10923</v>
      </c>
      <c r="Q1927" s="4"/>
      <c r="R1927" s="4"/>
      <c r="S1927" s="4" t="s">
        <v>10924</v>
      </c>
      <c r="T1927" s="4" t="s">
        <v>205</v>
      </c>
      <c r="U1927" s="4" t="s">
        <v>205</v>
      </c>
      <c r="V1927" s="4" t="s">
        <v>10925</v>
      </c>
      <c r="W1927" s="4"/>
      <c r="X1927" s="4"/>
      <c r="Y1927" s="4"/>
      <c r="Z1927" s="4" t="s">
        <v>10926</v>
      </c>
      <c r="AA1927" s="4"/>
      <c r="AB1927" s="4"/>
      <c r="AC1927" s="4"/>
      <c r="AD1927" s="4"/>
      <c r="AE1927" s="4"/>
      <c r="AF1927" s="4" t="s">
        <v>10927</v>
      </c>
      <c r="AG1927" s="4"/>
      <c r="AH1927" s="4"/>
      <c r="AI1927" s="4"/>
      <c r="AJ1927" s="4" t="s">
        <v>10928</v>
      </c>
      <c r="AK1927" s="4"/>
    </row>
    <row r="1928" spans="1:37" ht="225" x14ac:dyDescent="0.2">
      <c r="A1928" s="7">
        <v>1927</v>
      </c>
      <c r="D1928" s="4" t="s">
        <v>63</v>
      </c>
      <c r="E1928" s="4" t="s">
        <v>10929</v>
      </c>
      <c r="F1928" s="4"/>
      <c r="G1928" s="4" t="s">
        <v>1700</v>
      </c>
      <c r="H1928" s="4"/>
      <c r="I1928" s="4">
        <v>2004</v>
      </c>
      <c r="J1928" s="4"/>
      <c r="K1928" s="4"/>
      <c r="L1928" s="4"/>
      <c r="M1928" s="4"/>
      <c r="N1928" s="4"/>
      <c r="O1928" s="4"/>
      <c r="P1928" s="4" t="s">
        <v>10930</v>
      </c>
      <c r="Q1928" s="4"/>
      <c r="R1928" s="4"/>
      <c r="S1928" s="4" t="s">
        <v>10931</v>
      </c>
      <c r="T1928" s="4" t="s">
        <v>550</v>
      </c>
      <c r="U1928" s="4" t="s">
        <v>111</v>
      </c>
      <c r="V1928" s="4" t="s">
        <v>10932</v>
      </c>
      <c r="W1928" s="4"/>
      <c r="X1928" s="4"/>
      <c r="Y1928" s="4"/>
      <c r="Z1928" s="4" t="s">
        <v>10933</v>
      </c>
      <c r="AA1928" s="4"/>
      <c r="AB1928" s="4"/>
      <c r="AC1928" s="4"/>
      <c r="AD1928" s="4"/>
      <c r="AE1928" s="4"/>
      <c r="AF1928" s="4" t="s">
        <v>10934</v>
      </c>
      <c r="AG1928" s="4"/>
      <c r="AH1928" s="4"/>
      <c r="AI1928" s="4"/>
      <c r="AJ1928" s="4" t="s">
        <v>10935</v>
      </c>
      <c r="AK1928" s="4"/>
    </row>
    <row r="1929" spans="1:37" ht="90" x14ac:dyDescent="0.2">
      <c r="A1929" s="7">
        <v>1928</v>
      </c>
      <c r="D1929" s="4" t="s">
        <v>63</v>
      </c>
      <c r="E1929" s="4" t="s">
        <v>10936</v>
      </c>
      <c r="F1929" s="4"/>
      <c r="G1929" s="4" t="s">
        <v>1700</v>
      </c>
      <c r="H1929" s="4"/>
      <c r="I1929" s="4">
        <v>2004</v>
      </c>
      <c r="J1929" s="4"/>
      <c r="K1929" s="4"/>
      <c r="L1929" s="4"/>
      <c r="M1929" s="4"/>
      <c r="N1929" s="4"/>
      <c r="O1929" s="4"/>
      <c r="P1929" s="4" t="s">
        <v>10937</v>
      </c>
      <c r="Q1929" s="4"/>
      <c r="R1929" s="4"/>
      <c r="S1929" s="4" t="s">
        <v>67</v>
      </c>
      <c r="T1929" s="4" t="s">
        <v>310</v>
      </c>
      <c r="U1929" s="4" t="s">
        <v>310</v>
      </c>
      <c r="V1929" s="4" t="s">
        <v>10938</v>
      </c>
      <c r="W1929" s="4"/>
      <c r="X1929" s="4"/>
      <c r="Y1929" s="4"/>
      <c r="Z1929" s="4" t="s">
        <v>10939</v>
      </c>
      <c r="AA1929" s="4"/>
      <c r="AB1929" s="4"/>
      <c r="AC1929" s="4"/>
      <c r="AD1929" s="4"/>
      <c r="AE1929" s="4"/>
      <c r="AF1929" s="4" t="s">
        <v>1348</v>
      </c>
      <c r="AG1929" s="4"/>
      <c r="AH1929" s="4"/>
      <c r="AI1929" s="4"/>
      <c r="AJ1929" s="4" t="s">
        <v>10940</v>
      </c>
      <c r="AK1929" s="4"/>
    </row>
    <row r="1930" spans="1:37" ht="105" x14ac:dyDescent="0.2">
      <c r="A1930" s="7">
        <v>1929</v>
      </c>
      <c r="D1930" s="4" t="s">
        <v>63</v>
      </c>
      <c r="E1930" s="4" t="s">
        <v>10941</v>
      </c>
      <c r="F1930" s="4"/>
      <c r="G1930" s="4" t="s">
        <v>1700</v>
      </c>
      <c r="H1930" s="4"/>
      <c r="I1930" s="4">
        <v>2006</v>
      </c>
      <c r="J1930" s="4"/>
      <c r="K1930" s="4"/>
      <c r="L1930" s="4"/>
      <c r="M1930" s="4"/>
      <c r="N1930" s="4"/>
      <c r="O1930" s="4"/>
      <c r="P1930" s="4" t="s">
        <v>10942</v>
      </c>
      <c r="Q1930" s="4"/>
      <c r="R1930" s="4"/>
      <c r="S1930" s="4" t="s">
        <v>10943</v>
      </c>
      <c r="T1930" s="4" t="s">
        <v>229</v>
      </c>
      <c r="U1930" s="4" t="s">
        <v>79</v>
      </c>
      <c r="V1930" s="4" t="s">
        <v>10944</v>
      </c>
      <c r="W1930" s="4"/>
      <c r="X1930" s="4"/>
      <c r="Y1930" s="4"/>
      <c r="Z1930" s="4" t="s">
        <v>10945</v>
      </c>
      <c r="AA1930" s="4"/>
      <c r="AB1930" s="4"/>
      <c r="AC1930" s="4"/>
      <c r="AD1930" s="4"/>
      <c r="AE1930" s="4"/>
      <c r="AF1930" s="4" t="s">
        <v>10946</v>
      </c>
      <c r="AG1930" s="4"/>
      <c r="AH1930" s="4"/>
      <c r="AI1930" s="4"/>
      <c r="AJ1930" s="4" t="s">
        <v>10947</v>
      </c>
      <c r="AK1930" s="4"/>
    </row>
    <row r="1931" spans="1:37" ht="210" x14ac:dyDescent="0.2">
      <c r="A1931" s="7">
        <v>1930</v>
      </c>
      <c r="D1931" s="4" t="s">
        <v>63</v>
      </c>
      <c r="E1931" s="4" t="s">
        <v>10948</v>
      </c>
      <c r="F1931" s="4"/>
      <c r="G1931" s="4" t="s">
        <v>10949</v>
      </c>
      <c r="H1931" s="4"/>
      <c r="I1931" s="4">
        <v>2007</v>
      </c>
      <c r="J1931" s="4"/>
      <c r="K1931" s="4"/>
      <c r="L1931" s="4"/>
      <c r="M1931" s="4"/>
      <c r="N1931" s="4"/>
      <c r="O1931" s="4"/>
      <c r="P1931" s="4" t="s">
        <v>10950</v>
      </c>
      <c r="Q1931" s="4"/>
      <c r="R1931" s="4"/>
      <c r="S1931" s="4" t="s">
        <v>10951</v>
      </c>
      <c r="T1931" s="4" t="s">
        <v>3496</v>
      </c>
      <c r="U1931" s="4" t="s">
        <v>7412</v>
      </c>
      <c r="V1931" s="4" t="s">
        <v>10952</v>
      </c>
      <c r="W1931" s="4"/>
      <c r="X1931" s="4"/>
      <c r="Y1931" s="4"/>
      <c r="Z1931" s="4" t="s">
        <v>10953</v>
      </c>
      <c r="AA1931" s="4"/>
      <c r="AB1931" s="4"/>
      <c r="AC1931" s="4"/>
      <c r="AD1931" s="4"/>
      <c r="AE1931" s="4"/>
      <c r="AF1931" s="4" t="s">
        <v>10954</v>
      </c>
      <c r="AG1931" s="4"/>
      <c r="AH1931" s="4"/>
      <c r="AI1931" s="4"/>
      <c r="AJ1931" s="4" t="s">
        <v>10955</v>
      </c>
      <c r="AK1931" s="4"/>
    </row>
    <row r="1932" spans="1:37" ht="210" x14ac:dyDescent="0.2">
      <c r="A1932" s="7">
        <v>1931</v>
      </c>
      <c r="D1932" s="4" t="s">
        <v>63</v>
      </c>
      <c r="E1932" s="4" t="s">
        <v>10956</v>
      </c>
      <c r="F1932" s="4"/>
      <c r="G1932" s="4" t="s">
        <v>1700</v>
      </c>
      <c r="H1932" s="4"/>
      <c r="I1932" s="4">
        <v>2010</v>
      </c>
      <c r="J1932" s="4"/>
      <c r="K1932" s="4"/>
      <c r="L1932" s="4"/>
      <c r="M1932" s="4"/>
      <c r="N1932" s="4"/>
      <c r="O1932" s="4"/>
      <c r="P1932" s="4" t="s">
        <v>10957</v>
      </c>
      <c r="Q1932" s="4"/>
      <c r="R1932" s="4"/>
      <c r="S1932" s="4" t="s">
        <v>10958</v>
      </c>
      <c r="T1932" s="4" t="s">
        <v>79</v>
      </c>
      <c r="U1932" s="4" t="s">
        <v>133</v>
      </c>
      <c r="V1932" s="4" t="s">
        <v>10959</v>
      </c>
      <c r="W1932" s="4"/>
      <c r="X1932" s="4"/>
      <c r="Y1932" s="4"/>
      <c r="Z1932" s="4" t="s">
        <v>10960</v>
      </c>
      <c r="AA1932" s="4"/>
      <c r="AB1932" s="4"/>
      <c r="AC1932" s="4"/>
      <c r="AD1932" s="4"/>
      <c r="AE1932" s="4"/>
      <c r="AF1932" s="4" t="s">
        <v>10961</v>
      </c>
      <c r="AG1932" s="4"/>
      <c r="AH1932" s="4"/>
      <c r="AI1932" s="4"/>
      <c r="AJ1932" s="4" t="s">
        <v>10962</v>
      </c>
      <c r="AK1932" s="4"/>
    </row>
    <row r="1933" spans="1:37" ht="195" x14ac:dyDescent="0.2">
      <c r="A1933" s="7">
        <v>1932</v>
      </c>
      <c r="D1933" s="4" t="s">
        <v>63</v>
      </c>
      <c r="E1933" s="4" t="s">
        <v>10963</v>
      </c>
      <c r="F1933" s="4"/>
      <c r="G1933" s="4" t="s">
        <v>1700</v>
      </c>
      <c r="H1933" s="4"/>
      <c r="I1933" s="4">
        <v>2011</v>
      </c>
      <c r="J1933" s="4"/>
      <c r="K1933" s="4"/>
      <c r="L1933" s="4"/>
      <c r="M1933" s="4"/>
      <c r="N1933" s="4"/>
      <c r="O1933" s="4"/>
      <c r="P1933" s="4" t="s">
        <v>10964</v>
      </c>
      <c r="Q1933" s="4"/>
      <c r="R1933" s="4"/>
      <c r="S1933" s="4" t="s">
        <v>10965</v>
      </c>
      <c r="T1933" s="4" t="s">
        <v>501</v>
      </c>
      <c r="U1933" s="4" t="s">
        <v>79</v>
      </c>
      <c r="V1933" s="4" t="s">
        <v>10966</v>
      </c>
      <c r="W1933" s="4"/>
      <c r="X1933" s="4"/>
      <c r="Y1933" s="4"/>
      <c r="Z1933" s="4" t="s">
        <v>10967</v>
      </c>
      <c r="AA1933" s="4"/>
      <c r="AB1933" s="4"/>
      <c r="AC1933" s="4"/>
      <c r="AD1933" s="4"/>
      <c r="AE1933" s="4"/>
      <c r="AF1933" s="4" t="s">
        <v>10968</v>
      </c>
      <c r="AG1933" s="4"/>
      <c r="AH1933" s="4"/>
      <c r="AI1933" s="4"/>
      <c r="AJ1933" s="4" t="s">
        <v>10969</v>
      </c>
      <c r="AK1933" s="4"/>
    </row>
    <row r="1934" spans="1:37" ht="165" x14ac:dyDescent="0.2">
      <c r="A1934" s="7">
        <v>1933</v>
      </c>
      <c r="D1934" s="4" t="s">
        <v>63</v>
      </c>
      <c r="E1934" s="4" t="s">
        <v>10970</v>
      </c>
      <c r="F1934" s="4"/>
      <c r="G1934" s="4" t="s">
        <v>10971</v>
      </c>
      <c r="H1934" s="4"/>
      <c r="I1934" s="4">
        <v>2003</v>
      </c>
      <c r="J1934" s="4"/>
      <c r="K1934" s="4"/>
      <c r="L1934" s="4"/>
      <c r="M1934" s="4"/>
      <c r="N1934" s="4"/>
      <c r="O1934" s="4"/>
      <c r="P1934" s="4" t="s">
        <v>10972</v>
      </c>
      <c r="Q1934" s="4"/>
      <c r="R1934" s="4"/>
      <c r="S1934" s="4" t="s">
        <v>10973</v>
      </c>
      <c r="T1934" s="4" t="s">
        <v>10974</v>
      </c>
      <c r="U1934" s="4" t="s">
        <v>205</v>
      </c>
      <c r="V1934" s="4" t="s">
        <v>10975</v>
      </c>
      <c r="W1934" s="4"/>
      <c r="X1934" s="4"/>
      <c r="Y1934" s="4"/>
      <c r="Z1934" s="4" t="s">
        <v>10976</v>
      </c>
      <c r="AA1934" s="4"/>
      <c r="AB1934" s="4"/>
      <c r="AC1934" s="4"/>
      <c r="AD1934" s="4"/>
      <c r="AE1934" s="4"/>
      <c r="AF1934" s="4" t="s">
        <v>10977</v>
      </c>
      <c r="AG1934" s="4"/>
      <c r="AH1934" s="4"/>
      <c r="AI1934" s="4"/>
      <c r="AJ1934" s="4" t="s">
        <v>10978</v>
      </c>
      <c r="AK1934" s="4"/>
    </row>
    <row r="1935" spans="1:37" ht="225" x14ac:dyDescent="0.2">
      <c r="A1935" s="7">
        <v>1934</v>
      </c>
      <c r="D1935" s="4" t="s">
        <v>10979</v>
      </c>
      <c r="E1935" s="4" t="s">
        <v>10980</v>
      </c>
      <c r="F1935" s="4"/>
      <c r="G1935" s="4" t="s">
        <v>1700</v>
      </c>
      <c r="H1935" s="4"/>
      <c r="I1935" s="4">
        <v>2011</v>
      </c>
      <c r="J1935" s="4"/>
      <c r="K1935" s="4"/>
      <c r="L1935" s="4"/>
      <c r="M1935" s="4"/>
      <c r="N1935" s="4"/>
      <c r="O1935" s="4"/>
      <c r="P1935" s="4" t="s">
        <v>10981</v>
      </c>
      <c r="Q1935" s="4"/>
      <c r="R1935" s="4"/>
      <c r="S1935" s="4" t="s">
        <v>8268</v>
      </c>
      <c r="T1935" s="4" t="s">
        <v>6136</v>
      </c>
      <c r="U1935" s="4" t="s">
        <v>205</v>
      </c>
      <c r="V1935" s="4" t="s">
        <v>10982</v>
      </c>
      <c r="W1935" s="4"/>
      <c r="X1935" s="4"/>
      <c r="Y1935" s="4"/>
      <c r="Z1935" s="4" t="s">
        <v>10983</v>
      </c>
      <c r="AA1935" s="4"/>
      <c r="AB1935" s="4"/>
      <c r="AC1935" s="4"/>
      <c r="AD1935" s="4"/>
      <c r="AE1935" s="4"/>
      <c r="AF1935" s="4" t="s">
        <v>8271</v>
      </c>
      <c r="AG1935" s="4"/>
      <c r="AH1935" s="4"/>
      <c r="AI1935" s="4"/>
      <c r="AJ1935" s="4" t="s">
        <v>10984</v>
      </c>
      <c r="AK1935" s="4"/>
    </row>
    <row r="1936" spans="1:37" ht="120" x14ac:dyDescent="0.2">
      <c r="A1936" s="7">
        <v>1935</v>
      </c>
      <c r="D1936" s="4"/>
      <c r="E1936" s="4"/>
      <c r="F1936" s="4"/>
      <c r="G1936" s="4" t="s">
        <v>1418</v>
      </c>
      <c r="H1936" s="4"/>
      <c r="I1936" s="4">
        <v>2012</v>
      </c>
      <c r="J1936" s="4"/>
      <c r="K1936" s="4"/>
      <c r="L1936" s="4"/>
      <c r="M1936" s="4"/>
      <c r="N1936" s="4"/>
      <c r="O1936" s="4"/>
      <c r="P1936" s="4" t="s">
        <v>10985</v>
      </c>
      <c r="Q1936" s="4"/>
      <c r="R1936" s="4"/>
      <c r="S1936" s="4" t="s">
        <v>827</v>
      </c>
      <c r="T1936" s="4" t="s">
        <v>343</v>
      </c>
      <c r="U1936" s="4" t="s">
        <v>133</v>
      </c>
      <c r="V1936" s="4" t="s">
        <v>10986</v>
      </c>
      <c r="W1936" s="4"/>
      <c r="X1936" s="4"/>
      <c r="Y1936" s="4"/>
      <c r="Z1936" s="4" t="s">
        <v>10987</v>
      </c>
      <c r="AA1936" s="4"/>
      <c r="AB1936" s="4"/>
      <c r="AC1936" s="4"/>
      <c r="AD1936" s="4"/>
      <c r="AE1936" s="4"/>
      <c r="AF1936" s="4" t="s">
        <v>9577</v>
      </c>
      <c r="AG1936" s="4"/>
      <c r="AH1936" s="4"/>
      <c r="AI1936" s="4"/>
      <c r="AJ1936" s="4" t="s">
        <v>10988</v>
      </c>
      <c r="AK1936" s="4"/>
    </row>
    <row r="1937" spans="1:37" ht="150" x14ac:dyDescent="0.2">
      <c r="A1937" s="7">
        <v>1936</v>
      </c>
      <c r="D1937" s="4"/>
      <c r="E1937" s="4"/>
      <c r="F1937" s="4"/>
      <c r="G1937" s="4" t="s">
        <v>1418</v>
      </c>
      <c r="H1937" s="4"/>
      <c r="I1937" s="4">
        <v>2011</v>
      </c>
      <c r="J1937" s="4"/>
      <c r="K1937" s="4"/>
      <c r="L1937" s="4"/>
      <c r="M1937" s="4"/>
      <c r="N1937" s="4"/>
      <c r="O1937" s="4"/>
      <c r="P1937" s="4" t="s">
        <v>10989</v>
      </c>
      <c r="Q1937" s="4"/>
      <c r="R1937" s="4"/>
      <c r="S1937" s="4" t="s">
        <v>5676</v>
      </c>
      <c r="T1937" s="4" t="s">
        <v>2777</v>
      </c>
      <c r="U1937" s="4" t="s">
        <v>79</v>
      </c>
      <c r="V1937" s="4" t="s">
        <v>10990</v>
      </c>
      <c r="W1937" s="4"/>
      <c r="X1937" s="4"/>
      <c r="Y1937" s="4"/>
      <c r="Z1937" s="4" t="s">
        <v>10991</v>
      </c>
      <c r="AA1937" s="4"/>
      <c r="AB1937" s="4"/>
      <c r="AC1937" s="4"/>
      <c r="AD1937" s="4"/>
      <c r="AE1937" s="4"/>
      <c r="AF1937" s="4" t="s">
        <v>7569</v>
      </c>
      <c r="AG1937" s="4"/>
      <c r="AH1937" s="4"/>
      <c r="AI1937" s="4"/>
      <c r="AJ1937" s="4" t="s">
        <v>10992</v>
      </c>
      <c r="AK1937" s="4"/>
    </row>
    <row r="1938" spans="1:37" ht="135" x14ac:dyDescent="0.2">
      <c r="A1938" s="7">
        <v>1937</v>
      </c>
      <c r="D1938" s="4"/>
      <c r="E1938" s="4"/>
      <c r="F1938" s="4"/>
      <c r="G1938" s="4" t="s">
        <v>1418</v>
      </c>
      <c r="H1938" s="4"/>
      <c r="I1938" s="4">
        <v>2010</v>
      </c>
      <c r="J1938" s="4"/>
      <c r="K1938" s="4"/>
      <c r="L1938" s="4"/>
      <c r="M1938" s="4"/>
      <c r="N1938" s="4"/>
      <c r="O1938" s="4"/>
      <c r="P1938" s="4" t="s">
        <v>10993</v>
      </c>
      <c r="Q1938" s="4"/>
      <c r="R1938" s="4"/>
      <c r="S1938" s="4" t="s">
        <v>7575</v>
      </c>
      <c r="T1938" s="4" t="s">
        <v>156</v>
      </c>
      <c r="U1938" s="4" t="s">
        <v>133</v>
      </c>
      <c r="V1938" s="4" t="s">
        <v>10994</v>
      </c>
      <c r="W1938" s="4"/>
      <c r="X1938" s="4"/>
      <c r="Y1938" s="4"/>
      <c r="Z1938" s="4" t="s">
        <v>10995</v>
      </c>
      <c r="AA1938" s="4"/>
      <c r="AB1938" s="4"/>
      <c r="AC1938" s="4"/>
      <c r="AD1938" s="4"/>
      <c r="AE1938" s="4"/>
      <c r="AF1938" s="4" t="s">
        <v>7578</v>
      </c>
      <c r="AG1938" s="4"/>
      <c r="AH1938" s="4"/>
      <c r="AI1938" s="4"/>
      <c r="AJ1938" s="4" t="s">
        <v>10996</v>
      </c>
      <c r="AK1938" s="4"/>
    </row>
    <row r="1939" spans="1:37" ht="180" x14ac:dyDescent="0.2">
      <c r="A1939" s="7">
        <v>1938</v>
      </c>
      <c r="D1939" s="4"/>
      <c r="E1939" s="4"/>
      <c r="F1939" s="4"/>
      <c r="G1939" s="4" t="s">
        <v>1418</v>
      </c>
      <c r="H1939" s="4"/>
      <c r="I1939" s="4">
        <v>2009</v>
      </c>
      <c r="J1939" s="4"/>
      <c r="K1939" s="4"/>
      <c r="L1939" s="4"/>
      <c r="M1939" s="4"/>
      <c r="N1939" s="4"/>
      <c r="O1939" s="4"/>
      <c r="P1939" s="4" t="s">
        <v>10997</v>
      </c>
      <c r="Q1939" s="4"/>
      <c r="R1939" s="4"/>
      <c r="S1939" s="4" t="s">
        <v>7824</v>
      </c>
      <c r="T1939" s="4" t="s">
        <v>550</v>
      </c>
      <c r="U1939" s="4" t="s">
        <v>68</v>
      </c>
      <c r="V1939" s="4" t="s">
        <v>10998</v>
      </c>
      <c r="W1939" s="4"/>
      <c r="X1939" s="4"/>
      <c r="Y1939" s="4"/>
      <c r="Z1939" s="4" t="s">
        <v>10999</v>
      </c>
      <c r="AA1939" s="4"/>
      <c r="AB1939" s="4"/>
      <c r="AC1939" s="4"/>
      <c r="AD1939" s="4"/>
      <c r="AE1939" s="4"/>
      <c r="AF1939" s="4" t="s">
        <v>11000</v>
      </c>
      <c r="AG1939" s="4"/>
      <c r="AH1939" s="4"/>
      <c r="AI1939" s="4"/>
      <c r="AJ1939" s="4" t="s">
        <v>11001</v>
      </c>
      <c r="AK1939" s="4"/>
    </row>
    <row r="1940" spans="1:37" ht="210" x14ac:dyDescent="0.2">
      <c r="A1940" s="7">
        <v>1939</v>
      </c>
      <c r="D1940" s="4"/>
      <c r="E1940" s="4"/>
      <c r="F1940" s="4"/>
      <c r="G1940" s="4" t="s">
        <v>1418</v>
      </c>
      <c r="H1940" s="4"/>
      <c r="I1940" s="4">
        <v>2010</v>
      </c>
      <c r="J1940" s="4"/>
      <c r="K1940" s="4"/>
      <c r="L1940" s="4"/>
      <c r="M1940" s="4"/>
      <c r="N1940" s="4"/>
      <c r="O1940" s="4"/>
      <c r="P1940" s="4" t="s">
        <v>11002</v>
      </c>
      <c r="Q1940" s="4"/>
      <c r="R1940" s="4"/>
      <c r="S1940" s="4" t="s">
        <v>7212</v>
      </c>
      <c r="T1940" s="4" t="s">
        <v>205</v>
      </c>
      <c r="U1940" s="4" t="s">
        <v>133</v>
      </c>
      <c r="V1940" s="4" t="s">
        <v>11003</v>
      </c>
      <c r="W1940" s="4"/>
      <c r="X1940" s="4"/>
      <c r="Y1940" s="4"/>
      <c r="Z1940" s="4" t="s">
        <v>11004</v>
      </c>
      <c r="AA1940" s="4"/>
      <c r="AB1940" s="4"/>
      <c r="AC1940" s="4"/>
      <c r="AD1940" s="4"/>
      <c r="AE1940" s="4"/>
      <c r="AF1940" s="4" t="s">
        <v>7215</v>
      </c>
      <c r="AG1940" s="4"/>
      <c r="AH1940" s="4"/>
      <c r="AI1940" s="4"/>
      <c r="AJ1940" s="4" t="s">
        <v>11005</v>
      </c>
      <c r="AK1940" s="4"/>
    </row>
    <row r="1941" spans="1:37" ht="60" x14ac:dyDescent="0.2">
      <c r="A1941" s="7">
        <v>1940</v>
      </c>
      <c r="D1941" s="4"/>
      <c r="E1941" s="4"/>
      <c r="F1941" s="4"/>
      <c r="G1941" s="4" t="s">
        <v>1418</v>
      </c>
      <c r="H1941" s="4"/>
      <c r="I1941" s="4">
        <v>2002</v>
      </c>
      <c r="J1941" s="4"/>
      <c r="K1941" s="4"/>
      <c r="L1941" s="4"/>
      <c r="M1941" s="4"/>
      <c r="N1941" s="4"/>
      <c r="O1941" s="4"/>
      <c r="P1941" s="4" t="s">
        <v>11006</v>
      </c>
      <c r="Q1941" s="4"/>
      <c r="R1941" s="4"/>
      <c r="S1941" s="4" t="s">
        <v>11007</v>
      </c>
      <c r="T1941" s="4" t="s">
        <v>173</v>
      </c>
      <c r="U1941" s="4" t="s">
        <v>205</v>
      </c>
      <c r="V1941" s="4" t="s">
        <v>11008</v>
      </c>
      <c r="W1941" s="4"/>
      <c r="X1941" s="4"/>
      <c r="Y1941" s="4"/>
      <c r="Z1941" s="4" t="s">
        <v>11009</v>
      </c>
      <c r="AA1941" s="4"/>
      <c r="AB1941" s="4"/>
      <c r="AC1941" s="4"/>
      <c r="AD1941" s="4"/>
      <c r="AE1941" s="4"/>
      <c r="AF1941" s="4" t="s">
        <v>11010</v>
      </c>
      <c r="AG1941" s="4"/>
      <c r="AH1941" s="4"/>
      <c r="AI1941" s="4"/>
      <c r="AJ1941" s="4" t="s">
        <v>11011</v>
      </c>
      <c r="AK1941" s="4"/>
    </row>
    <row r="1942" spans="1:37" ht="180" x14ac:dyDescent="0.2">
      <c r="A1942" s="7">
        <v>1941</v>
      </c>
      <c r="D1942" s="4"/>
      <c r="E1942" s="4"/>
      <c r="F1942" s="4"/>
      <c r="G1942" s="4" t="s">
        <v>1418</v>
      </c>
      <c r="H1942" s="4"/>
      <c r="I1942" s="4">
        <v>2000</v>
      </c>
      <c r="J1942" s="4"/>
      <c r="K1942" s="4"/>
      <c r="L1942" s="4"/>
      <c r="M1942" s="4"/>
      <c r="N1942" s="4"/>
      <c r="O1942" s="4"/>
      <c r="P1942" s="4" t="s">
        <v>11012</v>
      </c>
      <c r="Q1942" s="4"/>
      <c r="R1942" s="4"/>
      <c r="S1942" s="4" t="s">
        <v>11013</v>
      </c>
      <c r="T1942" s="4" t="s">
        <v>1619</v>
      </c>
      <c r="U1942" s="4" t="s">
        <v>205</v>
      </c>
      <c r="V1942" s="4" t="s">
        <v>11014</v>
      </c>
      <c r="W1942" s="4"/>
      <c r="X1942" s="4"/>
      <c r="Y1942" s="4"/>
      <c r="Z1942" s="4" t="s">
        <v>11015</v>
      </c>
      <c r="AA1942" s="4"/>
      <c r="AB1942" s="4"/>
      <c r="AC1942" s="4"/>
      <c r="AD1942" s="4"/>
      <c r="AE1942" s="4"/>
      <c r="AF1942" s="4" t="s">
        <v>11016</v>
      </c>
      <c r="AG1942" s="4"/>
      <c r="AH1942" s="4"/>
      <c r="AI1942" s="4"/>
      <c r="AJ1942" s="4" t="s">
        <v>11017</v>
      </c>
      <c r="AK1942" s="4"/>
    </row>
    <row r="1943" spans="1:37" ht="180" x14ac:dyDescent="0.2">
      <c r="A1943" s="7">
        <v>1942</v>
      </c>
      <c r="D1943" s="4"/>
      <c r="E1943" s="4"/>
      <c r="F1943" s="4"/>
      <c r="G1943" s="4" t="s">
        <v>1418</v>
      </c>
      <c r="H1943" s="4"/>
      <c r="I1943" s="4">
        <v>2009</v>
      </c>
      <c r="J1943" s="4"/>
      <c r="K1943" s="4"/>
      <c r="L1943" s="4"/>
      <c r="M1943" s="4"/>
      <c r="N1943" s="4"/>
      <c r="O1943" s="4"/>
      <c r="P1943" s="4" t="s">
        <v>10997</v>
      </c>
      <c r="Q1943" s="4"/>
      <c r="R1943" s="4"/>
      <c r="S1943" s="4" t="s">
        <v>11018</v>
      </c>
      <c r="T1943" s="4" t="s">
        <v>550</v>
      </c>
      <c r="U1943" s="4" t="s">
        <v>68</v>
      </c>
      <c r="V1943" s="4" t="s">
        <v>10998</v>
      </c>
      <c r="W1943" s="4"/>
      <c r="X1943" s="4"/>
      <c r="Y1943" s="4"/>
      <c r="Z1943" s="4" t="s">
        <v>11019</v>
      </c>
      <c r="AA1943" s="4"/>
      <c r="AB1943" s="4"/>
      <c r="AC1943" s="4"/>
      <c r="AD1943" s="4"/>
      <c r="AE1943" s="4"/>
      <c r="AF1943" s="4" t="s">
        <v>11000</v>
      </c>
      <c r="AG1943" s="4"/>
      <c r="AH1943" s="4"/>
      <c r="AI1943" s="4"/>
      <c r="AJ1943" s="4" t="s">
        <v>11001</v>
      </c>
      <c r="AK1943" s="4"/>
    </row>
    <row r="1944" spans="1:37" ht="120" x14ac:dyDescent="0.2">
      <c r="A1944" s="7">
        <v>1943</v>
      </c>
      <c r="D1944" s="4"/>
      <c r="E1944" s="4"/>
      <c r="F1944" s="4"/>
      <c r="G1944" s="4" t="s">
        <v>1418</v>
      </c>
      <c r="H1944" s="4"/>
      <c r="I1944" s="4">
        <v>2012</v>
      </c>
      <c r="J1944" s="4"/>
      <c r="K1944" s="4"/>
      <c r="L1944" s="4"/>
      <c r="M1944" s="4"/>
      <c r="N1944" s="4"/>
      <c r="O1944" s="4"/>
      <c r="P1944" s="4" t="s">
        <v>11020</v>
      </c>
      <c r="Q1944" s="4"/>
      <c r="R1944" s="4"/>
      <c r="S1944" s="4" t="s">
        <v>7339</v>
      </c>
      <c r="T1944" s="4" t="s">
        <v>3496</v>
      </c>
      <c r="U1944" s="4" t="s">
        <v>111</v>
      </c>
      <c r="V1944" s="4" t="s">
        <v>11021</v>
      </c>
      <c r="W1944" s="4"/>
      <c r="X1944" s="4"/>
      <c r="Y1944" s="4"/>
      <c r="Z1944" s="4" t="s">
        <v>11022</v>
      </c>
      <c r="AA1944" s="4"/>
      <c r="AB1944" s="4"/>
      <c r="AC1944" s="4"/>
      <c r="AD1944" s="4"/>
      <c r="AE1944" s="4"/>
      <c r="AF1944" s="4" t="s">
        <v>7342</v>
      </c>
      <c r="AG1944" s="4"/>
      <c r="AH1944" s="4"/>
      <c r="AI1944" s="4"/>
      <c r="AJ1944" s="4" t="s">
        <v>11023</v>
      </c>
      <c r="AK1944" s="4"/>
    </row>
    <row r="1945" spans="1:37" ht="120" x14ac:dyDescent="0.2">
      <c r="A1945" s="7">
        <v>1944</v>
      </c>
      <c r="D1945" s="4"/>
      <c r="E1945" s="4"/>
      <c r="F1945" s="4"/>
      <c r="G1945" s="4" t="s">
        <v>1418</v>
      </c>
      <c r="H1945" s="4"/>
      <c r="I1945" s="4">
        <v>2006</v>
      </c>
      <c r="J1945" s="4"/>
      <c r="K1945" s="4"/>
      <c r="L1945" s="4"/>
      <c r="M1945" s="4"/>
      <c r="N1945" s="4"/>
      <c r="O1945" s="4"/>
      <c r="P1945" s="4" t="s">
        <v>11024</v>
      </c>
      <c r="Q1945" s="4"/>
      <c r="R1945" s="4"/>
      <c r="S1945" s="4" t="s">
        <v>1097</v>
      </c>
      <c r="T1945" s="4" t="s">
        <v>110</v>
      </c>
      <c r="U1945" s="4" t="s">
        <v>79</v>
      </c>
      <c r="V1945" s="4" t="s">
        <v>11025</v>
      </c>
      <c r="W1945" s="4"/>
      <c r="X1945" s="4"/>
      <c r="Y1945" s="4"/>
      <c r="Z1945" s="4" t="s">
        <v>11026</v>
      </c>
      <c r="AA1945" s="4"/>
      <c r="AB1945" s="4"/>
      <c r="AC1945" s="4"/>
      <c r="AD1945" s="4"/>
      <c r="AE1945" s="4"/>
      <c r="AF1945" s="4" t="s">
        <v>2702</v>
      </c>
      <c r="AG1945" s="4"/>
      <c r="AH1945" s="4"/>
      <c r="AI1945" s="4"/>
      <c r="AJ1945" s="4" t="s">
        <v>11027</v>
      </c>
      <c r="AK1945" s="4"/>
    </row>
    <row r="1946" spans="1:37" ht="105" x14ac:dyDescent="0.2">
      <c r="A1946" s="7">
        <v>1945</v>
      </c>
      <c r="D1946" s="4"/>
      <c r="E1946" s="4"/>
      <c r="F1946" s="4"/>
      <c r="G1946" s="4" t="s">
        <v>1418</v>
      </c>
      <c r="H1946" s="4"/>
      <c r="I1946" s="4">
        <v>2006</v>
      </c>
      <c r="J1946" s="4"/>
      <c r="K1946" s="4"/>
      <c r="L1946" s="4"/>
      <c r="M1946" s="4"/>
      <c r="N1946" s="4"/>
      <c r="O1946" s="4"/>
      <c r="P1946" s="4" t="s">
        <v>11028</v>
      </c>
      <c r="Q1946" s="4"/>
      <c r="R1946" s="4"/>
      <c r="S1946" s="4" t="s">
        <v>7544</v>
      </c>
      <c r="T1946" s="4" t="s">
        <v>643</v>
      </c>
      <c r="U1946" s="4" t="s">
        <v>205</v>
      </c>
      <c r="V1946" s="4" t="s">
        <v>11029</v>
      </c>
      <c r="W1946" s="4"/>
      <c r="X1946" s="4"/>
      <c r="Y1946" s="4"/>
      <c r="Z1946" s="4" t="s">
        <v>11030</v>
      </c>
      <c r="AA1946" s="4"/>
      <c r="AB1946" s="4"/>
      <c r="AC1946" s="4"/>
      <c r="AD1946" s="4"/>
      <c r="AE1946" s="4"/>
      <c r="AF1946" s="4" t="s">
        <v>7547</v>
      </c>
      <c r="AG1946" s="4"/>
      <c r="AH1946" s="4"/>
      <c r="AI1946" s="4"/>
      <c r="AJ1946" s="4" t="s">
        <v>11031</v>
      </c>
      <c r="AK1946" s="4"/>
    </row>
    <row r="1947" spans="1:37" ht="60" x14ac:dyDescent="0.2">
      <c r="A1947" s="7">
        <v>1946</v>
      </c>
      <c r="D1947" s="4"/>
      <c r="E1947" s="4"/>
      <c r="F1947" s="4"/>
      <c r="G1947" s="4" t="s">
        <v>1418</v>
      </c>
      <c r="H1947" s="4"/>
      <c r="I1947" s="4">
        <v>2011</v>
      </c>
      <c r="J1947" s="4"/>
      <c r="K1947" s="4"/>
      <c r="L1947" s="4"/>
      <c r="M1947" s="4"/>
      <c r="N1947" s="4"/>
      <c r="O1947" s="4"/>
      <c r="P1947" s="4" t="s">
        <v>11032</v>
      </c>
      <c r="Q1947" s="4"/>
      <c r="R1947" s="4"/>
      <c r="S1947" s="4" t="s">
        <v>11033</v>
      </c>
      <c r="T1947" s="4" t="s">
        <v>11034</v>
      </c>
      <c r="U1947" s="4" t="s">
        <v>205</v>
      </c>
      <c r="V1947" s="4" t="s">
        <v>11035</v>
      </c>
      <c r="W1947" s="4"/>
      <c r="X1947" s="4"/>
      <c r="Y1947" s="4"/>
      <c r="Z1947" s="4" t="s">
        <v>11036</v>
      </c>
      <c r="AA1947" s="4"/>
      <c r="AB1947" s="4"/>
      <c r="AC1947" s="4"/>
      <c r="AD1947" s="4"/>
      <c r="AE1947" s="4"/>
      <c r="AF1947" s="4" t="s">
        <v>11037</v>
      </c>
      <c r="AG1947" s="4"/>
      <c r="AH1947" s="4"/>
      <c r="AI1947" s="4"/>
      <c r="AJ1947" s="4" t="s">
        <v>11038</v>
      </c>
      <c r="AK1947" s="4"/>
    </row>
    <row r="1948" spans="1:37" ht="180" x14ac:dyDescent="0.2">
      <c r="A1948" s="7">
        <v>1947</v>
      </c>
      <c r="D1948" s="4"/>
      <c r="E1948" s="4"/>
      <c r="F1948" s="4"/>
      <c r="G1948" s="4" t="s">
        <v>11039</v>
      </c>
      <c r="H1948" s="4"/>
      <c r="I1948" s="4">
        <v>2001</v>
      </c>
      <c r="J1948" s="4"/>
      <c r="K1948" s="4"/>
      <c r="L1948" s="4"/>
      <c r="M1948" s="4"/>
      <c r="N1948" s="4"/>
      <c r="O1948" s="4"/>
      <c r="P1948" s="4" t="s">
        <v>2583</v>
      </c>
      <c r="Q1948" s="4"/>
      <c r="R1948" s="4"/>
      <c r="S1948" s="4" t="s">
        <v>11040</v>
      </c>
      <c r="T1948" s="4" t="s">
        <v>801</v>
      </c>
      <c r="U1948" s="4"/>
      <c r="V1948" s="4" t="s">
        <v>2586</v>
      </c>
      <c r="W1948" s="4"/>
      <c r="X1948" s="4"/>
      <c r="Y1948" s="4"/>
      <c r="Z1948" s="4" t="s">
        <v>2587</v>
      </c>
      <c r="AA1948" s="4"/>
      <c r="AB1948" s="4"/>
      <c r="AC1948" s="4"/>
      <c r="AD1948" s="4"/>
      <c r="AE1948" s="4"/>
      <c r="AF1948" s="4" t="s">
        <v>11041</v>
      </c>
      <c r="AG1948" s="4"/>
      <c r="AH1948" s="4"/>
      <c r="AI1948" s="4"/>
      <c r="AJ1948" s="4" t="s">
        <v>2589</v>
      </c>
      <c r="AK1948" s="4"/>
    </row>
    <row r="1949" spans="1:37" ht="240" x14ac:dyDescent="0.2">
      <c r="A1949" s="7">
        <v>1948</v>
      </c>
      <c r="D1949" s="4"/>
      <c r="E1949" s="4"/>
      <c r="F1949" s="4"/>
      <c r="G1949" s="4" t="s">
        <v>1418</v>
      </c>
      <c r="H1949" s="4"/>
      <c r="I1949" s="4">
        <v>2011</v>
      </c>
      <c r="J1949" s="4"/>
      <c r="K1949" s="4"/>
      <c r="L1949" s="4"/>
      <c r="M1949" s="4"/>
      <c r="N1949" s="4"/>
      <c r="O1949" s="4"/>
      <c r="P1949" s="4" t="s">
        <v>11042</v>
      </c>
      <c r="Q1949" s="4"/>
      <c r="R1949" s="4"/>
      <c r="S1949" s="4" t="s">
        <v>725</v>
      </c>
      <c r="T1949" s="4" t="s">
        <v>822</v>
      </c>
      <c r="U1949" s="4" t="s">
        <v>68</v>
      </c>
      <c r="V1949" s="4" t="s">
        <v>11043</v>
      </c>
      <c r="W1949" s="4"/>
      <c r="X1949" s="4"/>
      <c r="Y1949" s="4"/>
      <c r="Z1949" s="4" t="s">
        <v>11044</v>
      </c>
      <c r="AA1949" s="4"/>
      <c r="AB1949" s="4"/>
      <c r="AC1949" s="4"/>
      <c r="AD1949" s="4"/>
      <c r="AE1949" s="4"/>
      <c r="AF1949" s="4" t="s">
        <v>11045</v>
      </c>
      <c r="AG1949" s="4"/>
      <c r="AH1949" s="4"/>
      <c r="AI1949" s="4"/>
      <c r="AJ1949" s="4" t="s">
        <v>11046</v>
      </c>
      <c r="AK1949" s="4"/>
    </row>
    <row r="1950" spans="1:37" ht="210" x14ac:dyDescent="0.2">
      <c r="A1950" s="7">
        <v>1949</v>
      </c>
      <c r="D1950" s="4"/>
      <c r="E1950" s="4"/>
      <c r="F1950" s="4"/>
      <c r="G1950" s="4" t="s">
        <v>1418</v>
      </c>
      <c r="H1950" s="4"/>
      <c r="I1950" s="4">
        <v>2003</v>
      </c>
      <c r="J1950" s="4"/>
      <c r="K1950" s="4"/>
      <c r="L1950" s="4"/>
      <c r="M1950" s="4"/>
      <c r="N1950" s="4"/>
      <c r="O1950" s="4"/>
      <c r="P1950" s="4" t="s">
        <v>11047</v>
      </c>
      <c r="Q1950" s="4"/>
      <c r="R1950" s="4"/>
      <c r="S1950" s="4" t="s">
        <v>1893</v>
      </c>
      <c r="T1950" s="4" t="s">
        <v>2544</v>
      </c>
      <c r="U1950" s="4" t="s">
        <v>79</v>
      </c>
      <c r="V1950" s="4" t="s">
        <v>6159</v>
      </c>
      <c r="W1950" s="4"/>
      <c r="X1950" s="4"/>
      <c r="Y1950" s="4"/>
      <c r="Z1950" s="4" t="s">
        <v>11048</v>
      </c>
      <c r="AA1950" s="4"/>
      <c r="AB1950" s="4"/>
      <c r="AC1950" s="4"/>
      <c r="AD1950" s="4"/>
      <c r="AE1950" s="4"/>
      <c r="AF1950" s="4" t="s">
        <v>7605</v>
      </c>
      <c r="AG1950" s="4"/>
      <c r="AH1950" s="4"/>
      <c r="AI1950" s="4"/>
      <c r="AJ1950" s="4" t="s">
        <v>11049</v>
      </c>
      <c r="AK1950" s="4"/>
    </row>
    <row r="1951" spans="1:37" ht="90" x14ac:dyDescent="0.2">
      <c r="A1951" s="7">
        <v>1950</v>
      </c>
      <c r="D1951" s="4"/>
      <c r="E1951" s="4"/>
      <c r="F1951" s="4"/>
      <c r="G1951" s="4" t="s">
        <v>1418</v>
      </c>
      <c r="H1951" s="4"/>
      <c r="I1951" s="4">
        <v>2001</v>
      </c>
      <c r="J1951" s="4"/>
      <c r="K1951" s="4"/>
      <c r="L1951" s="4"/>
      <c r="M1951" s="4"/>
      <c r="N1951" s="4"/>
      <c r="O1951" s="4"/>
      <c r="P1951" s="4" t="s">
        <v>11050</v>
      </c>
      <c r="Q1951" s="4"/>
      <c r="R1951" s="4"/>
      <c r="S1951" s="4" t="s">
        <v>11051</v>
      </c>
      <c r="T1951" s="4" t="s">
        <v>1828</v>
      </c>
      <c r="U1951" s="4" t="s">
        <v>133</v>
      </c>
      <c r="V1951" s="4" t="s">
        <v>11052</v>
      </c>
      <c r="W1951" s="4"/>
      <c r="X1951" s="4"/>
      <c r="Y1951" s="4"/>
      <c r="Z1951" s="4" t="s">
        <v>11053</v>
      </c>
      <c r="AA1951" s="4"/>
      <c r="AB1951" s="4"/>
      <c r="AC1951" s="4"/>
      <c r="AD1951" s="4"/>
      <c r="AE1951" s="4"/>
      <c r="AF1951" s="4" t="s">
        <v>11054</v>
      </c>
      <c r="AG1951" s="4"/>
      <c r="AH1951" s="4"/>
      <c r="AI1951" s="4"/>
      <c r="AJ1951" s="4" t="s">
        <v>11055</v>
      </c>
      <c r="AK1951" s="4"/>
    </row>
    <row r="1952" spans="1:37" ht="150" x14ac:dyDescent="0.2">
      <c r="A1952" s="7">
        <v>1951</v>
      </c>
      <c r="D1952" s="4"/>
      <c r="E1952" s="4"/>
      <c r="F1952" s="4"/>
      <c r="G1952" s="4" t="s">
        <v>1418</v>
      </c>
      <c r="H1952" s="4"/>
      <c r="I1952" s="4">
        <v>2009</v>
      </c>
      <c r="J1952" s="4"/>
      <c r="K1952" s="4"/>
      <c r="L1952" s="4"/>
      <c r="M1952" s="4"/>
      <c r="N1952" s="4"/>
      <c r="O1952" s="4"/>
      <c r="P1952" s="4" t="s">
        <v>11056</v>
      </c>
      <c r="Q1952" s="4"/>
      <c r="R1952" s="4"/>
      <c r="S1952" s="4" t="s">
        <v>687</v>
      </c>
      <c r="T1952" s="4" t="s">
        <v>1471</v>
      </c>
      <c r="U1952" s="4" t="s">
        <v>79</v>
      </c>
      <c r="V1952" s="4" t="s">
        <v>11057</v>
      </c>
      <c r="W1952" s="4"/>
      <c r="X1952" s="4"/>
      <c r="Y1952" s="4"/>
      <c r="Z1952" s="4" t="s">
        <v>10987</v>
      </c>
      <c r="AA1952" s="4"/>
      <c r="AB1952" s="4"/>
      <c r="AC1952" s="4"/>
      <c r="AD1952" s="4"/>
      <c r="AE1952" s="4"/>
      <c r="AF1952" s="4" t="s">
        <v>691</v>
      </c>
      <c r="AG1952" s="4"/>
      <c r="AH1952" s="4"/>
      <c r="AI1952" s="4"/>
      <c r="AJ1952" s="4" t="s">
        <v>11058</v>
      </c>
      <c r="AK1952" s="4"/>
    </row>
    <row r="1953" spans="1:37" ht="120" x14ac:dyDescent="0.2">
      <c r="A1953" s="7">
        <v>1952</v>
      </c>
      <c r="D1953" s="4"/>
      <c r="E1953" s="4"/>
      <c r="F1953" s="4"/>
      <c r="G1953" s="4" t="s">
        <v>1418</v>
      </c>
      <c r="H1953" s="4"/>
      <c r="I1953" s="4">
        <v>2011</v>
      </c>
      <c r="J1953" s="4"/>
      <c r="K1953" s="4"/>
      <c r="L1953" s="4"/>
      <c r="M1953" s="4"/>
      <c r="N1953" s="4"/>
      <c r="O1953" s="4"/>
      <c r="P1953" s="4" t="s">
        <v>11059</v>
      </c>
      <c r="Q1953" s="4"/>
      <c r="R1953" s="4"/>
      <c r="S1953" s="4" t="s">
        <v>11060</v>
      </c>
      <c r="T1953" s="4" t="s">
        <v>1069</v>
      </c>
      <c r="U1953" s="4" t="s">
        <v>326</v>
      </c>
      <c r="V1953" s="4" t="s">
        <v>11061</v>
      </c>
      <c r="W1953" s="4"/>
      <c r="X1953" s="4"/>
      <c r="Y1953" s="4"/>
      <c r="Z1953" s="4" t="s">
        <v>11062</v>
      </c>
      <c r="AA1953" s="4"/>
      <c r="AB1953" s="4"/>
      <c r="AC1953" s="4"/>
      <c r="AD1953" s="4"/>
      <c r="AE1953" s="4"/>
      <c r="AF1953" s="4" t="s">
        <v>6093</v>
      </c>
      <c r="AG1953" s="4"/>
      <c r="AH1953" s="4"/>
      <c r="AI1953" s="4"/>
      <c r="AJ1953" s="4" t="s">
        <v>11063</v>
      </c>
      <c r="AK1953" s="4"/>
    </row>
    <row r="1954" spans="1:37" ht="150" x14ac:dyDescent="0.2">
      <c r="A1954" s="7">
        <v>1953</v>
      </c>
      <c r="D1954" s="4"/>
      <c r="E1954" s="4"/>
      <c r="F1954" s="4"/>
      <c r="G1954" s="4" t="s">
        <v>1418</v>
      </c>
      <c r="H1954" s="4"/>
      <c r="I1954" s="4">
        <v>2005</v>
      </c>
      <c r="J1954" s="4"/>
      <c r="K1954" s="4"/>
      <c r="L1954" s="4"/>
      <c r="M1954" s="4"/>
      <c r="N1954" s="4"/>
      <c r="O1954" s="4"/>
      <c r="P1954" s="4" t="s">
        <v>11064</v>
      </c>
      <c r="Q1954" s="4"/>
      <c r="R1954" s="4"/>
      <c r="S1954" s="4" t="s">
        <v>1693</v>
      </c>
      <c r="T1954" s="4" t="s">
        <v>165</v>
      </c>
      <c r="U1954" s="4" t="s">
        <v>79</v>
      </c>
      <c r="V1954" s="4" t="s">
        <v>11065</v>
      </c>
      <c r="W1954" s="4"/>
      <c r="X1954" s="4"/>
      <c r="Y1954" s="4"/>
      <c r="Z1954" s="4" t="s">
        <v>10995</v>
      </c>
      <c r="AA1954" s="4"/>
      <c r="AB1954" s="4"/>
      <c r="AC1954" s="4"/>
      <c r="AD1954" s="4"/>
      <c r="AE1954" s="4"/>
      <c r="AF1954" s="4" t="s">
        <v>6980</v>
      </c>
      <c r="AG1954" s="4"/>
      <c r="AH1954" s="4"/>
      <c r="AI1954" s="4"/>
      <c r="AJ1954" s="4" t="s">
        <v>11066</v>
      </c>
      <c r="AK1954" s="4"/>
    </row>
    <row r="1955" spans="1:37" ht="195" x14ac:dyDescent="0.2">
      <c r="A1955" s="7">
        <v>1954</v>
      </c>
      <c r="D1955" s="4"/>
      <c r="E1955" s="4"/>
      <c r="F1955" s="4"/>
      <c r="G1955" s="4" t="s">
        <v>1418</v>
      </c>
      <c r="H1955" s="4"/>
      <c r="I1955" s="4">
        <v>2003</v>
      </c>
      <c r="J1955" s="4"/>
      <c r="K1955" s="4"/>
      <c r="L1955" s="4"/>
      <c r="M1955" s="4"/>
      <c r="N1955" s="4"/>
      <c r="O1955" s="4"/>
      <c r="P1955" s="4" t="s">
        <v>11067</v>
      </c>
      <c r="Q1955" s="4"/>
      <c r="R1955" s="4"/>
      <c r="S1955" s="4" t="s">
        <v>1761</v>
      </c>
      <c r="T1955" s="4" t="s">
        <v>822</v>
      </c>
      <c r="U1955" s="4" t="s">
        <v>352</v>
      </c>
      <c r="V1955" s="4" t="s">
        <v>11068</v>
      </c>
      <c r="W1955" s="4"/>
      <c r="X1955" s="4"/>
      <c r="Y1955" s="4"/>
      <c r="Z1955" s="4" t="s">
        <v>11069</v>
      </c>
      <c r="AA1955" s="4"/>
      <c r="AB1955" s="4"/>
      <c r="AC1955" s="4"/>
      <c r="AD1955" s="4"/>
      <c r="AE1955" s="4"/>
      <c r="AF1955" s="4" t="s">
        <v>7600</v>
      </c>
      <c r="AG1955" s="4"/>
      <c r="AH1955" s="4"/>
      <c r="AI1955" s="4"/>
      <c r="AJ1955" s="4" t="s">
        <v>11070</v>
      </c>
      <c r="AK1955" s="4"/>
    </row>
    <row r="1956" spans="1:37" ht="75" x14ac:dyDescent="0.2">
      <c r="A1956" s="7">
        <v>1955</v>
      </c>
      <c r="D1956" s="4"/>
      <c r="E1956" s="4"/>
      <c r="F1956" s="4"/>
      <c r="G1956" s="4" t="s">
        <v>1418</v>
      </c>
      <c r="H1956" s="4"/>
      <c r="I1956" s="4">
        <v>2009</v>
      </c>
      <c r="J1956" s="4"/>
      <c r="K1956" s="4"/>
      <c r="L1956" s="4"/>
      <c r="M1956" s="4"/>
      <c r="N1956" s="4"/>
      <c r="O1956" s="4"/>
      <c r="P1956" s="4" t="s">
        <v>11071</v>
      </c>
      <c r="Q1956" s="4"/>
      <c r="R1956" s="4"/>
      <c r="S1956" s="4" t="s">
        <v>1377</v>
      </c>
      <c r="T1956" s="4" t="s">
        <v>165</v>
      </c>
      <c r="U1956" s="4" t="s">
        <v>79</v>
      </c>
      <c r="V1956" s="4" t="s">
        <v>11072</v>
      </c>
      <c r="W1956" s="4"/>
      <c r="X1956" s="4"/>
      <c r="Y1956" s="4"/>
      <c r="Z1956" s="4" t="s">
        <v>11073</v>
      </c>
      <c r="AA1956" s="4"/>
      <c r="AB1956" s="4"/>
      <c r="AC1956" s="4"/>
      <c r="AD1956" s="4"/>
      <c r="AE1956" s="4"/>
      <c r="AF1956" s="4" t="s">
        <v>7305</v>
      </c>
      <c r="AG1956" s="4"/>
      <c r="AH1956" s="4"/>
      <c r="AI1956" s="4"/>
      <c r="AJ1956" s="4" t="s">
        <v>11074</v>
      </c>
      <c r="AK1956" s="4"/>
    </row>
    <row r="1957" spans="1:37" ht="105" x14ac:dyDescent="0.2">
      <c r="A1957" s="7">
        <v>1956</v>
      </c>
      <c r="D1957" s="4"/>
      <c r="E1957" s="4"/>
      <c r="F1957" s="4"/>
      <c r="G1957" s="4" t="s">
        <v>1418</v>
      </c>
      <c r="H1957" s="4"/>
      <c r="I1957" s="4">
        <v>2006</v>
      </c>
      <c r="J1957" s="4"/>
      <c r="K1957" s="4"/>
      <c r="L1957" s="4"/>
      <c r="M1957" s="4"/>
      <c r="N1957" s="4"/>
      <c r="O1957" s="4"/>
      <c r="P1957" s="4" t="s">
        <v>11028</v>
      </c>
      <c r="Q1957" s="4"/>
      <c r="R1957" s="4"/>
      <c r="S1957" s="4" t="s">
        <v>7544</v>
      </c>
      <c r="T1957" s="4" t="s">
        <v>643</v>
      </c>
      <c r="U1957" s="4" t="s">
        <v>205</v>
      </c>
      <c r="V1957" s="4" t="s">
        <v>11029</v>
      </c>
      <c r="W1957" s="4"/>
      <c r="X1957" s="4"/>
      <c r="Y1957" s="4"/>
      <c r="Z1957" s="4" t="s">
        <v>11030</v>
      </c>
      <c r="AA1957" s="4"/>
      <c r="AB1957" s="4"/>
      <c r="AC1957" s="4"/>
      <c r="AD1957" s="4"/>
      <c r="AE1957" s="4"/>
      <c r="AF1957" s="4" t="s">
        <v>7547</v>
      </c>
      <c r="AG1957" s="4"/>
      <c r="AH1957" s="4"/>
      <c r="AI1957" s="4"/>
      <c r="AJ1957" s="4" t="s">
        <v>11031</v>
      </c>
      <c r="AK1957" s="4"/>
    </row>
    <row r="1958" spans="1:37" ht="75" x14ac:dyDescent="0.2">
      <c r="A1958" s="7">
        <v>1957</v>
      </c>
      <c r="D1958" s="4"/>
      <c r="E1958" s="4"/>
      <c r="F1958" s="4"/>
      <c r="G1958" s="4" t="s">
        <v>1418</v>
      </c>
      <c r="H1958" s="4"/>
      <c r="I1958" s="4">
        <v>2010</v>
      </c>
      <c r="J1958" s="4"/>
      <c r="K1958" s="4"/>
      <c r="L1958" s="4"/>
      <c r="M1958" s="4"/>
      <c r="N1958" s="4"/>
      <c r="O1958" s="4"/>
      <c r="P1958" s="4" t="s">
        <v>11075</v>
      </c>
      <c r="Q1958" s="4"/>
      <c r="R1958" s="4"/>
      <c r="S1958" s="4" t="s">
        <v>1377</v>
      </c>
      <c r="T1958" s="4" t="s">
        <v>228</v>
      </c>
      <c r="U1958" s="4" t="s">
        <v>133</v>
      </c>
      <c r="V1958" s="4" t="s">
        <v>11076</v>
      </c>
      <c r="W1958" s="4"/>
      <c r="X1958" s="4"/>
      <c r="Y1958" s="4"/>
      <c r="Z1958" s="4" t="s">
        <v>11077</v>
      </c>
      <c r="AA1958" s="4"/>
      <c r="AB1958" s="4"/>
      <c r="AC1958" s="4"/>
      <c r="AD1958" s="4"/>
      <c r="AE1958" s="4"/>
      <c r="AF1958" s="4" t="s">
        <v>7305</v>
      </c>
      <c r="AG1958" s="4"/>
      <c r="AH1958" s="4"/>
      <c r="AI1958" s="4"/>
      <c r="AJ1958" s="4" t="s">
        <v>11078</v>
      </c>
      <c r="AK1958" s="4"/>
    </row>
    <row r="1959" spans="1:37" ht="105" x14ac:dyDescent="0.2">
      <c r="A1959" s="7">
        <v>1958</v>
      </c>
      <c r="D1959" s="4"/>
      <c r="E1959" s="4"/>
      <c r="F1959" s="4"/>
      <c r="G1959" s="4" t="s">
        <v>1418</v>
      </c>
      <c r="H1959" s="4"/>
      <c r="I1959" s="4">
        <v>1969</v>
      </c>
      <c r="J1959" s="4"/>
      <c r="K1959" s="4"/>
      <c r="L1959" s="4"/>
      <c r="M1959" s="4"/>
      <c r="N1959" s="4"/>
      <c r="O1959" s="4"/>
      <c r="P1959" s="4" t="s">
        <v>11079</v>
      </c>
      <c r="Q1959" s="4"/>
      <c r="R1959" s="4"/>
      <c r="S1959" s="4" t="s">
        <v>11080</v>
      </c>
      <c r="T1959" s="4" t="s">
        <v>501</v>
      </c>
      <c r="U1959" s="4" t="s">
        <v>326</v>
      </c>
      <c r="V1959" s="4" t="s">
        <v>11081</v>
      </c>
      <c r="W1959" s="4"/>
      <c r="X1959" s="4"/>
      <c r="Y1959" s="4"/>
      <c r="Z1959" s="4" t="s">
        <v>11082</v>
      </c>
      <c r="AA1959" s="4"/>
      <c r="AB1959" s="4"/>
      <c r="AC1959" s="4"/>
      <c r="AD1959" s="4"/>
      <c r="AE1959" s="4"/>
      <c r="AF1959" s="4" t="s">
        <v>11083</v>
      </c>
      <c r="AG1959" s="4"/>
      <c r="AH1959" s="4"/>
      <c r="AI1959" s="4"/>
      <c r="AJ1959" s="4" t="s">
        <v>11084</v>
      </c>
      <c r="AK1959" s="4"/>
    </row>
    <row r="1960" spans="1:37" ht="255" x14ac:dyDescent="0.2">
      <c r="A1960" s="7">
        <v>1959</v>
      </c>
      <c r="D1960" s="4"/>
      <c r="E1960" s="4"/>
      <c r="F1960" s="4"/>
      <c r="G1960" s="4" t="s">
        <v>1418</v>
      </c>
      <c r="H1960" s="4"/>
      <c r="I1960" s="4">
        <v>2007</v>
      </c>
      <c r="J1960" s="4"/>
      <c r="K1960" s="4"/>
      <c r="L1960" s="4"/>
      <c r="M1960" s="4"/>
      <c r="N1960" s="4"/>
      <c r="O1960" s="4"/>
      <c r="P1960" s="4" t="s">
        <v>11085</v>
      </c>
      <c r="Q1960" s="4"/>
      <c r="R1960" s="4"/>
      <c r="S1960" s="4" t="s">
        <v>5098</v>
      </c>
      <c r="T1960" s="4" t="s">
        <v>550</v>
      </c>
      <c r="U1960" s="4" t="s">
        <v>229</v>
      </c>
      <c r="V1960" s="4" t="s">
        <v>11086</v>
      </c>
      <c r="W1960" s="4"/>
      <c r="X1960" s="4"/>
      <c r="Y1960" s="4"/>
      <c r="Z1960" s="4" t="s">
        <v>11087</v>
      </c>
      <c r="AA1960" s="4"/>
      <c r="AB1960" s="4"/>
      <c r="AC1960" s="4"/>
      <c r="AD1960" s="4"/>
      <c r="AE1960" s="4"/>
      <c r="AF1960" s="4" t="s">
        <v>7226</v>
      </c>
      <c r="AG1960" s="4"/>
      <c r="AH1960" s="4"/>
      <c r="AI1960" s="4"/>
      <c r="AJ1960" s="4" t="s">
        <v>11088</v>
      </c>
      <c r="AK1960" s="4"/>
    </row>
    <row r="1961" spans="1:37" ht="165" x14ac:dyDescent="0.2">
      <c r="A1961" s="7">
        <v>1960</v>
      </c>
      <c r="D1961" s="4"/>
      <c r="E1961" s="4"/>
      <c r="F1961" s="4"/>
      <c r="G1961" s="4" t="s">
        <v>1418</v>
      </c>
      <c r="H1961" s="4"/>
      <c r="I1961" s="4">
        <v>1979</v>
      </c>
      <c r="J1961" s="4"/>
      <c r="K1961" s="4"/>
      <c r="L1961" s="4"/>
      <c r="M1961" s="4"/>
      <c r="N1961" s="4"/>
      <c r="O1961" s="4"/>
      <c r="P1961" s="4" t="s">
        <v>11089</v>
      </c>
      <c r="Q1961" s="4"/>
      <c r="R1961" s="4"/>
      <c r="S1961" s="4" t="s">
        <v>11090</v>
      </c>
      <c r="T1961" s="4" t="s">
        <v>173</v>
      </c>
      <c r="U1961" s="4" t="s">
        <v>79</v>
      </c>
      <c r="V1961" s="4" t="s">
        <v>11091</v>
      </c>
      <c r="W1961" s="4"/>
      <c r="X1961" s="4"/>
      <c r="Y1961" s="4"/>
      <c r="Z1961" s="4" t="s">
        <v>11092</v>
      </c>
      <c r="AA1961" s="4"/>
      <c r="AB1961" s="4"/>
      <c r="AC1961" s="4"/>
      <c r="AD1961" s="4"/>
      <c r="AE1961" s="4"/>
      <c r="AF1961" s="4" t="s">
        <v>5535</v>
      </c>
      <c r="AG1961" s="4"/>
      <c r="AH1961" s="4"/>
      <c r="AI1961" s="4"/>
      <c r="AJ1961" s="4" t="s">
        <v>11093</v>
      </c>
      <c r="AK1961" s="4"/>
    </row>
    <row r="1962" spans="1:37" ht="120" x14ac:dyDescent="0.2">
      <c r="A1962" s="7">
        <v>1961</v>
      </c>
      <c r="D1962" s="4" t="s">
        <v>11094</v>
      </c>
      <c r="E1962" s="4" t="s">
        <v>11095</v>
      </c>
      <c r="F1962" s="4"/>
      <c r="G1962" s="4" t="s">
        <v>1599</v>
      </c>
      <c r="H1962" s="4"/>
      <c r="I1962" s="4">
        <v>2001</v>
      </c>
      <c r="J1962" s="4"/>
      <c r="K1962" s="4"/>
      <c r="L1962" s="4"/>
      <c r="M1962" s="4"/>
      <c r="N1962" s="4"/>
      <c r="O1962" s="4"/>
      <c r="P1962" s="4" t="s">
        <v>11096</v>
      </c>
      <c r="Q1962" s="4"/>
      <c r="R1962" s="4" t="s">
        <v>11097</v>
      </c>
      <c r="S1962" s="4" t="s">
        <v>927</v>
      </c>
      <c r="T1962" s="4" t="s">
        <v>850</v>
      </c>
      <c r="U1962" s="4" t="s">
        <v>11098</v>
      </c>
      <c r="V1962" s="4" t="s">
        <v>11099</v>
      </c>
      <c r="W1962" s="4"/>
      <c r="X1962" s="4"/>
      <c r="Y1962" s="4"/>
      <c r="Z1962" s="4" t="s">
        <v>11100</v>
      </c>
      <c r="AA1962" s="4"/>
      <c r="AB1962" s="4"/>
      <c r="AC1962" s="4"/>
      <c r="AD1962" s="4"/>
      <c r="AE1962" s="4"/>
      <c r="AF1962" s="4" t="s">
        <v>11101</v>
      </c>
      <c r="AG1962" s="4"/>
      <c r="AH1962" s="4"/>
      <c r="AI1962" s="4"/>
      <c r="AJ1962" s="4" t="s">
        <v>11102</v>
      </c>
      <c r="AK1962" s="4"/>
    </row>
    <row r="1963" spans="1:37" ht="75" x14ac:dyDescent="0.2">
      <c r="A1963" s="7">
        <v>1962</v>
      </c>
      <c r="D1963" s="4" t="s">
        <v>63</v>
      </c>
      <c r="E1963" s="4" t="s">
        <v>11103</v>
      </c>
      <c r="F1963" s="4"/>
      <c r="G1963" s="4" t="s">
        <v>1599</v>
      </c>
      <c r="H1963" s="4"/>
      <c r="I1963" s="4">
        <v>1995</v>
      </c>
      <c r="J1963" s="4"/>
      <c r="K1963" s="4"/>
      <c r="L1963" s="4"/>
      <c r="M1963" s="4"/>
      <c r="N1963" s="4"/>
      <c r="O1963" s="4"/>
      <c r="P1963" s="4" t="s">
        <v>11104</v>
      </c>
      <c r="Q1963" s="4"/>
      <c r="R1963" s="4"/>
      <c r="S1963" s="4" t="s">
        <v>871</v>
      </c>
      <c r="T1963" s="4" t="s">
        <v>1394</v>
      </c>
      <c r="U1963" s="4" t="s">
        <v>133</v>
      </c>
      <c r="V1963" s="4" t="s">
        <v>11105</v>
      </c>
      <c r="W1963" s="4"/>
      <c r="X1963" s="4"/>
      <c r="Y1963" s="4"/>
      <c r="Z1963" s="4" t="s">
        <v>11106</v>
      </c>
      <c r="AA1963" s="4"/>
      <c r="AB1963" s="4"/>
      <c r="AC1963" s="4"/>
      <c r="AD1963" s="4"/>
      <c r="AE1963" s="4"/>
      <c r="AF1963" s="4" t="s">
        <v>8482</v>
      </c>
      <c r="AG1963" s="4"/>
      <c r="AH1963" s="4"/>
      <c r="AI1963" s="4"/>
      <c r="AJ1963" s="4" t="s">
        <v>11107</v>
      </c>
      <c r="AK1963" s="4"/>
    </row>
    <row r="1964" spans="1:37" ht="180" x14ac:dyDescent="0.2">
      <c r="A1964" s="7">
        <v>1963</v>
      </c>
      <c r="D1964" s="4" t="s">
        <v>63</v>
      </c>
      <c r="E1964" s="4" t="s">
        <v>11108</v>
      </c>
      <c r="F1964" s="4"/>
      <c r="G1964" s="4" t="s">
        <v>1599</v>
      </c>
      <c r="H1964" s="4"/>
      <c r="I1964" s="4">
        <v>1999</v>
      </c>
      <c r="J1964" s="4"/>
      <c r="K1964" s="4"/>
      <c r="L1964" s="4"/>
      <c r="M1964" s="4"/>
      <c r="N1964" s="4"/>
      <c r="O1964" s="4"/>
      <c r="P1964" s="4" t="s">
        <v>11109</v>
      </c>
      <c r="Q1964" s="4"/>
      <c r="R1964" s="4"/>
      <c r="S1964" s="4" t="s">
        <v>2394</v>
      </c>
      <c r="T1964" s="4" t="s">
        <v>133</v>
      </c>
      <c r="U1964" s="4" t="s">
        <v>205</v>
      </c>
      <c r="V1964" s="4" t="s">
        <v>11110</v>
      </c>
      <c r="W1964" s="4"/>
      <c r="X1964" s="4"/>
      <c r="Y1964" s="4"/>
      <c r="Z1964" s="4" t="s">
        <v>11111</v>
      </c>
      <c r="AA1964" s="4"/>
      <c r="AB1964" s="4"/>
      <c r="AC1964" s="4"/>
      <c r="AD1964" s="4"/>
      <c r="AE1964" s="4"/>
      <c r="AF1964" s="4" t="s">
        <v>11112</v>
      </c>
      <c r="AG1964" s="4"/>
      <c r="AH1964" s="4"/>
      <c r="AI1964" s="4"/>
      <c r="AJ1964" s="4" t="s">
        <v>11113</v>
      </c>
      <c r="AK1964" s="4"/>
    </row>
    <row r="1965" spans="1:37" ht="135" x14ac:dyDescent="0.2">
      <c r="A1965" s="7">
        <v>1964</v>
      </c>
      <c r="D1965" s="4" t="s">
        <v>63</v>
      </c>
      <c r="E1965" s="4" t="s">
        <v>11114</v>
      </c>
      <c r="F1965" s="4"/>
      <c r="G1965" s="4" t="s">
        <v>11115</v>
      </c>
      <c r="H1965" s="4"/>
      <c r="I1965" s="4">
        <v>2001</v>
      </c>
      <c r="J1965" s="4"/>
      <c r="K1965" s="4"/>
      <c r="L1965" s="4"/>
      <c r="M1965" s="4"/>
      <c r="N1965" s="4"/>
      <c r="O1965" s="4"/>
      <c r="P1965" s="4" t="s">
        <v>11116</v>
      </c>
      <c r="Q1965" s="4"/>
      <c r="R1965" s="4"/>
      <c r="S1965" s="4" t="s">
        <v>1632</v>
      </c>
      <c r="T1965" s="4" t="s">
        <v>967</v>
      </c>
      <c r="U1965" s="4" t="s">
        <v>133</v>
      </c>
      <c r="V1965" s="4" t="s">
        <v>11117</v>
      </c>
      <c r="W1965" s="4"/>
      <c r="X1965" s="4"/>
      <c r="Y1965" s="4"/>
      <c r="Z1965" s="4" t="s">
        <v>11118</v>
      </c>
      <c r="AA1965" s="4"/>
      <c r="AB1965" s="4"/>
      <c r="AC1965" s="4"/>
      <c r="AD1965" s="4"/>
      <c r="AE1965" s="4"/>
      <c r="AF1965" s="4" t="s">
        <v>9639</v>
      </c>
      <c r="AG1965" s="4"/>
      <c r="AH1965" s="4"/>
      <c r="AI1965" s="4"/>
      <c r="AJ1965" s="4" t="s">
        <v>11119</v>
      </c>
      <c r="AK1965" s="4"/>
    </row>
    <row r="1966" spans="1:37" ht="135" x14ac:dyDescent="0.2">
      <c r="A1966" s="7">
        <v>1965</v>
      </c>
      <c r="D1966" s="4" t="s">
        <v>63</v>
      </c>
      <c r="E1966" s="4" t="s">
        <v>11120</v>
      </c>
      <c r="F1966" s="4"/>
      <c r="G1966" s="4" t="s">
        <v>1599</v>
      </c>
      <c r="H1966" s="4"/>
      <c r="I1966" s="4">
        <v>2004</v>
      </c>
      <c r="J1966" s="4"/>
      <c r="K1966" s="4"/>
      <c r="L1966" s="4"/>
      <c r="M1966" s="4"/>
      <c r="N1966" s="4"/>
      <c r="O1966" s="4"/>
      <c r="P1966" s="4" t="s">
        <v>11121</v>
      </c>
      <c r="Q1966" s="4"/>
      <c r="R1966" s="4"/>
      <c r="S1966" s="4" t="s">
        <v>6555</v>
      </c>
      <c r="T1966" s="4" t="s">
        <v>643</v>
      </c>
      <c r="U1966" s="4" t="s">
        <v>133</v>
      </c>
      <c r="V1966" s="4" t="s">
        <v>11122</v>
      </c>
      <c r="W1966" s="4"/>
      <c r="X1966" s="4"/>
      <c r="Y1966" s="4"/>
      <c r="Z1966" s="4" t="s">
        <v>11123</v>
      </c>
      <c r="AA1966" s="4"/>
      <c r="AB1966" s="4"/>
      <c r="AC1966" s="4"/>
      <c r="AD1966" s="4"/>
      <c r="AE1966" s="4"/>
      <c r="AF1966" s="4" t="s">
        <v>11124</v>
      </c>
      <c r="AG1966" s="4"/>
      <c r="AH1966" s="4"/>
      <c r="AI1966" s="4"/>
      <c r="AJ1966" s="4" t="s">
        <v>11125</v>
      </c>
      <c r="AK1966" s="4"/>
    </row>
    <row r="1967" spans="1:37" ht="120" x14ac:dyDescent="0.2">
      <c r="A1967" s="7">
        <v>1966</v>
      </c>
      <c r="D1967" s="4" t="s">
        <v>63</v>
      </c>
      <c r="E1967" s="4" t="s">
        <v>11126</v>
      </c>
      <c r="F1967" s="4"/>
      <c r="G1967" s="4" t="s">
        <v>1599</v>
      </c>
      <c r="H1967" s="4"/>
      <c r="I1967" s="4">
        <v>2004</v>
      </c>
      <c r="J1967" s="4"/>
      <c r="K1967" s="4"/>
      <c r="L1967" s="4"/>
      <c r="M1967" s="4"/>
      <c r="N1967" s="4"/>
      <c r="O1967" s="4"/>
      <c r="P1967" s="4" t="s">
        <v>11127</v>
      </c>
      <c r="Q1967" s="4"/>
      <c r="R1967" s="4"/>
      <c r="S1967" s="4" t="s">
        <v>2394</v>
      </c>
      <c r="T1967" s="4" t="s">
        <v>310</v>
      </c>
      <c r="U1967" s="4" t="s">
        <v>352</v>
      </c>
      <c r="V1967" s="4" t="s">
        <v>11128</v>
      </c>
      <c r="W1967" s="4"/>
      <c r="X1967" s="4"/>
      <c r="Y1967" s="4"/>
      <c r="Z1967" s="4" t="s">
        <v>11129</v>
      </c>
      <c r="AA1967" s="4"/>
      <c r="AB1967" s="4"/>
      <c r="AC1967" s="4"/>
      <c r="AD1967" s="4"/>
      <c r="AE1967" s="4"/>
      <c r="AF1967" s="4" t="s">
        <v>9341</v>
      </c>
      <c r="AG1967" s="4"/>
      <c r="AH1967" s="4"/>
      <c r="AI1967" s="4"/>
      <c r="AJ1967" s="4" t="s">
        <v>11130</v>
      </c>
      <c r="AK1967" s="4"/>
    </row>
    <row r="1968" spans="1:37" ht="135" x14ac:dyDescent="0.2">
      <c r="A1968" s="7">
        <v>1967</v>
      </c>
      <c r="D1968" s="4" t="s">
        <v>63</v>
      </c>
      <c r="E1968" s="4" t="s">
        <v>1925</v>
      </c>
      <c r="F1968" s="4"/>
      <c r="G1968" s="4" t="s">
        <v>11131</v>
      </c>
      <c r="H1968" s="4"/>
      <c r="I1968" s="4">
        <v>2006</v>
      </c>
      <c r="J1968" s="4"/>
      <c r="K1968" s="4"/>
      <c r="L1968" s="4"/>
      <c r="M1968" s="4"/>
      <c r="N1968" s="4"/>
      <c r="O1968" s="4"/>
      <c r="P1968" s="4" t="s">
        <v>11132</v>
      </c>
      <c r="Q1968" s="4"/>
      <c r="R1968" s="4"/>
      <c r="S1968" s="4" t="s">
        <v>1928</v>
      </c>
      <c r="T1968" s="4" t="s">
        <v>1098</v>
      </c>
      <c r="U1968" s="4" t="s">
        <v>68</v>
      </c>
      <c r="V1968" s="4" t="s">
        <v>1929</v>
      </c>
      <c r="W1968" s="4"/>
      <c r="X1968" s="4"/>
      <c r="Y1968" s="4"/>
      <c r="Z1968" s="4" t="s">
        <v>1930</v>
      </c>
      <c r="AA1968" s="4"/>
      <c r="AB1968" s="4"/>
      <c r="AC1968" s="4"/>
      <c r="AD1968" s="4"/>
      <c r="AE1968" s="4"/>
      <c r="AF1968" s="4" t="s">
        <v>10359</v>
      </c>
      <c r="AG1968" s="4"/>
      <c r="AH1968" s="4"/>
      <c r="AI1968" s="4"/>
      <c r="AJ1968" s="4" t="s">
        <v>11133</v>
      </c>
      <c r="AK1968" s="4"/>
    </row>
    <row r="1969" spans="1:37" ht="165" x14ac:dyDescent="0.2">
      <c r="A1969" s="7">
        <v>1968</v>
      </c>
      <c r="D1969" s="4" t="s">
        <v>63</v>
      </c>
      <c r="E1969" s="4" t="s">
        <v>11134</v>
      </c>
      <c r="F1969" s="4"/>
      <c r="G1969" s="4" t="s">
        <v>1599</v>
      </c>
      <c r="H1969" s="4"/>
      <c r="I1969" s="4">
        <v>2006</v>
      </c>
      <c r="J1969" s="4"/>
      <c r="K1969" s="4"/>
      <c r="L1969" s="4"/>
      <c r="M1969" s="4"/>
      <c r="N1969" s="4"/>
      <c r="O1969" s="4"/>
      <c r="P1969" s="4" t="s">
        <v>11135</v>
      </c>
      <c r="Q1969" s="4"/>
      <c r="R1969" s="4"/>
      <c r="S1969" s="4" t="s">
        <v>1097</v>
      </c>
      <c r="T1969" s="4" t="s">
        <v>110</v>
      </c>
      <c r="U1969" s="4" t="s">
        <v>133</v>
      </c>
      <c r="V1969" s="4" t="s">
        <v>11136</v>
      </c>
      <c r="W1969" s="4"/>
      <c r="X1969" s="4"/>
      <c r="Y1969" s="4"/>
      <c r="Z1969" s="4" t="s">
        <v>11123</v>
      </c>
      <c r="AA1969" s="4"/>
      <c r="AB1969" s="4"/>
      <c r="AC1969" s="4"/>
      <c r="AD1969" s="4"/>
      <c r="AE1969" s="4"/>
      <c r="AF1969" s="4" t="s">
        <v>11137</v>
      </c>
      <c r="AG1969" s="4"/>
      <c r="AH1969" s="4"/>
      <c r="AI1969" s="4"/>
      <c r="AJ1969" s="4" t="s">
        <v>11138</v>
      </c>
      <c r="AK1969" s="4"/>
    </row>
    <row r="1970" spans="1:37" ht="75" x14ac:dyDescent="0.2">
      <c r="A1970" s="7">
        <v>1969</v>
      </c>
      <c r="D1970" s="4" t="s">
        <v>63</v>
      </c>
      <c r="E1970" s="4" t="s">
        <v>11139</v>
      </c>
      <c r="F1970" s="4"/>
      <c r="G1970" s="4" t="s">
        <v>1599</v>
      </c>
      <c r="H1970" s="4"/>
      <c r="I1970" s="4">
        <v>2007</v>
      </c>
      <c r="J1970" s="4"/>
      <c r="K1970" s="4"/>
      <c r="L1970" s="4"/>
      <c r="M1970" s="4"/>
      <c r="N1970" s="4"/>
      <c r="O1970" s="4"/>
      <c r="P1970" s="4" t="s">
        <v>11140</v>
      </c>
      <c r="Q1970" s="4"/>
      <c r="R1970" s="4"/>
      <c r="S1970" s="4" t="s">
        <v>770</v>
      </c>
      <c r="T1970" s="4" t="s">
        <v>228</v>
      </c>
      <c r="U1970" s="4" t="s">
        <v>111</v>
      </c>
      <c r="V1970" s="4" t="s">
        <v>11141</v>
      </c>
      <c r="W1970" s="4"/>
      <c r="X1970" s="4"/>
      <c r="Y1970" s="4"/>
      <c r="Z1970" s="4" t="s">
        <v>11142</v>
      </c>
      <c r="AA1970" s="4"/>
      <c r="AB1970" s="4"/>
      <c r="AC1970" s="4"/>
      <c r="AD1970" s="4"/>
      <c r="AE1970" s="4"/>
      <c r="AF1970" s="4" t="s">
        <v>8338</v>
      </c>
      <c r="AG1970" s="4"/>
      <c r="AH1970" s="4"/>
      <c r="AI1970" s="4"/>
      <c r="AJ1970" s="4" t="s">
        <v>11143</v>
      </c>
      <c r="AK1970" s="4"/>
    </row>
    <row r="1971" spans="1:37" ht="90" x14ac:dyDescent="0.2">
      <c r="A1971" s="7">
        <v>1970</v>
      </c>
      <c r="D1971" s="4" t="s">
        <v>63</v>
      </c>
      <c r="E1971" s="4" t="s">
        <v>11144</v>
      </c>
      <c r="F1971" s="4"/>
      <c r="G1971" s="4" t="s">
        <v>1599</v>
      </c>
      <c r="H1971" s="4"/>
      <c r="I1971" s="4">
        <v>2007</v>
      </c>
      <c r="J1971" s="4"/>
      <c r="K1971" s="4"/>
      <c r="L1971" s="4"/>
      <c r="M1971" s="4"/>
      <c r="N1971" s="4"/>
      <c r="O1971" s="4"/>
      <c r="P1971" s="4" t="s">
        <v>11145</v>
      </c>
      <c r="Q1971" s="4"/>
      <c r="R1971" s="4"/>
      <c r="S1971" s="4" t="s">
        <v>227</v>
      </c>
      <c r="T1971" s="4" t="s">
        <v>1780</v>
      </c>
      <c r="U1971" s="4" t="s">
        <v>343</v>
      </c>
      <c r="V1971" s="4" t="s">
        <v>11146</v>
      </c>
      <c r="W1971" s="4"/>
      <c r="X1971" s="4"/>
      <c r="Y1971" s="4"/>
      <c r="Z1971" s="4" t="s">
        <v>11147</v>
      </c>
      <c r="AA1971" s="4"/>
      <c r="AB1971" s="4"/>
      <c r="AC1971" s="4"/>
      <c r="AD1971" s="4"/>
      <c r="AE1971" s="4"/>
      <c r="AF1971" s="4" t="s">
        <v>11148</v>
      </c>
      <c r="AG1971" s="4"/>
      <c r="AH1971" s="4"/>
      <c r="AI1971" s="4"/>
      <c r="AJ1971" s="4" t="s">
        <v>11149</v>
      </c>
      <c r="AK1971" s="4"/>
    </row>
    <row r="1972" spans="1:37" ht="210" x14ac:dyDescent="0.2">
      <c r="A1972" s="7">
        <v>1971</v>
      </c>
      <c r="D1972" s="4" t="s">
        <v>63</v>
      </c>
      <c r="E1972" s="4" t="s">
        <v>11150</v>
      </c>
      <c r="F1972" s="4"/>
      <c r="G1972" s="4" t="s">
        <v>1599</v>
      </c>
      <c r="H1972" s="4"/>
      <c r="I1972" s="4">
        <v>2008</v>
      </c>
      <c r="J1972" s="4"/>
      <c r="K1972" s="4"/>
      <c r="L1972" s="4"/>
      <c r="M1972" s="4"/>
      <c r="N1972" s="4"/>
      <c r="O1972" s="4"/>
      <c r="P1972" s="4" t="s">
        <v>11151</v>
      </c>
      <c r="Q1972" s="4"/>
      <c r="R1972" s="4"/>
      <c r="S1972" s="4" t="s">
        <v>5083</v>
      </c>
      <c r="T1972" s="4" t="s">
        <v>229</v>
      </c>
      <c r="U1972" s="4" t="s">
        <v>68</v>
      </c>
      <c r="V1972" s="4" t="s">
        <v>11152</v>
      </c>
      <c r="W1972" s="4"/>
      <c r="X1972" s="4"/>
      <c r="Y1972" s="4"/>
      <c r="Z1972" s="4" t="s">
        <v>11153</v>
      </c>
      <c r="AA1972" s="4"/>
      <c r="AB1972" s="4"/>
      <c r="AC1972" s="4"/>
      <c r="AD1972" s="4"/>
      <c r="AE1972" s="4"/>
      <c r="AF1972" s="4" t="s">
        <v>6738</v>
      </c>
      <c r="AG1972" s="4"/>
      <c r="AH1972" s="4"/>
      <c r="AI1972" s="4"/>
      <c r="AJ1972" s="4" t="s">
        <v>11154</v>
      </c>
      <c r="AK1972" s="4"/>
    </row>
    <row r="1973" spans="1:37" ht="135" x14ac:dyDescent="0.2">
      <c r="A1973" s="7">
        <v>1972</v>
      </c>
      <c r="D1973" s="4" t="s">
        <v>63</v>
      </c>
      <c r="E1973" s="4" t="s">
        <v>11155</v>
      </c>
      <c r="F1973" s="4"/>
      <c r="G1973" s="4" t="s">
        <v>1599</v>
      </c>
      <c r="H1973" s="4"/>
      <c r="I1973" s="4">
        <v>2008</v>
      </c>
      <c r="J1973" s="4"/>
      <c r="K1973" s="4"/>
      <c r="L1973" s="4"/>
      <c r="M1973" s="4"/>
      <c r="N1973" s="4"/>
      <c r="O1973" s="4"/>
      <c r="P1973" s="4" t="s">
        <v>11156</v>
      </c>
      <c r="Q1973" s="4"/>
      <c r="R1973" s="4"/>
      <c r="S1973" s="4" t="s">
        <v>11157</v>
      </c>
      <c r="T1973" s="4" t="s">
        <v>550</v>
      </c>
      <c r="U1973" s="4" t="s">
        <v>79</v>
      </c>
      <c r="V1973" s="4" t="s">
        <v>11158</v>
      </c>
      <c r="W1973" s="4"/>
      <c r="X1973" s="4"/>
      <c r="Y1973" s="4"/>
      <c r="Z1973" s="4" t="s">
        <v>11159</v>
      </c>
      <c r="AA1973" s="4"/>
      <c r="AB1973" s="4"/>
      <c r="AC1973" s="4"/>
      <c r="AD1973" s="4"/>
      <c r="AE1973" s="4"/>
      <c r="AF1973" s="4" t="s">
        <v>11160</v>
      </c>
      <c r="AG1973" s="4"/>
      <c r="AH1973" s="4"/>
      <c r="AI1973" s="4"/>
      <c r="AJ1973" s="4" t="s">
        <v>11161</v>
      </c>
      <c r="AK1973" s="4"/>
    </row>
    <row r="1974" spans="1:37" ht="180" x14ac:dyDescent="0.2">
      <c r="A1974" s="7">
        <v>1973</v>
      </c>
      <c r="D1974" s="4" t="s">
        <v>63</v>
      </c>
      <c r="E1974" s="4" t="s">
        <v>11162</v>
      </c>
      <c r="F1974" s="4"/>
      <c r="G1974" s="4" t="s">
        <v>11163</v>
      </c>
      <c r="H1974" s="4"/>
      <c r="I1974" s="4">
        <v>2008</v>
      </c>
      <c r="J1974" s="4"/>
      <c r="K1974" s="4"/>
      <c r="L1974" s="4"/>
      <c r="M1974" s="4"/>
      <c r="N1974" s="4"/>
      <c r="O1974" s="4"/>
      <c r="P1974" s="4" t="s">
        <v>11164</v>
      </c>
      <c r="Q1974" s="4"/>
      <c r="R1974" s="4"/>
      <c r="S1974" s="4" t="s">
        <v>11165</v>
      </c>
      <c r="T1974" s="4" t="s">
        <v>550</v>
      </c>
      <c r="U1974" s="4" t="s">
        <v>310</v>
      </c>
      <c r="V1974" s="4" t="s">
        <v>11166</v>
      </c>
      <c r="W1974" s="4"/>
      <c r="X1974" s="4"/>
      <c r="Y1974" s="4"/>
      <c r="Z1974" s="4" t="s">
        <v>1805</v>
      </c>
      <c r="AA1974" s="4"/>
      <c r="AB1974" s="4"/>
      <c r="AC1974" s="4"/>
      <c r="AD1974" s="4"/>
      <c r="AE1974" s="4"/>
      <c r="AF1974" s="4" t="s">
        <v>11167</v>
      </c>
      <c r="AG1974" s="4"/>
      <c r="AH1974" s="4"/>
      <c r="AI1974" s="4"/>
      <c r="AJ1974" s="4" t="s">
        <v>11168</v>
      </c>
      <c r="AK1974" s="4"/>
    </row>
    <row r="1975" spans="1:37" ht="90" x14ac:dyDescent="0.2">
      <c r="A1975" s="7">
        <v>1974</v>
      </c>
      <c r="D1975" s="4" t="s">
        <v>63</v>
      </c>
      <c r="E1975" s="4" t="s">
        <v>11169</v>
      </c>
      <c r="F1975" s="4"/>
      <c r="G1975" s="4" t="s">
        <v>1599</v>
      </c>
      <c r="H1975" s="4"/>
      <c r="I1975" s="4">
        <v>2008</v>
      </c>
      <c r="J1975" s="4"/>
      <c r="K1975" s="4"/>
      <c r="L1975" s="4"/>
      <c r="M1975" s="4"/>
      <c r="N1975" s="4"/>
      <c r="O1975" s="4"/>
      <c r="P1975" s="4" t="s">
        <v>11170</v>
      </c>
      <c r="Q1975" s="4"/>
      <c r="R1975" s="4"/>
      <c r="S1975" s="4" t="s">
        <v>10628</v>
      </c>
      <c r="T1975" s="4" t="s">
        <v>550</v>
      </c>
      <c r="U1975" s="4" t="s">
        <v>133</v>
      </c>
      <c r="V1975" s="4" t="s">
        <v>11171</v>
      </c>
      <c r="W1975" s="4"/>
      <c r="X1975" s="4"/>
      <c r="Y1975" s="4"/>
      <c r="Z1975" s="4" t="s">
        <v>11172</v>
      </c>
      <c r="AA1975" s="4"/>
      <c r="AB1975" s="4"/>
      <c r="AC1975" s="4"/>
      <c r="AD1975" s="4"/>
      <c r="AE1975" s="4"/>
      <c r="AF1975" s="4" t="s">
        <v>11173</v>
      </c>
      <c r="AG1975" s="4"/>
      <c r="AH1975" s="4"/>
      <c r="AI1975" s="4"/>
      <c r="AJ1975" s="4" t="s">
        <v>11174</v>
      </c>
      <c r="AK1975" s="4"/>
    </row>
    <row r="1976" spans="1:37" ht="135" x14ac:dyDescent="0.2">
      <c r="A1976" s="7">
        <v>1975</v>
      </c>
      <c r="D1976" s="4" t="s">
        <v>63</v>
      </c>
      <c r="E1976" s="4" t="s">
        <v>11175</v>
      </c>
      <c r="F1976" s="4"/>
      <c r="G1976" s="4" t="s">
        <v>11176</v>
      </c>
      <c r="H1976" s="4"/>
      <c r="I1976" s="4">
        <v>2008</v>
      </c>
      <c r="J1976" s="4"/>
      <c r="K1976" s="4"/>
      <c r="L1976" s="4"/>
      <c r="M1976" s="4"/>
      <c r="N1976" s="4"/>
      <c r="O1976" s="4"/>
      <c r="P1976" s="4" t="s">
        <v>11177</v>
      </c>
      <c r="Q1976" s="4"/>
      <c r="R1976" s="4"/>
      <c r="S1976" s="4" t="s">
        <v>11178</v>
      </c>
      <c r="T1976" s="4" t="s">
        <v>822</v>
      </c>
      <c r="U1976" s="4" t="s">
        <v>133</v>
      </c>
      <c r="V1976" s="4" t="s">
        <v>11179</v>
      </c>
      <c r="W1976" s="4"/>
      <c r="X1976" s="4"/>
      <c r="Y1976" s="4"/>
      <c r="Z1976" s="4" t="s">
        <v>11180</v>
      </c>
      <c r="AA1976" s="4"/>
      <c r="AB1976" s="4"/>
      <c r="AC1976" s="4"/>
      <c r="AD1976" s="4"/>
      <c r="AE1976" s="4"/>
      <c r="AF1976" s="4" t="s">
        <v>11181</v>
      </c>
      <c r="AG1976" s="4"/>
      <c r="AH1976" s="4"/>
      <c r="AI1976" s="4"/>
      <c r="AJ1976" s="4" t="s">
        <v>11182</v>
      </c>
      <c r="AK1976" s="4"/>
    </row>
    <row r="1977" spans="1:37" ht="135" x14ac:dyDescent="0.2">
      <c r="A1977" s="7">
        <v>1976</v>
      </c>
      <c r="D1977" s="4" t="s">
        <v>63</v>
      </c>
      <c r="E1977" s="4" t="s">
        <v>11183</v>
      </c>
      <c r="F1977" s="4"/>
      <c r="G1977" s="4" t="s">
        <v>1599</v>
      </c>
      <c r="H1977" s="4"/>
      <c r="I1977" s="4">
        <v>2008</v>
      </c>
      <c r="J1977" s="4"/>
      <c r="K1977" s="4"/>
      <c r="L1977" s="4"/>
      <c r="M1977" s="4"/>
      <c r="N1977" s="4"/>
      <c r="O1977" s="4"/>
      <c r="P1977" s="4" t="s">
        <v>11184</v>
      </c>
      <c r="Q1977" s="4"/>
      <c r="R1977" s="4"/>
      <c r="S1977" s="4" t="s">
        <v>9861</v>
      </c>
      <c r="T1977" s="4" t="s">
        <v>966</v>
      </c>
      <c r="U1977" s="4" t="s">
        <v>111</v>
      </c>
      <c r="V1977" s="4" t="s">
        <v>11185</v>
      </c>
      <c r="W1977" s="4"/>
      <c r="X1977" s="4"/>
      <c r="Y1977" s="4"/>
      <c r="Z1977" s="4" t="s">
        <v>11186</v>
      </c>
      <c r="AA1977" s="4"/>
      <c r="AB1977" s="4"/>
      <c r="AC1977" s="4"/>
      <c r="AD1977" s="4"/>
      <c r="AE1977" s="4"/>
      <c r="AF1977" s="4" t="s">
        <v>9864</v>
      </c>
      <c r="AG1977" s="4"/>
      <c r="AH1977" s="4"/>
      <c r="AI1977" s="4"/>
      <c r="AJ1977" s="4" t="s">
        <v>11187</v>
      </c>
      <c r="AK1977" s="4"/>
    </row>
    <row r="1978" spans="1:37" ht="105" x14ac:dyDescent="0.2">
      <c r="A1978" s="7">
        <v>1977</v>
      </c>
      <c r="D1978" s="4" t="s">
        <v>63</v>
      </c>
      <c r="E1978" s="4" t="s">
        <v>11188</v>
      </c>
      <c r="F1978" s="4"/>
      <c r="G1978" s="4" t="s">
        <v>1599</v>
      </c>
      <c r="H1978" s="4"/>
      <c r="I1978" s="4">
        <v>2008</v>
      </c>
      <c r="J1978" s="4"/>
      <c r="K1978" s="4"/>
      <c r="L1978" s="4"/>
      <c r="M1978" s="4"/>
      <c r="N1978" s="4"/>
      <c r="O1978" s="4"/>
      <c r="P1978" s="4" t="s">
        <v>11189</v>
      </c>
      <c r="Q1978" s="4"/>
      <c r="R1978" s="4"/>
      <c r="S1978" s="4" t="s">
        <v>11190</v>
      </c>
      <c r="T1978" s="4" t="s">
        <v>966</v>
      </c>
      <c r="U1978" s="4" t="s">
        <v>133</v>
      </c>
      <c r="V1978" s="4" t="s">
        <v>11191</v>
      </c>
      <c r="W1978" s="4"/>
      <c r="X1978" s="4"/>
      <c r="Y1978" s="4"/>
      <c r="Z1978" s="4" t="s">
        <v>1815</v>
      </c>
      <c r="AA1978" s="4"/>
      <c r="AB1978" s="4"/>
      <c r="AC1978" s="4"/>
      <c r="AD1978" s="4"/>
      <c r="AE1978" s="4"/>
      <c r="AF1978" s="4" t="s">
        <v>9864</v>
      </c>
      <c r="AG1978" s="4"/>
      <c r="AH1978" s="4"/>
      <c r="AI1978" s="4"/>
      <c r="AJ1978" s="4" t="s">
        <v>11192</v>
      </c>
      <c r="AK1978" s="4"/>
    </row>
    <row r="1979" spans="1:37" ht="165" x14ac:dyDescent="0.2">
      <c r="A1979" s="7">
        <v>1978</v>
      </c>
      <c r="D1979" s="4" t="s">
        <v>63</v>
      </c>
      <c r="E1979" s="4" t="s">
        <v>11193</v>
      </c>
      <c r="F1979" s="4"/>
      <c r="G1979" s="4" t="s">
        <v>1599</v>
      </c>
      <c r="H1979" s="4"/>
      <c r="I1979" s="4">
        <v>2009</v>
      </c>
      <c r="J1979" s="4"/>
      <c r="K1979" s="4"/>
      <c r="L1979" s="4"/>
      <c r="M1979" s="4"/>
      <c r="N1979" s="4"/>
      <c r="O1979" s="4"/>
      <c r="P1979" s="4" t="s">
        <v>11194</v>
      </c>
      <c r="Q1979" s="4"/>
      <c r="R1979" s="4"/>
      <c r="S1979" s="4" t="s">
        <v>1256</v>
      </c>
      <c r="T1979" s="4" t="s">
        <v>501</v>
      </c>
      <c r="U1979" s="4" t="s">
        <v>68</v>
      </c>
      <c r="V1979" s="4" t="s">
        <v>11195</v>
      </c>
      <c r="W1979" s="4"/>
      <c r="X1979" s="4"/>
      <c r="Y1979" s="4"/>
      <c r="Z1979" s="4" t="s">
        <v>11196</v>
      </c>
      <c r="AA1979" s="4"/>
      <c r="AB1979" s="4"/>
      <c r="AC1979" s="4"/>
      <c r="AD1979" s="4"/>
      <c r="AE1979" s="4"/>
      <c r="AF1979" s="4" t="s">
        <v>11197</v>
      </c>
      <c r="AG1979" s="4"/>
      <c r="AH1979" s="4"/>
      <c r="AI1979" s="4"/>
      <c r="AJ1979" s="4" t="s">
        <v>11198</v>
      </c>
      <c r="AK1979" s="4"/>
    </row>
    <row r="1980" spans="1:37" ht="135" x14ac:dyDescent="0.2">
      <c r="A1980" s="7">
        <v>1979</v>
      </c>
      <c r="D1980" s="4" t="s">
        <v>63</v>
      </c>
      <c r="E1980" s="4" t="s">
        <v>11199</v>
      </c>
      <c r="F1980" s="4"/>
      <c r="G1980" s="4" t="s">
        <v>1599</v>
      </c>
      <c r="H1980" s="4"/>
      <c r="I1980" s="4">
        <v>2009</v>
      </c>
      <c r="J1980" s="4"/>
      <c r="K1980" s="4"/>
      <c r="L1980" s="4"/>
      <c r="M1980" s="4"/>
      <c r="N1980" s="4"/>
      <c r="O1980" s="4"/>
      <c r="P1980" s="4" t="s">
        <v>11200</v>
      </c>
      <c r="Q1980" s="4"/>
      <c r="R1980" s="4"/>
      <c r="S1980" s="4" t="s">
        <v>2277</v>
      </c>
      <c r="T1980" s="4" t="s">
        <v>125</v>
      </c>
      <c r="U1980" s="4" t="s">
        <v>133</v>
      </c>
      <c r="V1980" s="4" t="s">
        <v>11201</v>
      </c>
      <c r="W1980" s="4"/>
      <c r="X1980" s="4"/>
      <c r="Y1980" s="4"/>
      <c r="Z1980" s="4" t="s">
        <v>11202</v>
      </c>
      <c r="AA1980" s="4"/>
      <c r="AB1980" s="4"/>
      <c r="AC1980" s="4"/>
      <c r="AD1980" s="4"/>
      <c r="AE1980" s="4"/>
      <c r="AF1980" s="4" t="s">
        <v>9463</v>
      </c>
      <c r="AG1980" s="4"/>
      <c r="AH1980" s="4"/>
      <c r="AI1980" s="4"/>
      <c r="AJ1980" s="4" t="s">
        <v>11203</v>
      </c>
      <c r="AK1980" s="4"/>
    </row>
    <row r="1981" spans="1:37" ht="180" x14ac:dyDescent="0.2">
      <c r="A1981" s="7">
        <v>1980</v>
      </c>
      <c r="D1981" s="4" t="s">
        <v>63</v>
      </c>
      <c r="E1981" s="4" t="s">
        <v>11204</v>
      </c>
      <c r="F1981" s="4"/>
      <c r="G1981" s="4" t="s">
        <v>11205</v>
      </c>
      <c r="H1981" s="4"/>
      <c r="I1981" s="4">
        <v>2010</v>
      </c>
      <c r="J1981" s="4"/>
      <c r="K1981" s="4"/>
      <c r="L1981" s="4"/>
      <c r="M1981" s="4"/>
      <c r="N1981" s="4"/>
      <c r="O1981" s="4"/>
      <c r="P1981" s="4" t="s">
        <v>11206</v>
      </c>
      <c r="Q1981" s="4"/>
      <c r="R1981" s="4"/>
      <c r="S1981" s="4" t="s">
        <v>7696</v>
      </c>
      <c r="T1981" s="4" t="s">
        <v>189</v>
      </c>
      <c r="U1981" s="4" t="s">
        <v>133</v>
      </c>
      <c r="V1981" s="4" t="s">
        <v>11207</v>
      </c>
      <c r="W1981" s="4"/>
      <c r="X1981" s="4"/>
      <c r="Y1981" s="4"/>
      <c r="Z1981" s="4" t="s">
        <v>11208</v>
      </c>
      <c r="AA1981" s="4"/>
      <c r="AB1981" s="4"/>
      <c r="AC1981" s="4"/>
      <c r="AD1981" s="4"/>
      <c r="AE1981" s="4"/>
      <c r="AF1981" s="4" t="s">
        <v>7699</v>
      </c>
      <c r="AG1981" s="4"/>
      <c r="AH1981" s="4"/>
      <c r="AI1981" s="4"/>
      <c r="AJ1981" s="4" t="s">
        <v>11209</v>
      </c>
      <c r="AK1981" s="4"/>
    </row>
    <row r="1982" spans="1:37" ht="150" x14ac:dyDescent="0.2">
      <c r="A1982" s="7">
        <v>1981</v>
      </c>
      <c r="D1982" s="4" t="s">
        <v>63</v>
      </c>
      <c r="E1982" s="4" t="s">
        <v>11210</v>
      </c>
      <c r="F1982" s="4"/>
      <c r="G1982" s="4" t="s">
        <v>1599</v>
      </c>
      <c r="H1982" s="4"/>
      <c r="I1982" s="4">
        <v>2010</v>
      </c>
      <c r="J1982" s="4"/>
      <c r="K1982" s="4"/>
      <c r="L1982" s="4"/>
      <c r="M1982" s="4"/>
      <c r="N1982" s="4"/>
      <c r="O1982" s="4"/>
      <c r="P1982" s="4" t="s">
        <v>11211</v>
      </c>
      <c r="Q1982" s="4"/>
      <c r="R1982" s="4"/>
      <c r="S1982" s="4" t="s">
        <v>1567</v>
      </c>
      <c r="T1982" s="4" t="s">
        <v>2715</v>
      </c>
      <c r="U1982" s="4" t="s">
        <v>205</v>
      </c>
      <c r="V1982" s="4" t="s">
        <v>11212</v>
      </c>
      <c r="W1982" s="4"/>
      <c r="X1982" s="4"/>
      <c r="Y1982" s="4"/>
      <c r="Z1982" s="4" t="s">
        <v>11213</v>
      </c>
      <c r="AA1982" s="4"/>
      <c r="AB1982" s="4"/>
      <c r="AC1982" s="4"/>
      <c r="AD1982" s="4"/>
      <c r="AE1982" s="4"/>
      <c r="AF1982" s="4" t="s">
        <v>6712</v>
      </c>
      <c r="AG1982" s="4"/>
      <c r="AH1982" s="4"/>
      <c r="AI1982" s="4"/>
      <c r="AJ1982" s="4" t="s">
        <v>11214</v>
      </c>
      <c r="AK1982" s="4"/>
    </row>
    <row r="1983" spans="1:37" ht="105" x14ac:dyDescent="0.2">
      <c r="A1983" s="7">
        <v>1982</v>
      </c>
      <c r="D1983" s="4" t="s">
        <v>63</v>
      </c>
      <c r="E1983" s="4" t="s">
        <v>11215</v>
      </c>
      <c r="F1983" s="4"/>
      <c r="G1983" s="4" t="s">
        <v>1599</v>
      </c>
      <c r="H1983" s="4"/>
      <c r="I1983" s="4">
        <v>2010</v>
      </c>
      <c r="J1983" s="4"/>
      <c r="K1983" s="4"/>
      <c r="L1983" s="4"/>
      <c r="M1983" s="4"/>
      <c r="N1983" s="4"/>
      <c r="O1983" s="4"/>
      <c r="P1983" s="4" t="s">
        <v>11216</v>
      </c>
      <c r="Q1983" s="4"/>
      <c r="R1983" s="4"/>
      <c r="S1983" s="4" t="s">
        <v>10245</v>
      </c>
      <c r="T1983" s="4" t="s">
        <v>326</v>
      </c>
      <c r="U1983" s="4" t="s">
        <v>111</v>
      </c>
      <c r="V1983" s="4" t="s">
        <v>11217</v>
      </c>
      <c r="W1983" s="4"/>
      <c r="X1983" s="4"/>
      <c r="Y1983" s="4"/>
      <c r="Z1983" s="4" t="s">
        <v>11218</v>
      </c>
      <c r="AA1983" s="4"/>
      <c r="AB1983" s="4"/>
      <c r="AC1983" s="4"/>
      <c r="AD1983" s="4"/>
      <c r="AE1983" s="4"/>
      <c r="AF1983" s="4" t="s">
        <v>11041</v>
      </c>
      <c r="AG1983" s="4"/>
      <c r="AH1983" s="4"/>
      <c r="AI1983" s="4"/>
      <c r="AJ1983" s="4" t="s">
        <v>11219</v>
      </c>
      <c r="AK1983" s="4"/>
    </row>
    <row r="1984" spans="1:37" ht="120" x14ac:dyDescent="0.2">
      <c r="A1984" s="7">
        <v>1983</v>
      </c>
      <c r="D1984" s="4"/>
      <c r="E1984" s="4"/>
      <c r="F1984" s="4"/>
      <c r="G1984" s="4" t="s">
        <v>1599</v>
      </c>
      <c r="H1984" s="4"/>
      <c r="I1984" s="4">
        <v>2012</v>
      </c>
      <c r="J1984" s="4"/>
      <c r="K1984" s="4"/>
      <c r="L1984" s="4"/>
      <c r="M1984" s="4"/>
      <c r="N1984" s="4"/>
      <c r="O1984" s="4"/>
      <c r="P1984" s="4" t="s">
        <v>11220</v>
      </c>
      <c r="Q1984" s="4"/>
      <c r="R1984" s="4"/>
      <c r="S1984" s="4" t="s">
        <v>5140</v>
      </c>
      <c r="T1984" s="4" t="s">
        <v>1780</v>
      </c>
      <c r="U1984" s="4" t="s">
        <v>310</v>
      </c>
      <c r="V1984" s="4" t="s">
        <v>11221</v>
      </c>
      <c r="W1984" s="4"/>
      <c r="X1984" s="4"/>
      <c r="Y1984" s="4"/>
      <c r="Z1984" s="4" t="s">
        <v>11222</v>
      </c>
      <c r="AA1984" s="4"/>
      <c r="AB1984" s="4"/>
      <c r="AC1984" s="4"/>
      <c r="AD1984" s="4"/>
      <c r="AE1984" s="4"/>
      <c r="AF1984" s="4" t="s">
        <v>7527</v>
      </c>
      <c r="AG1984" s="4"/>
      <c r="AH1984" s="4"/>
      <c r="AI1984" s="4"/>
      <c r="AJ1984" s="4" t="s">
        <v>11223</v>
      </c>
      <c r="AK1984" s="4"/>
    </row>
    <row r="1985" spans="1:37" ht="150" x14ac:dyDescent="0.2">
      <c r="A1985" s="7">
        <v>1984</v>
      </c>
      <c r="D1985" s="4"/>
      <c r="E1985" s="4"/>
      <c r="F1985" s="4"/>
      <c r="G1985" s="4" t="s">
        <v>1599</v>
      </c>
      <c r="H1985" s="4"/>
      <c r="I1985" s="4">
        <v>2013</v>
      </c>
      <c r="J1985" s="4"/>
      <c r="K1985" s="4"/>
      <c r="L1985" s="4"/>
      <c r="M1985" s="4"/>
      <c r="N1985" s="4"/>
      <c r="O1985" s="4"/>
      <c r="P1985" s="4" t="s">
        <v>11224</v>
      </c>
      <c r="Q1985" s="4"/>
      <c r="R1985" s="4"/>
      <c r="S1985" s="4" t="s">
        <v>7575</v>
      </c>
      <c r="T1985" s="4" t="s">
        <v>5896</v>
      </c>
      <c r="U1985" s="4" t="s">
        <v>111</v>
      </c>
      <c r="V1985" s="4" t="s">
        <v>9222</v>
      </c>
      <c r="W1985" s="4"/>
      <c r="X1985" s="4"/>
      <c r="Y1985" s="4"/>
      <c r="Z1985" s="4" t="s">
        <v>11225</v>
      </c>
      <c r="AA1985" s="4"/>
      <c r="AB1985" s="4"/>
      <c r="AC1985" s="4"/>
      <c r="AD1985" s="4"/>
      <c r="AE1985" s="4"/>
      <c r="AF1985" s="4" t="s">
        <v>7578</v>
      </c>
      <c r="AG1985" s="4"/>
      <c r="AH1985" s="4"/>
      <c r="AI1985" s="4"/>
      <c r="AJ1985" s="4" t="s">
        <v>11226</v>
      </c>
      <c r="AK1985" s="4"/>
    </row>
    <row r="1986" spans="1:37" ht="60" x14ac:dyDescent="0.2">
      <c r="A1986" s="7">
        <v>1985</v>
      </c>
      <c r="D1986" s="4" t="s">
        <v>11227</v>
      </c>
      <c r="E1986" s="4" t="s">
        <v>11228</v>
      </c>
      <c r="F1986" s="4"/>
      <c r="G1986" s="4" t="s">
        <v>1599</v>
      </c>
      <c r="H1986" s="4"/>
      <c r="I1986" s="4">
        <v>2009</v>
      </c>
      <c r="J1986" s="4"/>
      <c r="K1986" s="4"/>
      <c r="L1986" s="4"/>
      <c r="M1986" s="4"/>
      <c r="N1986" s="4"/>
      <c r="O1986" s="4"/>
      <c r="P1986" s="4" t="s">
        <v>11229</v>
      </c>
      <c r="Q1986" s="4"/>
      <c r="R1986" s="4"/>
      <c r="S1986" s="4" t="s">
        <v>11230</v>
      </c>
      <c r="T1986" s="4" t="s">
        <v>1394</v>
      </c>
      <c r="V1986" s="4" t="s">
        <v>11231</v>
      </c>
      <c r="W1986" s="4"/>
      <c r="X1986" s="4"/>
      <c r="Y1986" s="4"/>
      <c r="Z1986" s="4" t="s">
        <v>11232</v>
      </c>
      <c r="AA1986" s="4"/>
      <c r="AB1986" s="4"/>
      <c r="AC1986" s="4"/>
      <c r="AD1986" s="4"/>
      <c r="AE1986" s="4"/>
      <c r="AF1986" s="4" t="s">
        <v>11233</v>
      </c>
      <c r="AG1986" s="4"/>
      <c r="AH1986" s="4"/>
      <c r="AI1986" s="4"/>
      <c r="AJ1986" s="4" t="s">
        <v>11234</v>
      </c>
      <c r="AK1986" s="4"/>
    </row>
    <row r="1987" spans="1:37" ht="75" x14ac:dyDescent="0.2">
      <c r="A1987" s="7">
        <v>1986</v>
      </c>
      <c r="D1987" s="4"/>
      <c r="E1987" s="4"/>
      <c r="F1987" s="4"/>
      <c r="G1987" s="4" t="s">
        <v>1599</v>
      </c>
      <c r="H1987" s="4"/>
      <c r="I1987" s="4">
        <v>2009</v>
      </c>
      <c r="J1987" s="4"/>
      <c r="K1987" s="4"/>
      <c r="L1987" s="4"/>
      <c r="M1987" s="4"/>
      <c r="N1987" s="4"/>
      <c r="O1987" s="4"/>
      <c r="P1987" s="4" t="s">
        <v>11235</v>
      </c>
      <c r="Q1987" s="4"/>
      <c r="R1987" s="4"/>
      <c r="S1987" s="4" t="s">
        <v>11236</v>
      </c>
      <c r="T1987" s="4" t="s">
        <v>801</v>
      </c>
      <c r="U1987" s="4" t="s">
        <v>205</v>
      </c>
      <c r="V1987" s="4" t="s">
        <v>11237</v>
      </c>
      <c r="W1987" s="4"/>
      <c r="X1987" s="4"/>
      <c r="Y1987" s="4"/>
      <c r="Z1987" s="4" t="s">
        <v>11238</v>
      </c>
      <c r="AA1987" s="4"/>
      <c r="AB1987" s="4"/>
      <c r="AC1987" s="4"/>
      <c r="AD1987" s="4"/>
      <c r="AE1987" s="4"/>
      <c r="AF1987" s="4" t="s">
        <v>7236</v>
      </c>
      <c r="AG1987" s="4"/>
      <c r="AH1987" s="4"/>
      <c r="AI1987" s="4"/>
      <c r="AJ1987" s="4" t="s">
        <v>11239</v>
      </c>
      <c r="AK1987" s="4"/>
    </row>
    <row r="1988" spans="1:37" ht="90" x14ac:dyDescent="0.2">
      <c r="A1988" s="7">
        <v>1987</v>
      </c>
      <c r="D1988" s="4"/>
      <c r="E1988" s="4"/>
      <c r="F1988" s="4"/>
      <c r="G1988" s="4" t="s">
        <v>1599</v>
      </c>
      <c r="H1988" s="4"/>
      <c r="I1988" s="4">
        <v>2009</v>
      </c>
      <c r="J1988" s="4"/>
      <c r="K1988" s="4"/>
      <c r="L1988" s="4"/>
      <c r="M1988" s="4"/>
      <c r="N1988" s="4"/>
      <c r="O1988" s="4"/>
      <c r="P1988" s="4" t="s">
        <v>11240</v>
      </c>
      <c r="Q1988" s="4"/>
      <c r="R1988" s="4"/>
      <c r="S1988" s="4" t="s">
        <v>11241</v>
      </c>
      <c r="T1988" s="4" t="s">
        <v>165</v>
      </c>
      <c r="U1988" s="4" t="s">
        <v>205</v>
      </c>
      <c r="V1988" s="4" t="s">
        <v>11242</v>
      </c>
      <c r="W1988" s="4"/>
      <c r="X1988" s="4"/>
      <c r="Y1988" s="4"/>
      <c r="Z1988" s="4" t="s">
        <v>11243</v>
      </c>
      <c r="AA1988" s="4"/>
      <c r="AB1988" s="4"/>
      <c r="AC1988" s="4"/>
      <c r="AD1988" s="4"/>
      <c r="AE1988" s="4"/>
      <c r="AF1988" s="4" t="s">
        <v>11244</v>
      </c>
      <c r="AG1988" s="4"/>
      <c r="AH1988" s="4"/>
      <c r="AI1988" s="4"/>
      <c r="AJ1988" s="4" t="s">
        <v>11245</v>
      </c>
      <c r="AK1988" s="4"/>
    </row>
    <row r="1989" spans="1:37" ht="135" x14ac:dyDescent="0.2">
      <c r="A1989" s="7">
        <v>1988</v>
      </c>
      <c r="D1989" s="4"/>
      <c r="E1989" s="4"/>
      <c r="F1989" s="4"/>
      <c r="G1989" s="4" t="s">
        <v>11246</v>
      </c>
      <c r="H1989" s="4"/>
      <c r="I1989" s="4">
        <v>2011</v>
      </c>
      <c r="J1989" s="4"/>
      <c r="K1989" s="4"/>
      <c r="L1989" s="4"/>
      <c r="M1989" s="4"/>
      <c r="N1989" s="4"/>
      <c r="O1989" s="4"/>
      <c r="P1989" s="4" t="s">
        <v>11247</v>
      </c>
      <c r="Q1989" s="4"/>
      <c r="R1989" s="4"/>
      <c r="S1989" s="4" t="s">
        <v>7476</v>
      </c>
      <c r="T1989" s="4" t="s">
        <v>585</v>
      </c>
      <c r="U1989" s="4" t="s">
        <v>205</v>
      </c>
      <c r="V1989" s="4" t="s">
        <v>11248</v>
      </c>
      <c r="W1989" s="4"/>
      <c r="X1989" s="4"/>
      <c r="Y1989" s="4"/>
      <c r="Z1989" s="4" t="s">
        <v>11249</v>
      </c>
      <c r="AA1989" s="4"/>
      <c r="AB1989" s="4"/>
      <c r="AC1989" s="4"/>
      <c r="AD1989" s="4"/>
      <c r="AE1989" s="4"/>
      <c r="AF1989" s="4" t="s">
        <v>7479</v>
      </c>
      <c r="AG1989" s="4"/>
      <c r="AH1989" s="4"/>
      <c r="AI1989" s="4"/>
      <c r="AJ1989" s="4" t="s">
        <v>11250</v>
      </c>
      <c r="AK1989" s="4"/>
    </row>
    <row r="1990" spans="1:37" ht="150" x14ac:dyDescent="0.2">
      <c r="A1990" s="7">
        <v>1989</v>
      </c>
      <c r="D1990" s="4"/>
      <c r="E1990" s="4"/>
      <c r="F1990" s="4"/>
      <c r="G1990" s="4" t="s">
        <v>1599</v>
      </c>
      <c r="H1990" s="4"/>
      <c r="I1990" s="4">
        <v>2011</v>
      </c>
      <c r="J1990" s="4"/>
      <c r="K1990" s="4"/>
      <c r="L1990" s="4"/>
      <c r="M1990" s="4"/>
      <c r="N1990" s="4"/>
      <c r="O1990" s="4"/>
      <c r="P1990" s="4" t="s">
        <v>11251</v>
      </c>
      <c r="Q1990" s="4"/>
      <c r="R1990" s="4"/>
      <c r="S1990" s="4" t="s">
        <v>5313</v>
      </c>
      <c r="T1990" s="4" t="s">
        <v>68</v>
      </c>
      <c r="U1990" s="4" t="s">
        <v>205</v>
      </c>
      <c r="V1990" s="4" t="s">
        <v>11252</v>
      </c>
      <c r="W1990" s="4"/>
      <c r="X1990" s="4"/>
      <c r="Y1990" s="4"/>
      <c r="Z1990" s="4" t="s">
        <v>11253</v>
      </c>
      <c r="AA1990" s="4"/>
      <c r="AB1990" s="4"/>
      <c r="AC1990" s="4"/>
      <c r="AD1990" s="4"/>
      <c r="AE1990" s="4"/>
      <c r="AF1990" s="4" t="s">
        <v>11254</v>
      </c>
      <c r="AG1990" s="4"/>
      <c r="AH1990" s="4"/>
      <c r="AI1990" s="4"/>
      <c r="AJ1990" s="4" t="s">
        <v>11255</v>
      </c>
      <c r="AK1990" s="4"/>
    </row>
    <row r="1991" spans="1:37" ht="150" x14ac:dyDescent="0.2">
      <c r="A1991" s="7">
        <v>1990</v>
      </c>
      <c r="D1991" s="4"/>
      <c r="E1991" s="4"/>
      <c r="F1991" s="4"/>
      <c r="G1991" s="4" t="s">
        <v>1599</v>
      </c>
      <c r="H1991" s="4"/>
      <c r="I1991" s="4">
        <v>2011</v>
      </c>
      <c r="J1991" s="4"/>
      <c r="K1991" s="4"/>
      <c r="L1991" s="4"/>
      <c r="M1991" s="4"/>
      <c r="N1991" s="4"/>
      <c r="O1991" s="4"/>
      <c r="P1991" s="4" t="s">
        <v>11256</v>
      </c>
      <c r="Q1991" s="4"/>
      <c r="R1991" s="4"/>
      <c r="S1991" s="4" t="s">
        <v>1097</v>
      </c>
      <c r="T1991" s="4" t="s">
        <v>1138</v>
      </c>
      <c r="U1991" s="4" t="s">
        <v>133</v>
      </c>
      <c r="V1991" s="4" t="s">
        <v>9795</v>
      </c>
      <c r="W1991" s="4"/>
      <c r="X1991" s="4"/>
      <c r="Y1991" s="4"/>
      <c r="Z1991" s="4" t="s">
        <v>11257</v>
      </c>
      <c r="AA1991" s="4"/>
      <c r="AB1991" s="4"/>
      <c r="AC1991" s="4"/>
      <c r="AD1991" s="4"/>
      <c r="AE1991" s="4"/>
      <c r="AF1991" s="4" t="s">
        <v>2702</v>
      </c>
      <c r="AG1991" s="4"/>
      <c r="AH1991" s="4"/>
      <c r="AI1991" s="4"/>
      <c r="AJ1991" s="4" t="s">
        <v>11258</v>
      </c>
      <c r="AK1991" s="4"/>
    </row>
    <row r="1992" spans="1:37" ht="120" x14ac:dyDescent="0.2">
      <c r="A1992" s="7">
        <v>1991</v>
      </c>
      <c r="D1992" s="4"/>
      <c r="E1992" s="4"/>
      <c r="F1992" s="4"/>
      <c r="G1992" s="4" t="s">
        <v>1599</v>
      </c>
      <c r="H1992" s="4"/>
      <c r="I1992" s="4">
        <v>2012</v>
      </c>
      <c r="J1992" s="4"/>
      <c r="K1992" s="4"/>
      <c r="L1992" s="4"/>
      <c r="M1992" s="4"/>
      <c r="N1992" s="4"/>
      <c r="O1992" s="4"/>
      <c r="P1992" s="4" t="s">
        <v>11259</v>
      </c>
      <c r="Q1992" s="4"/>
      <c r="R1992" s="4"/>
      <c r="S1992" s="4" t="s">
        <v>687</v>
      </c>
      <c r="T1992" s="4" t="s">
        <v>688</v>
      </c>
      <c r="U1992" s="4" t="s">
        <v>79</v>
      </c>
      <c r="V1992" s="4" t="s">
        <v>11260</v>
      </c>
      <c r="W1992" s="4"/>
      <c r="X1992" s="4"/>
      <c r="Y1992" s="4"/>
      <c r="Z1992" s="4" t="s">
        <v>11261</v>
      </c>
      <c r="AA1992" s="4"/>
      <c r="AB1992" s="4"/>
      <c r="AC1992" s="4"/>
      <c r="AD1992" s="4"/>
      <c r="AE1992" s="4"/>
      <c r="AF1992" s="4" t="s">
        <v>691</v>
      </c>
      <c r="AG1992" s="4"/>
      <c r="AH1992" s="4"/>
      <c r="AI1992" s="4"/>
      <c r="AJ1992" s="4" t="s">
        <v>11262</v>
      </c>
      <c r="AK1992" s="4"/>
    </row>
    <row r="1993" spans="1:37" ht="60" x14ac:dyDescent="0.2">
      <c r="A1993" s="7">
        <v>1992</v>
      </c>
      <c r="D1993" s="4"/>
      <c r="E1993" s="4"/>
      <c r="F1993" s="4"/>
      <c r="G1993" s="4" t="s">
        <v>11263</v>
      </c>
      <c r="H1993" s="4"/>
      <c r="I1993" s="4">
        <v>2010</v>
      </c>
      <c r="J1993" s="4"/>
      <c r="K1993" s="4"/>
      <c r="L1993" s="4"/>
      <c r="M1993" s="4"/>
      <c r="N1993" s="4"/>
      <c r="O1993" s="4"/>
      <c r="P1993" s="4" t="s">
        <v>11264</v>
      </c>
      <c r="Q1993" s="4"/>
      <c r="R1993" s="4"/>
      <c r="S1993" s="4" t="s">
        <v>7768</v>
      </c>
      <c r="T1993" s="4" t="s">
        <v>326</v>
      </c>
      <c r="U1993" s="4" t="s">
        <v>111</v>
      </c>
      <c r="V1993" s="4" t="s">
        <v>6084</v>
      </c>
      <c r="W1993" s="4"/>
      <c r="X1993" s="4"/>
      <c r="Y1993" s="4"/>
      <c r="Z1993" s="4" t="s">
        <v>11265</v>
      </c>
      <c r="AA1993" s="4"/>
      <c r="AB1993" s="4"/>
      <c r="AC1993" s="4"/>
      <c r="AD1993" s="4"/>
      <c r="AE1993" s="4"/>
      <c r="AF1993" s="4" t="s">
        <v>11266</v>
      </c>
      <c r="AG1993" s="4"/>
      <c r="AH1993" s="4"/>
      <c r="AI1993" s="4"/>
      <c r="AJ1993" s="4" t="s">
        <v>11267</v>
      </c>
      <c r="AK1993" s="4"/>
    </row>
    <row r="1994" spans="1:37" ht="165" x14ac:dyDescent="0.2">
      <c r="A1994" s="7">
        <v>1993</v>
      </c>
      <c r="D1994" s="4"/>
      <c r="E1994" s="4"/>
      <c r="F1994" s="4"/>
      <c r="G1994" s="4" t="s">
        <v>1599</v>
      </c>
      <c r="H1994" s="4"/>
      <c r="I1994" s="4">
        <v>2011</v>
      </c>
      <c r="J1994" s="4"/>
      <c r="K1994" s="4"/>
      <c r="L1994" s="4"/>
      <c r="M1994" s="4"/>
      <c r="N1994" s="4"/>
      <c r="O1994" s="4"/>
      <c r="P1994" s="4" t="s">
        <v>11268</v>
      </c>
      <c r="Q1994" s="4"/>
      <c r="R1994" s="4"/>
      <c r="S1994" s="4" t="s">
        <v>11269</v>
      </c>
      <c r="T1994" s="4" t="s">
        <v>11270</v>
      </c>
      <c r="U1994" s="4" t="s">
        <v>111</v>
      </c>
      <c r="V1994" s="4" t="s">
        <v>11271</v>
      </c>
      <c r="W1994" s="4"/>
      <c r="X1994" s="4"/>
      <c r="Y1994" s="4"/>
      <c r="Z1994" s="4" t="s">
        <v>11272</v>
      </c>
      <c r="AA1994" s="4"/>
      <c r="AB1994" s="4"/>
      <c r="AC1994" s="4"/>
      <c r="AD1994" s="4"/>
      <c r="AE1994" s="4"/>
      <c r="AF1994" s="4" t="s">
        <v>11273</v>
      </c>
      <c r="AG1994" s="4"/>
      <c r="AH1994" s="4"/>
      <c r="AI1994" s="4"/>
      <c r="AJ1994" s="4" t="s">
        <v>11274</v>
      </c>
      <c r="AK1994" s="4"/>
    </row>
    <row r="1995" spans="1:37" ht="195" x14ac:dyDescent="0.2">
      <c r="A1995" s="7">
        <v>1994</v>
      </c>
      <c r="D1995" s="4"/>
      <c r="E1995" s="4"/>
      <c r="F1995" s="4"/>
      <c r="G1995" s="4" t="s">
        <v>1599</v>
      </c>
      <c r="H1995" s="4"/>
      <c r="I1995" s="4">
        <v>2013</v>
      </c>
      <c r="J1995" s="4"/>
      <c r="K1995" s="4"/>
      <c r="L1995" s="4"/>
      <c r="M1995" s="4"/>
      <c r="N1995" s="4"/>
      <c r="O1995" s="4"/>
      <c r="P1995" s="4" t="s">
        <v>11275</v>
      </c>
      <c r="Q1995" s="4"/>
      <c r="R1995" s="4"/>
      <c r="S1995" s="4" t="s">
        <v>557</v>
      </c>
      <c r="T1995" s="4" t="s">
        <v>535</v>
      </c>
      <c r="U1995" s="4" t="s">
        <v>111</v>
      </c>
      <c r="V1995" s="4" t="s">
        <v>11276</v>
      </c>
      <c r="W1995" s="4"/>
      <c r="X1995" s="4"/>
      <c r="Y1995" s="4"/>
      <c r="Z1995" s="4" t="s">
        <v>11277</v>
      </c>
      <c r="AA1995" s="4"/>
      <c r="AB1995" s="4"/>
      <c r="AC1995" s="4"/>
      <c r="AD1995" s="4"/>
      <c r="AE1995" s="4"/>
      <c r="AF1995" s="4" t="s">
        <v>5632</v>
      </c>
      <c r="AG1995" s="4"/>
      <c r="AH1995" s="4"/>
      <c r="AI1995" s="4"/>
      <c r="AJ1995" s="4" t="s">
        <v>11278</v>
      </c>
      <c r="AK1995" s="4"/>
    </row>
    <row r="1996" spans="1:37" ht="90" x14ac:dyDescent="0.2">
      <c r="A1996" s="7">
        <v>1995</v>
      </c>
      <c r="D1996" s="4"/>
      <c r="E1996" s="4"/>
      <c r="F1996" s="4"/>
      <c r="G1996" s="4" t="s">
        <v>1599</v>
      </c>
      <c r="H1996" s="4"/>
      <c r="I1996" s="4">
        <v>2010</v>
      </c>
      <c r="J1996" s="4"/>
      <c r="K1996" s="4"/>
      <c r="L1996" s="4"/>
      <c r="M1996" s="4"/>
      <c r="N1996" s="4"/>
      <c r="O1996" s="4"/>
      <c r="P1996" s="4" t="s">
        <v>11279</v>
      </c>
      <c r="Q1996" s="4"/>
      <c r="R1996" s="4"/>
      <c r="S1996" s="4" t="s">
        <v>494</v>
      </c>
      <c r="T1996" s="4" t="s">
        <v>651</v>
      </c>
      <c r="U1996" s="4" t="s">
        <v>79</v>
      </c>
      <c r="V1996" s="4" t="s">
        <v>11280</v>
      </c>
      <c r="W1996" s="4"/>
      <c r="X1996" s="4"/>
      <c r="Y1996" s="4"/>
      <c r="Z1996" s="4" t="s">
        <v>11281</v>
      </c>
      <c r="AA1996" s="4"/>
      <c r="AB1996" s="4"/>
      <c r="AC1996" s="4"/>
      <c r="AD1996" s="4"/>
      <c r="AE1996" s="4"/>
      <c r="AF1996" s="4" t="s">
        <v>11282</v>
      </c>
      <c r="AG1996" s="4"/>
      <c r="AH1996" s="4"/>
      <c r="AI1996" s="4"/>
      <c r="AJ1996" s="4" t="s">
        <v>11283</v>
      </c>
      <c r="AK1996" s="4"/>
    </row>
    <row r="1997" spans="1:37" ht="75" x14ac:dyDescent="0.2">
      <c r="A1997" s="7">
        <v>1996</v>
      </c>
      <c r="D1997" s="4"/>
      <c r="E1997" s="4"/>
      <c r="F1997" s="4"/>
      <c r="G1997" s="4" t="s">
        <v>1599</v>
      </c>
      <c r="H1997" s="4"/>
      <c r="I1997" s="4">
        <v>2009</v>
      </c>
      <c r="J1997" s="4"/>
      <c r="K1997" s="4"/>
      <c r="L1997" s="4"/>
      <c r="M1997" s="4"/>
      <c r="N1997" s="4"/>
      <c r="O1997" s="4"/>
      <c r="P1997" s="4" t="s">
        <v>11284</v>
      </c>
      <c r="Q1997" s="4"/>
      <c r="R1997" s="4"/>
      <c r="S1997" s="4" t="s">
        <v>1727</v>
      </c>
      <c r="T1997" s="4" t="s">
        <v>974</v>
      </c>
      <c r="U1997" s="4" t="s">
        <v>68</v>
      </c>
      <c r="V1997" s="4" t="s">
        <v>11285</v>
      </c>
      <c r="W1997" s="4"/>
      <c r="X1997" s="4"/>
      <c r="Y1997" s="4"/>
      <c r="Z1997" s="4" t="s">
        <v>11286</v>
      </c>
      <c r="AA1997" s="4"/>
      <c r="AB1997" s="4"/>
      <c r="AC1997" s="4"/>
      <c r="AD1997" s="4"/>
      <c r="AE1997" s="4"/>
      <c r="AF1997" s="4" t="s">
        <v>7473</v>
      </c>
      <c r="AG1997" s="4"/>
      <c r="AH1997" s="4"/>
      <c r="AI1997" s="4"/>
      <c r="AJ1997" s="4" t="s">
        <v>11287</v>
      </c>
      <c r="AK1997" s="4"/>
    </row>
    <row r="1998" spans="1:37" ht="210" x14ac:dyDescent="0.2">
      <c r="A1998" s="7">
        <v>1997</v>
      </c>
      <c r="D1998" s="4"/>
      <c r="E1998" s="4"/>
      <c r="F1998" s="4"/>
      <c r="G1998" s="4" t="s">
        <v>1599</v>
      </c>
      <c r="H1998" s="4"/>
      <c r="I1998" s="4">
        <v>2009</v>
      </c>
      <c r="J1998" s="4"/>
      <c r="K1998" s="4"/>
      <c r="L1998" s="4"/>
      <c r="M1998" s="4"/>
      <c r="N1998" s="4"/>
      <c r="O1998" s="4"/>
      <c r="P1998" s="4" t="s">
        <v>11288</v>
      </c>
      <c r="Q1998" s="4"/>
      <c r="R1998" s="4" t="s">
        <v>834</v>
      </c>
      <c r="S1998" s="4" t="s">
        <v>11289</v>
      </c>
      <c r="T1998" s="4" t="s">
        <v>400</v>
      </c>
      <c r="U1998" s="4" t="s">
        <v>79</v>
      </c>
      <c r="V1998" s="4" t="s">
        <v>11290</v>
      </c>
      <c r="W1998" s="4"/>
      <c r="X1998" s="4"/>
      <c r="Y1998" s="4"/>
      <c r="Z1998" s="4" t="s">
        <v>11291</v>
      </c>
      <c r="AA1998" s="4"/>
      <c r="AB1998" s="4"/>
      <c r="AC1998" s="4"/>
      <c r="AD1998" s="4"/>
      <c r="AE1998" s="4"/>
      <c r="AF1998" s="4" t="s">
        <v>11292</v>
      </c>
      <c r="AG1998" s="4"/>
      <c r="AH1998" s="4"/>
      <c r="AI1998" s="4"/>
      <c r="AJ1998" s="4" t="s">
        <v>11293</v>
      </c>
      <c r="AK1998" s="4"/>
    </row>
    <row r="1999" spans="1:37" ht="105" x14ac:dyDescent="0.2">
      <c r="A1999" s="7">
        <v>1998</v>
      </c>
      <c r="D1999" s="4"/>
      <c r="E1999" s="4"/>
      <c r="F1999" s="4"/>
      <c r="G1999" s="4" t="s">
        <v>1599</v>
      </c>
      <c r="H1999" s="4"/>
      <c r="I1999" s="4">
        <v>2012</v>
      </c>
      <c r="J1999" s="4"/>
      <c r="K1999" s="4"/>
      <c r="L1999" s="4"/>
      <c r="M1999" s="4"/>
      <c r="N1999" s="4"/>
      <c r="O1999" s="4"/>
      <c r="P1999" s="4" t="s">
        <v>11294</v>
      </c>
      <c r="Q1999" s="4"/>
      <c r="R1999" s="4"/>
      <c r="S1999" s="4" t="s">
        <v>1484</v>
      </c>
      <c r="T1999" s="4" t="s">
        <v>1394</v>
      </c>
      <c r="U1999" s="4" t="s">
        <v>205</v>
      </c>
      <c r="V1999" s="4" t="s">
        <v>11295</v>
      </c>
      <c r="W1999" s="4"/>
      <c r="X1999" s="4"/>
      <c r="Y1999" s="4"/>
      <c r="Z1999" s="4" t="s">
        <v>11296</v>
      </c>
      <c r="AA1999" s="4"/>
      <c r="AB1999" s="4"/>
      <c r="AC1999" s="4"/>
      <c r="AD1999" s="4"/>
      <c r="AE1999" s="4"/>
      <c r="AF1999" s="4" t="s">
        <v>5882</v>
      </c>
      <c r="AG1999" s="4"/>
      <c r="AH1999" s="4"/>
      <c r="AI1999" s="4"/>
      <c r="AJ1999" s="4" t="s">
        <v>11297</v>
      </c>
      <c r="AK1999" s="4"/>
    </row>
    <row r="2000" spans="1:37" ht="225" x14ac:dyDescent="0.2">
      <c r="A2000" s="7">
        <v>1999</v>
      </c>
      <c r="D2000" s="4"/>
      <c r="E2000" s="4"/>
      <c r="F2000" s="4"/>
      <c r="G2000" s="4" t="s">
        <v>1599</v>
      </c>
      <c r="H2000" s="4"/>
      <c r="I2000" s="4">
        <v>2007</v>
      </c>
      <c r="J2000" s="4"/>
      <c r="K2000" s="4"/>
      <c r="L2000" s="4"/>
      <c r="M2000" s="4"/>
      <c r="N2000" s="4"/>
      <c r="O2000" s="4"/>
      <c r="P2000" s="4" t="s">
        <v>11298</v>
      </c>
      <c r="Q2000" s="4"/>
      <c r="R2000" s="4"/>
      <c r="S2000" s="4" t="s">
        <v>1761</v>
      </c>
      <c r="T2000" s="4" t="s">
        <v>757</v>
      </c>
      <c r="U2000" s="4" t="s">
        <v>352</v>
      </c>
      <c r="V2000" s="4" t="s">
        <v>11299</v>
      </c>
      <c r="W2000" s="4"/>
      <c r="X2000" s="4"/>
      <c r="Y2000" s="4"/>
      <c r="Z2000" s="4" t="s">
        <v>11300</v>
      </c>
      <c r="AA2000" s="4"/>
      <c r="AB2000" s="4"/>
      <c r="AC2000" s="4"/>
      <c r="AD2000" s="4"/>
      <c r="AE2000" s="4"/>
      <c r="AF2000" s="4" t="s">
        <v>7600</v>
      </c>
      <c r="AG2000" s="4"/>
      <c r="AH2000" s="4"/>
      <c r="AI2000" s="4"/>
      <c r="AJ2000" s="4" t="s">
        <v>11301</v>
      </c>
      <c r="AK2000" s="4"/>
    </row>
    <row r="2001" spans="1:37" ht="30" x14ac:dyDescent="0.2">
      <c r="A2001" s="7">
        <v>2000</v>
      </c>
      <c r="D2001" s="4"/>
      <c r="E2001" s="4"/>
      <c r="F2001" s="4"/>
      <c r="G2001" s="4" t="s">
        <v>1599</v>
      </c>
      <c r="H2001" s="4"/>
      <c r="I2001" s="4">
        <v>2009</v>
      </c>
      <c r="J2001" s="4"/>
      <c r="K2001" s="4"/>
      <c r="L2001" s="4"/>
      <c r="M2001" s="4"/>
      <c r="N2001" s="4"/>
      <c r="O2001" s="4"/>
      <c r="P2001" s="4" t="s">
        <v>11302</v>
      </c>
      <c r="Q2001" s="4"/>
      <c r="R2001" s="4" t="s">
        <v>2644</v>
      </c>
      <c r="S2001" s="4" t="s">
        <v>2528</v>
      </c>
      <c r="T2001" s="4" t="s">
        <v>988</v>
      </c>
      <c r="U2001" s="4" t="s">
        <v>8832</v>
      </c>
      <c r="V2001" s="4" t="s">
        <v>10004</v>
      </c>
      <c r="W2001" s="4"/>
      <c r="X2001" s="4"/>
      <c r="Y2001" s="4"/>
      <c r="Z2001" s="4" t="s">
        <v>11303</v>
      </c>
      <c r="AA2001" s="4"/>
      <c r="AB2001" s="4"/>
      <c r="AC2001" s="4"/>
      <c r="AD2001" s="4"/>
      <c r="AE2001" s="4"/>
      <c r="AF2001" s="4" t="s">
        <v>11304</v>
      </c>
      <c r="AG2001" s="4"/>
      <c r="AH2001" s="4"/>
      <c r="AI2001" s="4"/>
      <c r="AJ2001" s="4" t="s">
        <v>11305</v>
      </c>
      <c r="AK2001" s="4"/>
    </row>
    <row r="2002" spans="1:37" ht="150" x14ac:dyDescent="0.2">
      <c r="A2002" s="7">
        <v>2001</v>
      </c>
      <c r="D2002" s="4"/>
      <c r="E2002" s="4"/>
      <c r="F2002" s="4"/>
      <c r="G2002" s="4" t="s">
        <v>11306</v>
      </c>
      <c r="H2002" s="4"/>
      <c r="I2002" s="4">
        <v>2011</v>
      </c>
      <c r="J2002" s="4"/>
      <c r="K2002" s="4"/>
      <c r="L2002" s="4"/>
      <c r="M2002" s="4"/>
      <c r="N2002" s="4"/>
      <c r="O2002" s="4"/>
      <c r="P2002" s="4" t="s">
        <v>11307</v>
      </c>
      <c r="Q2002" s="4"/>
      <c r="R2002" s="4"/>
      <c r="S2002" s="4" t="s">
        <v>11308</v>
      </c>
      <c r="T2002" s="4" t="s">
        <v>1828</v>
      </c>
      <c r="U2002" s="4" t="s">
        <v>79</v>
      </c>
      <c r="V2002" s="4" t="s">
        <v>11309</v>
      </c>
      <c r="W2002" s="4"/>
      <c r="X2002" s="4"/>
      <c r="Y2002" s="4"/>
      <c r="Z2002" s="4" t="s">
        <v>11310</v>
      </c>
      <c r="AA2002" s="4"/>
      <c r="AB2002" s="4"/>
      <c r="AC2002" s="4"/>
      <c r="AD2002" s="4"/>
      <c r="AE2002" s="4"/>
      <c r="AF2002" s="4" t="s">
        <v>11311</v>
      </c>
      <c r="AG2002" s="4"/>
      <c r="AH2002" s="4"/>
      <c r="AI2002" s="4"/>
      <c r="AJ2002" s="4" t="s">
        <v>11312</v>
      </c>
      <c r="AK2002" s="4"/>
    </row>
    <row r="2003" spans="1:37" ht="210" x14ac:dyDescent="0.2">
      <c r="A2003" s="7">
        <v>2002</v>
      </c>
      <c r="D2003" s="4"/>
      <c r="E2003" s="4"/>
      <c r="F2003" s="4"/>
      <c r="G2003" s="4" t="s">
        <v>1599</v>
      </c>
      <c r="H2003" s="4"/>
      <c r="I2003" s="4">
        <v>2010</v>
      </c>
      <c r="J2003" s="4"/>
      <c r="K2003" s="4"/>
      <c r="L2003" s="4"/>
      <c r="M2003" s="4"/>
      <c r="N2003" s="4"/>
      <c r="O2003" s="4"/>
      <c r="P2003" s="4" t="s">
        <v>11313</v>
      </c>
      <c r="Q2003" s="4"/>
      <c r="R2003" s="4"/>
      <c r="S2003" s="4" t="s">
        <v>2024</v>
      </c>
      <c r="T2003" s="4" t="s">
        <v>78</v>
      </c>
      <c r="U2003" s="4" t="s">
        <v>111</v>
      </c>
      <c r="V2003" s="4" t="s">
        <v>11314</v>
      </c>
      <c r="W2003" s="4"/>
      <c r="X2003" s="4"/>
      <c r="Y2003" s="4"/>
      <c r="Z2003" s="4" t="s">
        <v>11315</v>
      </c>
      <c r="AA2003" s="4"/>
      <c r="AB2003" s="4"/>
      <c r="AC2003" s="4"/>
      <c r="AD2003" s="4"/>
      <c r="AE2003" s="4"/>
      <c r="AF2003" s="4" t="s">
        <v>10396</v>
      </c>
      <c r="AG2003" s="4"/>
      <c r="AH2003" s="4"/>
      <c r="AI2003" s="4"/>
      <c r="AJ2003" s="4" t="s">
        <v>11316</v>
      </c>
      <c r="AK2003" s="4"/>
    </row>
    <row r="2004" spans="1:37" ht="150" x14ac:dyDescent="0.2">
      <c r="A2004" s="7">
        <v>2003</v>
      </c>
      <c r="D2004" s="4"/>
      <c r="E2004" s="4"/>
      <c r="F2004" s="4"/>
      <c r="G2004" s="4" t="s">
        <v>1599</v>
      </c>
      <c r="H2004" s="4"/>
      <c r="I2004" s="4">
        <v>2008</v>
      </c>
      <c r="J2004" s="4"/>
      <c r="K2004" s="4"/>
      <c r="L2004" s="4"/>
      <c r="M2004" s="4"/>
      <c r="N2004" s="4"/>
      <c r="O2004" s="4"/>
      <c r="P2004" s="4" t="s">
        <v>11317</v>
      </c>
      <c r="Q2004" s="4"/>
      <c r="R2004" s="4" t="s">
        <v>11318</v>
      </c>
      <c r="T2004" s="4" t="s">
        <v>3031</v>
      </c>
      <c r="U2004" s="4"/>
      <c r="V2004" s="4" t="s">
        <v>11319</v>
      </c>
      <c r="W2004" s="4"/>
      <c r="X2004" s="4"/>
      <c r="Y2004" s="4"/>
      <c r="Z2004" s="4" t="s">
        <v>11320</v>
      </c>
      <c r="AA2004" s="4"/>
      <c r="AB2004" s="4"/>
      <c r="AC2004" s="4"/>
      <c r="AD2004" s="4"/>
      <c r="AE2004" s="4"/>
      <c r="AF2004" s="4" t="s">
        <v>11321</v>
      </c>
      <c r="AG2004" s="4"/>
      <c r="AH2004" s="4"/>
      <c r="AI2004" s="4"/>
      <c r="AJ2004" s="4" t="s">
        <v>11322</v>
      </c>
      <c r="AK2004" s="4"/>
    </row>
    <row r="2005" spans="1:37" ht="330" x14ac:dyDescent="0.2">
      <c r="A2005" s="7">
        <v>2004</v>
      </c>
      <c r="D2005" s="4"/>
      <c r="E2005" s="4"/>
      <c r="F2005" s="4"/>
      <c r="G2005" s="4" t="s">
        <v>11246</v>
      </c>
      <c r="H2005" s="4"/>
      <c r="I2005" s="4">
        <v>2009</v>
      </c>
      <c r="J2005" s="4"/>
      <c r="K2005" s="4"/>
      <c r="L2005" s="4"/>
      <c r="M2005" s="4"/>
      <c r="N2005" s="4"/>
      <c r="O2005" s="4"/>
      <c r="P2005" s="4" t="s">
        <v>11323</v>
      </c>
      <c r="Q2005" s="4"/>
      <c r="R2005" s="4" t="s">
        <v>11324</v>
      </c>
      <c r="T2005" s="4" t="s">
        <v>988</v>
      </c>
      <c r="U2005" s="4"/>
      <c r="V2005" s="4" t="s">
        <v>4303</v>
      </c>
      <c r="W2005" s="4"/>
      <c r="X2005" s="4"/>
      <c r="Y2005" s="4"/>
      <c r="Z2005" s="4" t="s">
        <v>11325</v>
      </c>
      <c r="AA2005" s="4"/>
      <c r="AB2005" s="4"/>
      <c r="AC2005" s="4"/>
      <c r="AD2005" s="4"/>
      <c r="AE2005" s="4"/>
      <c r="AF2005" s="4" t="s">
        <v>11326</v>
      </c>
      <c r="AG2005" s="4"/>
      <c r="AH2005" s="4"/>
      <c r="AI2005" s="4"/>
      <c r="AJ2005" s="4" t="s">
        <v>11327</v>
      </c>
      <c r="AK2005" s="4"/>
    </row>
    <row r="2006" spans="1:37" ht="135" x14ac:dyDescent="0.2">
      <c r="A2006" s="7">
        <v>2005</v>
      </c>
      <c r="D2006" s="4"/>
      <c r="E2006" s="4"/>
      <c r="F2006" s="4"/>
      <c r="G2006" s="4" t="s">
        <v>1599</v>
      </c>
      <c r="H2006" s="4"/>
      <c r="I2006" s="4">
        <v>2012</v>
      </c>
      <c r="J2006" s="4"/>
      <c r="K2006" s="4"/>
      <c r="L2006" s="4"/>
      <c r="M2006" s="4"/>
      <c r="N2006" s="4"/>
      <c r="O2006" s="4"/>
      <c r="P2006" s="4" t="s">
        <v>11328</v>
      </c>
      <c r="Q2006" s="4"/>
      <c r="R2006" s="4"/>
      <c r="S2006" s="4" t="s">
        <v>11329</v>
      </c>
      <c r="T2006" s="4" t="s">
        <v>69</v>
      </c>
      <c r="U2006" s="4" t="s">
        <v>111</v>
      </c>
      <c r="V2006" s="4" t="s">
        <v>11330</v>
      </c>
      <c r="W2006" s="4"/>
      <c r="X2006" s="4"/>
      <c r="Y2006" s="4"/>
      <c r="Z2006" s="4" t="s">
        <v>9209</v>
      </c>
      <c r="AA2006" s="4"/>
      <c r="AB2006" s="4"/>
      <c r="AC2006" s="4"/>
      <c r="AD2006" s="4"/>
      <c r="AE2006" s="4"/>
      <c r="AF2006" s="4" t="s">
        <v>11331</v>
      </c>
      <c r="AG2006" s="4"/>
      <c r="AH2006" s="4"/>
      <c r="AI2006" s="4"/>
      <c r="AJ2006" s="4" t="s">
        <v>11332</v>
      </c>
      <c r="AK2006" s="4"/>
    </row>
    <row r="2007" spans="1:37" ht="345" x14ac:dyDescent="0.2">
      <c r="A2007" s="7">
        <v>2006</v>
      </c>
      <c r="D2007" s="4"/>
      <c r="E2007" s="4"/>
      <c r="F2007" s="4"/>
      <c r="G2007" s="4" t="s">
        <v>11205</v>
      </c>
      <c r="H2007" s="4"/>
      <c r="I2007" s="4">
        <v>2008</v>
      </c>
      <c r="J2007" s="4"/>
      <c r="K2007" s="4"/>
      <c r="L2007" s="4"/>
      <c r="M2007" s="4"/>
      <c r="N2007" s="4"/>
      <c r="O2007" s="4"/>
      <c r="P2007" s="4" t="s">
        <v>11333</v>
      </c>
      <c r="Q2007" s="4"/>
      <c r="R2007" s="4" t="s">
        <v>11334</v>
      </c>
      <c r="T2007" s="4" t="s">
        <v>3031</v>
      </c>
      <c r="U2007" s="4"/>
      <c r="V2007" s="4" t="s">
        <v>11335</v>
      </c>
      <c r="W2007" s="4"/>
      <c r="X2007" s="4"/>
      <c r="Y2007" s="4"/>
      <c r="Z2007" s="4" t="s">
        <v>11336</v>
      </c>
      <c r="AA2007" s="4"/>
      <c r="AB2007" s="4"/>
      <c r="AC2007" s="4"/>
      <c r="AD2007" s="4"/>
      <c r="AE2007" s="4"/>
      <c r="AF2007" s="4" t="s">
        <v>11337</v>
      </c>
      <c r="AG2007" s="4"/>
      <c r="AH2007" s="4"/>
      <c r="AI2007" s="4"/>
      <c r="AJ2007" s="4" t="s">
        <v>11338</v>
      </c>
      <c r="AK2007" s="4"/>
    </row>
    <row r="2008" spans="1:37" ht="90" x14ac:dyDescent="0.2">
      <c r="A2008" s="7">
        <v>2007</v>
      </c>
      <c r="D2008" s="4"/>
      <c r="E2008" s="4"/>
      <c r="F2008" s="4"/>
      <c r="G2008" s="4" t="s">
        <v>1599</v>
      </c>
      <c r="H2008" s="4"/>
      <c r="I2008" s="4">
        <v>2009</v>
      </c>
      <c r="J2008" s="4"/>
      <c r="K2008" s="4"/>
      <c r="L2008" s="4"/>
      <c r="M2008" s="4"/>
      <c r="N2008" s="4"/>
      <c r="O2008" s="4"/>
      <c r="P2008" s="4" t="s">
        <v>11339</v>
      </c>
      <c r="Q2008" s="4"/>
      <c r="R2008" s="4" t="s">
        <v>834</v>
      </c>
      <c r="S2008" s="4" t="s">
        <v>3421</v>
      </c>
      <c r="T2008" s="4" t="s">
        <v>244</v>
      </c>
      <c r="U2008" s="4" t="s">
        <v>1951</v>
      </c>
      <c r="V2008" s="4" t="s">
        <v>11340</v>
      </c>
      <c r="W2008" s="4"/>
      <c r="X2008" s="4"/>
      <c r="Y2008" s="4"/>
      <c r="Z2008" s="4" t="s">
        <v>11341</v>
      </c>
      <c r="AA2008" s="4"/>
      <c r="AB2008" s="4"/>
      <c r="AC2008" s="4"/>
      <c r="AD2008" s="4"/>
      <c r="AE2008" s="4"/>
      <c r="AF2008" s="4" t="s">
        <v>3424</v>
      </c>
      <c r="AG2008" s="4"/>
      <c r="AH2008" s="4"/>
      <c r="AI2008" s="4"/>
      <c r="AJ2008" s="4" t="s">
        <v>11342</v>
      </c>
      <c r="AK2008" s="4"/>
    </row>
    <row r="2009" spans="1:37" ht="120" x14ac:dyDescent="0.2">
      <c r="A2009" s="7">
        <v>2008</v>
      </c>
      <c r="D2009" s="4"/>
      <c r="E2009" s="4"/>
      <c r="F2009" s="4"/>
      <c r="G2009" s="4" t="s">
        <v>1599</v>
      </c>
      <c r="H2009" s="4"/>
      <c r="I2009" s="4">
        <v>2009</v>
      </c>
      <c r="J2009" s="4"/>
      <c r="K2009" s="4"/>
      <c r="L2009" s="4"/>
      <c r="M2009" s="4"/>
      <c r="N2009" s="4"/>
      <c r="O2009" s="4"/>
      <c r="P2009" s="4" t="s">
        <v>11343</v>
      </c>
      <c r="Q2009" s="4"/>
      <c r="R2009" s="4" t="s">
        <v>834</v>
      </c>
      <c r="S2009" s="4" t="s">
        <v>5304</v>
      </c>
      <c r="T2009" s="4" t="s">
        <v>974</v>
      </c>
      <c r="U2009" s="4" t="s">
        <v>133</v>
      </c>
      <c r="V2009" s="4" t="s">
        <v>11344</v>
      </c>
      <c r="W2009" s="4"/>
      <c r="X2009" s="4"/>
      <c r="Y2009" s="4"/>
      <c r="Z2009" s="4" t="s">
        <v>11345</v>
      </c>
      <c r="AA2009" s="4"/>
      <c r="AB2009" s="4"/>
      <c r="AC2009" s="4"/>
      <c r="AD2009" s="4"/>
      <c r="AE2009" s="4"/>
      <c r="AF2009" s="4" t="s">
        <v>11346</v>
      </c>
      <c r="AG2009" s="4"/>
      <c r="AH2009" s="4"/>
      <c r="AI2009" s="4"/>
      <c r="AJ2009" s="4" t="s">
        <v>11347</v>
      </c>
      <c r="AK2009" s="4"/>
    </row>
    <row r="2010" spans="1:37" ht="60" x14ac:dyDescent="0.2">
      <c r="A2010" s="7">
        <v>2009</v>
      </c>
      <c r="D2010" s="4"/>
      <c r="E2010" s="4"/>
      <c r="F2010" s="4"/>
      <c r="G2010" s="4" t="s">
        <v>1599</v>
      </c>
      <c r="H2010" s="4"/>
      <c r="I2010" s="4">
        <v>1982</v>
      </c>
      <c r="J2010" s="4"/>
      <c r="K2010" s="4"/>
      <c r="L2010" s="4"/>
      <c r="M2010" s="4"/>
      <c r="N2010" s="4"/>
      <c r="O2010" s="4"/>
      <c r="P2010" s="4" t="s">
        <v>11348</v>
      </c>
      <c r="Q2010" s="4"/>
      <c r="R2010" s="4"/>
      <c r="S2010" s="4" t="s">
        <v>3198</v>
      </c>
      <c r="T2010" s="4" t="s">
        <v>967</v>
      </c>
      <c r="U2010" s="4" t="s">
        <v>111</v>
      </c>
      <c r="V2010" s="4" t="s">
        <v>11349</v>
      </c>
      <c r="W2010" s="4"/>
      <c r="X2010" s="4"/>
      <c r="Y2010" s="4"/>
      <c r="Z2010" s="4" t="s">
        <v>11350</v>
      </c>
      <c r="AA2010" s="4"/>
      <c r="AB2010" s="4"/>
      <c r="AC2010" s="4"/>
      <c r="AD2010" s="4"/>
      <c r="AE2010" s="4"/>
      <c r="AF2010" s="4" t="s">
        <v>11351</v>
      </c>
      <c r="AG2010" s="4"/>
      <c r="AH2010" s="4"/>
      <c r="AI2010" s="4"/>
      <c r="AJ2010" s="4" t="s">
        <v>11352</v>
      </c>
      <c r="AK2010" s="4"/>
    </row>
    <row r="2011" spans="1:37" ht="240" x14ac:dyDescent="0.2">
      <c r="A2011" s="7">
        <v>2010</v>
      </c>
      <c r="D2011" s="4"/>
      <c r="E2011" s="4"/>
      <c r="F2011" s="4"/>
      <c r="G2011" s="4" t="s">
        <v>1599</v>
      </c>
      <c r="H2011" s="4"/>
      <c r="I2011" s="4">
        <v>2010</v>
      </c>
      <c r="J2011" s="4"/>
      <c r="K2011" s="4"/>
      <c r="L2011" s="4"/>
      <c r="M2011" s="4"/>
      <c r="N2011" s="4"/>
      <c r="O2011" s="4"/>
      <c r="P2011" s="4" t="s">
        <v>11353</v>
      </c>
      <c r="Q2011" s="4"/>
      <c r="R2011" s="4"/>
      <c r="S2011" s="4" t="s">
        <v>11354</v>
      </c>
      <c r="T2011" s="4" t="s">
        <v>11355</v>
      </c>
      <c r="U2011" s="4" t="s">
        <v>79</v>
      </c>
      <c r="V2011" s="4" t="s">
        <v>11356</v>
      </c>
      <c r="W2011" s="4"/>
      <c r="X2011" s="4"/>
      <c r="Y2011" s="4"/>
      <c r="Z2011" s="4" t="s">
        <v>11357</v>
      </c>
      <c r="AA2011" s="4"/>
      <c r="AB2011" s="4"/>
      <c r="AC2011" s="4"/>
      <c r="AD2011" s="4"/>
      <c r="AE2011" s="4"/>
      <c r="AF2011" s="4" t="s">
        <v>11358</v>
      </c>
      <c r="AG2011" s="4"/>
      <c r="AH2011" s="4"/>
      <c r="AI2011" s="4"/>
      <c r="AJ2011" s="4" t="s">
        <v>11359</v>
      </c>
      <c r="AK2011" s="4"/>
    </row>
    <row r="2012" spans="1:37" ht="75" x14ac:dyDescent="0.2">
      <c r="A2012" s="7">
        <v>2011</v>
      </c>
      <c r="D2012" s="4"/>
      <c r="E2012" s="4"/>
      <c r="F2012" s="4"/>
      <c r="G2012" s="4" t="s">
        <v>1599</v>
      </c>
      <c r="H2012" s="4"/>
      <c r="I2012" s="4">
        <v>2009</v>
      </c>
      <c r="J2012" s="4"/>
      <c r="K2012" s="4"/>
      <c r="L2012" s="4"/>
      <c r="M2012" s="4"/>
      <c r="N2012" s="4"/>
      <c r="O2012" s="4"/>
      <c r="P2012" s="4" t="s">
        <v>11360</v>
      </c>
      <c r="Q2012" s="4"/>
      <c r="R2012" s="4"/>
      <c r="S2012" s="4" t="s">
        <v>1727</v>
      </c>
      <c r="T2012" s="4" t="s">
        <v>974</v>
      </c>
      <c r="U2012" s="4" t="s">
        <v>111</v>
      </c>
      <c r="V2012" s="4" t="s">
        <v>11361</v>
      </c>
      <c r="W2012" s="4"/>
      <c r="X2012" s="4"/>
      <c r="Y2012" s="4"/>
      <c r="Z2012" s="4" t="s">
        <v>11362</v>
      </c>
      <c r="AA2012" s="4"/>
      <c r="AB2012" s="4"/>
      <c r="AC2012" s="4"/>
      <c r="AD2012" s="4"/>
      <c r="AE2012" s="4"/>
      <c r="AF2012" s="4" t="s">
        <v>7473</v>
      </c>
      <c r="AG2012" s="4"/>
      <c r="AH2012" s="4"/>
      <c r="AI2012" s="4"/>
      <c r="AJ2012" s="4" t="s">
        <v>11363</v>
      </c>
      <c r="AK2012" s="4"/>
    </row>
    <row r="2013" spans="1:37" ht="180" x14ac:dyDescent="0.2">
      <c r="A2013" s="7">
        <v>2012</v>
      </c>
      <c r="D2013" s="4"/>
      <c r="E2013" s="4"/>
      <c r="F2013" s="4"/>
      <c r="G2013" s="4" t="s">
        <v>1599</v>
      </c>
      <c r="H2013" s="4"/>
      <c r="I2013" s="4">
        <v>2012</v>
      </c>
      <c r="J2013" s="4"/>
      <c r="K2013" s="4"/>
      <c r="L2013" s="4"/>
      <c r="M2013" s="4"/>
      <c r="N2013" s="4"/>
      <c r="O2013" s="4"/>
      <c r="P2013" s="4" t="s">
        <v>11364</v>
      </c>
      <c r="Q2013" s="4"/>
      <c r="R2013" s="4"/>
      <c r="S2013" s="4" t="s">
        <v>5313</v>
      </c>
      <c r="T2013" s="4" t="s">
        <v>310</v>
      </c>
      <c r="U2013" s="4" t="s">
        <v>205</v>
      </c>
      <c r="V2013" s="4" t="s">
        <v>11365</v>
      </c>
      <c r="W2013" s="4"/>
      <c r="X2013" s="4"/>
      <c r="Y2013" s="4"/>
      <c r="Z2013" s="4" t="s">
        <v>11366</v>
      </c>
      <c r="AA2013" s="4"/>
      <c r="AB2013" s="4"/>
      <c r="AC2013" s="4"/>
      <c r="AD2013" s="4"/>
      <c r="AE2013" s="4"/>
      <c r="AF2013" s="4" t="s">
        <v>11254</v>
      </c>
      <c r="AG2013" s="4"/>
      <c r="AH2013" s="4"/>
      <c r="AI2013" s="4"/>
      <c r="AJ2013" s="4" t="s">
        <v>11367</v>
      </c>
      <c r="AK2013" s="4"/>
    </row>
    <row r="2014" spans="1:37" ht="150" x14ac:dyDescent="0.2">
      <c r="A2014" s="7">
        <v>2013</v>
      </c>
      <c r="D2014" s="4" t="s">
        <v>11368</v>
      </c>
      <c r="E2014" s="4" t="s">
        <v>11369</v>
      </c>
      <c r="F2014" s="4"/>
      <c r="G2014" s="4" t="s">
        <v>1599</v>
      </c>
      <c r="H2014" s="4"/>
      <c r="I2014" s="4">
        <v>2010</v>
      </c>
      <c r="J2014" s="4"/>
      <c r="K2014" s="4"/>
      <c r="L2014" s="4"/>
      <c r="M2014" s="4"/>
      <c r="N2014" s="4"/>
      <c r="O2014" s="4"/>
      <c r="P2014" s="4" t="s">
        <v>11370</v>
      </c>
      <c r="Q2014" s="4"/>
      <c r="R2014" s="4" t="s">
        <v>834</v>
      </c>
      <c r="S2014" s="4" t="s">
        <v>11371</v>
      </c>
      <c r="T2014" s="4" t="s">
        <v>1597</v>
      </c>
      <c r="U2014" s="4" t="s">
        <v>205</v>
      </c>
      <c r="V2014" s="4" t="s">
        <v>11372</v>
      </c>
      <c r="W2014" s="4"/>
      <c r="X2014" s="4"/>
      <c r="Y2014" s="4"/>
      <c r="Z2014" s="4" t="s">
        <v>11373</v>
      </c>
      <c r="AA2014" s="4"/>
      <c r="AB2014" s="4"/>
      <c r="AC2014" s="4"/>
      <c r="AD2014" s="4"/>
      <c r="AE2014" s="4"/>
      <c r="AF2014" s="4" t="s">
        <v>11374</v>
      </c>
      <c r="AG2014" s="4"/>
      <c r="AH2014" s="4"/>
      <c r="AI2014" s="4"/>
      <c r="AJ2014" s="4" t="s">
        <v>11375</v>
      </c>
      <c r="AK2014" s="4"/>
    </row>
    <row r="2015" spans="1:37" ht="60" x14ac:dyDescent="0.2">
      <c r="A2015" s="7">
        <v>2014</v>
      </c>
      <c r="D2015" s="4"/>
      <c r="E2015" s="4"/>
      <c r="F2015" s="4"/>
      <c r="G2015" s="4" t="s">
        <v>1599</v>
      </c>
      <c r="H2015" s="4"/>
      <c r="I2015" s="4">
        <v>2010</v>
      </c>
      <c r="J2015" s="4"/>
      <c r="K2015" s="4"/>
      <c r="L2015" s="4"/>
      <c r="M2015" s="4"/>
      <c r="N2015" s="4"/>
      <c r="O2015" s="4"/>
      <c r="P2015" s="4" t="s">
        <v>11376</v>
      </c>
      <c r="Q2015" s="4"/>
      <c r="R2015" s="4"/>
      <c r="S2015" s="4" t="s">
        <v>1727</v>
      </c>
      <c r="T2015" s="4" t="s">
        <v>1138</v>
      </c>
      <c r="U2015" s="4" t="s">
        <v>352</v>
      </c>
      <c r="V2015" s="4" t="s">
        <v>11377</v>
      </c>
      <c r="W2015" s="4"/>
      <c r="X2015" s="4"/>
      <c r="Y2015" s="4"/>
      <c r="Z2015" s="4" t="s">
        <v>11378</v>
      </c>
      <c r="AA2015" s="4"/>
      <c r="AB2015" s="4"/>
      <c r="AC2015" s="4"/>
      <c r="AD2015" s="4"/>
      <c r="AE2015" s="4"/>
      <c r="AF2015" s="4" t="s">
        <v>7473</v>
      </c>
      <c r="AG2015" s="4"/>
      <c r="AH2015" s="4"/>
      <c r="AI2015" s="4"/>
      <c r="AJ2015" s="4" t="s">
        <v>11379</v>
      </c>
      <c r="AK2015" s="4"/>
    </row>
    <row r="2016" spans="1:37" ht="75" x14ac:dyDescent="0.2">
      <c r="A2016" s="7">
        <v>2015</v>
      </c>
      <c r="D2016" s="4"/>
      <c r="E2016" s="4"/>
      <c r="F2016" s="4"/>
      <c r="G2016" s="4" t="s">
        <v>1599</v>
      </c>
      <c r="H2016" s="4"/>
      <c r="I2016" s="4">
        <v>2010</v>
      </c>
      <c r="J2016" s="4"/>
      <c r="K2016" s="4"/>
      <c r="L2016" s="4"/>
      <c r="M2016" s="4"/>
      <c r="N2016" s="4"/>
      <c r="O2016" s="4"/>
      <c r="P2016" s="4" t="s">
        <v>11380</v>
      </c>
      <c r="Q2016" s="4"/>
      <c r="R2016" s="4"/>
      <c r="S2016" s="4" t="s">
        <v>11381</v>
      </c>
      <c r="T2016" s="4" t="s">
        <v>1394</v>
      </c>
      <c r="U2016" s="4" t="s">
        <v>205</v>
      </c>
      <c r="V2016" s="4" t="s">
        <v>11382</v>
      </c>
      <c r="W2016" s="4"/>
      <c r="X2016" s="4"/>
      <c r="Y2016" s="4"/>
      <c r="Z2016" s="4" t="s">
        <v>11383</v>
      </c>
      <c r="AA2016" s="4"/>
      <c r="AB2016" s="4"/>
      <c r="AC2016" s="4"/>
      <c r="AD2016" s="4"/>
      <c r="AE2016" s="4"/>
      <c r="AF2016" s="4" t="s">
        <v>11384</v>
      </c>
      <c r="AG2016" s="4"/>
      <c r="AH2016" s="4"/>
      <c r="AI2016" s="4"/>
      <c r="AJ2016" s="4" t="s">
        <v>11385</v>
      </c>
      <c r="AK2016" s="4"/>
    </row>
    <row r="2017" spans="1:37" ht="120" x14ac:dyDescent="0.2">
      <c r="A2017" s="7">
        <v>2016</v>
      </c>
      <c r="D2017" s="4"/>
      <c r="E2017" s="4"/>
      <c r="F2017" s="4"/>
      <c r="G2017" s="4" t="s">
        <v>1599</v>
      </c>
      <c r="H2017" s="4"/>
      <c r="I2017" s="4">
        <v>2010</v>
      </c>
      <c r="J2017" s="4"/>
      <c r="K2017" s="4"/>
      <c r="L2017" s="4"/>
      <c r="M2017" s="4"/>
      <c r="N2017" s="4"/>
      <c r="O2017" s="4"/>
      <c r="P2017" s="4" t="s">
        <v>11386</v>
      </c>
      <c r="Q2017" s="4"/>
      <c r="R2017" s="4"/>
      <c r="S2017" s="4" t="s">
        <v>7339</v>
      </c>
      <c r="T2017" s="4" t="s">
        <v>94</v>
      </c>
      <c r="U2017" s="4" t="s">
        <v>111</v>
      </c>
      <c r="V2017" s="4" t="s">
        <v>11387</v>
      </c>
      <c r="W2017" s="4"/>
      <c r="X2017" s="4"/>
      <c r="Y2017" s="4"/>
      <c r="Z2017" s="4" t="s">
        <v>11388</v>
      </c>
      <c r="AA2017" s="4"/>
      <c r="AB2017" s="4"/>
      <c r="AC2017" s="4"/>
      <c r="AD2017" s="4"/>
      <c r="AE2017" s="4"/>
      <c r="AF2017" s="4" t="s">
        <v>7342</v>
      </c>
      <c r="AG2017" s="4"/>
      <c r="AH2017" s="4"/>
      <c r="AI2017" s="4"/>
      <c r="AJ2017" s="4" t="s">
        <v>11389</v>
      </c>
      <c r="AK2017" s="4"/>
    </row>
    <row r="2018" spans="1:37" ht="120" x14ac:dyDescent="0.2">
      <c r="A2018" s="7">
        <v>2017</v>
      </c>
      <c r="D2018" s="4"/>
      <c r="E2018" s="4"/>
      <c r="F2018" s="4"/>
      <c r="G2018" s="4" t="s">
        <v>1599</v>
      </c>
      <c r="H2018" s="4"/>
      <c r="I2018" s="4">
        <v>2010</v>
      </c>
      <c r="J2018" s="4"/>
      <c r="K2018" s="4"/>
      <c r="L2018" s="4"/>
      <c r="M2018" s="4"/>
      <c r="N2018" s="4"/>
      <c r="O2018" s="4"/>
      <c r="P2018" s="4" t="s">
        <v>11390</v>
      </c>
      <c r="Q2018" s="4"/>
      <c r="R2018" s="4"/>
      <c r="S2018" s="4" t="s">
        <v>3495</v>
      </c>
      <c r="T2018" s="4" t="s">
        <v>11391</v>
      </c>
      <c r="U2018" s="4" t="s">
        <v>205</v>
      </c>
      <c r="V2018" s="4" t="s">
        <v>11392</v>
      </c>
      <c r="W2018" s="4"/>
      <c r="X2018" s="4"/>
      <c r="Y2018" s="4"/>
      <c r="Z2018" s="4" t="s">
        <v>11393</v>
      </c>
      <c r="AA2018" s="4"/>
      <c r="AB2018" s="4"/>
      <c r="AC2018" s="4"/>
      <c r="AD2018" s="4"/>
      <c r="AE2018" s="4"/>
      <c r="AF2018" s="4" t="s">
        <v>3499</v>
      </c>
      <c r="AG2018" s="4"/>
      <c r="AH2018" s="4"/>
      <c r="AI2018" s="4"/>
      <c r="AJ2018" s="4" t="s">
        <v>11394</v>
      </c>
      <c r="AK2018" s="4"/>
    </row>
    <row r="2019" spans="1:37" ht="75" x14ac:dyDescent="0.2">
      <c r="A2019" s="7">
        <v>2018</v>
      </c>
      <c r="D2019" s="4"/>
      <c r="E2019" s="4"/>
      <c r="F2019" s="4"/>
      <c r="G2019" s="4" t="s">
        <v>1599</v>
      </c>
      <c r="H2019" s="4"/>
      <c r="I2019" s="4">
        <v>2010</v>
      </c>
      <c r="J2019" s="4"/>
      <c r="K2019" s="4"/>
      <c r="L2019" s="4"/>
      <c r="M2019" s="4"/>
      <c r="N2019" s="4"/>
      <c r="O2019" s="4"/>
      <c r="P2019" s="4" t="s">
        <v>11395</v>
      </c>
      <c r="Q2019" s="4"/>
      <c r="R2019" s="4" t="s">
        <v>834</v>
      </c>
      <c r="S2019" s="4" t="s">
        <v>11396</v>
      </c>
      <c r="T2019" s="4" t="s">
        <v>967</v>
      </c>
      <c r="U2019" s="4" t="s">
        <v>928</v>
      </c>
      <c r="V2019" s="4" t="s">
        <v>11397</v>
      </c>
      <c r="W2019" s="4"/>
      <c r="X2019" s="4"/>
      <c r="Y2019" s="4"/>
      <c r="Z2019" s="4" t="s">
        <v>11398</v>
      </c>
      <c r="AA2019" s="4"/>
      <c r="AB2019" s="4"/>
      <c r="AC2019" s="4"/>
      <c r="AD2019" s="4"/>
      <c r="AE2019" s="4"/>
      <c r="AF2019" s="4" t="s">
        <v>11399</v>
      </c>
      <c r="AG2019" s="4"/>
      <c r="AH2019" s="4"/>
      <c r="AI2019" s="4"/>
      <c r="AJ2019" s="4" t="s">
        <v>11400</v>
      </c>
      <c r="AK2019" s="4"/>
    </row>
    <row r="2020" spans="1:37" ht="120" x14ac:dyDescent="0.2">
      <c r="A2020" s="7">
        <v>2019</v>
      </c>
      <c r="D2020" s="4"/>
      <c r="E2020" s="4"/>
      <c r="F2020" s="4"/>
      <c r="G2020" s="4" t="s">
        <v>1599</v>
      </c>
      <c r="H2020" s="4"/>
      <c r="I2020" s="4">
        <v>2004</v>
      </c>
      <c r="J2020" s="4"/>
      <c r="K2020" s="4"/>
      <c r="L2020" s="4"/>
      <c r="M2020" s="4"/>
      <c r="N2020" s="4"/>
      <c r="O2020" s="4"/>
      <c r="P2020" s="4" t="s">
        <v>11127</v>
      </c>
      <c r="Q2020" s="4"/>
      <c r="R2020" s="4"/>
      <c r="S2020" s="4" t="s">
        <v>2394</v>
      </c>
      <c r="T2020" s="4" t="s">
        <v>310</v>
      </c>
      <c r="U2020" s="4" t="s">
        <v>352</v>
      </c>
      <c r="V2020" s="4" t="s">
        <v>11128</v>
      </c>
      <c r="W2020" s="4"/>
      <c r="X2020" s="4"/>
      <c r="Y2020" s="4"/>
      <c r="Z2020" s="4" t="s">
        <v>11129</v>
      </c>
      <c r="AA2020" s="4"/>
      <c r="AB2020" s="4"/>
      <c r="AC2020" s="4"/>
      <c r="AD2020" s="4"/>
      <c r="AE2020" s="4"/>
      <c r="AF2020" s="4" t="s">
        <v>11112</v>
      </c>
      <c r="AG2020" s="4"/>
      <c r="AH2020" s="4"/>
      <c r="AI2020" s="4"/>
      <c r="AJ2020" s="4" t="s">
        <v>11130</v>
      </c>
      <c r="AK2020" s="4"/>
    </row>
    <row r="2021" spans="1:37" ht="75" x14ac:dyDescent="0.2">
      <c r="A2021" s="7">
        <v>2020</v>
      </c>
      <c r="D2021" s="4"/>
      <c r="E2021" s="4"/>
      <c r="F2021" s="4"/>
      <c r="G2021" s="4" t="s">
        <v>11401</v>
      </c>
      <c r="H2021" s="4"/>
      <c r="I2021" s="4">
        <v>2012</v>
      </c>
      <c r="J2021" s="4"/>
      <c r="K2021" s="4"/>
      <c r="L2021" s="4"/>
      <c r="M2021" s="4"/>
      <c r="N2021" s="4"/>
      <c r="O2021" s="4"/>
      <c r="P2021" s="4" t="s">
        <v>11402</v>
      </c>
      <c r="Q2021" s="4"/>
      <c r="R2021" s="4"/>
      <c r="S2021" s="4" t="s">
        <v>11236</v>
      </c>
      <c r="T2021" s="4" t="s">
        <v>400</v>
      </c>
      <c r="U2021" s="4" t="s">
        <v>205</v>
      </c>
      <c r="V2021" s="4" t="s">
        <v>11403</v>
      </c>
      <c r="W2021" s="4"/>
      <c r="X2021" s="4"/>
      <c r="Y2021" s="4"/>
      <c r="Z2021" s="4" t="s">
        <v>11404</v>
      </c>
      <c r="AA2021" s="4"/>
      <c r="AB2021" s="4"/>
      <c r="AC2021" s="4"/>
      <c r="AD2021" s="4"/>
      <c r="AE2021" s="4"/>
      <c r="AF2021" s="4" t="s">
        <v>7236</v>
      </c>
      <c r="AG2021" s="4"/>
      <c r="AH2021" s="4"/>
      <c r="AI2021" s="4"/>
      <c r="AJ2021" s="4" t="s">
        <v>11405</v>
      </c>
      <c r="AK2021" s="4"/>
    </row>
    <row r="2022" spans="1:37" ht="120" x14ac:dyDescent="0.2">
      <c r="A2022" s="7">
        <v>2021</v>
      </c>
      <c r="D2022" s="4"/>
      <c r="E2022" s="4"/>
      <c r="F2022" s="4"/>
      <c r="G2022" s="4" t="s">
        <v>1599</v>
      </c>
      <c r="H2022" s="4"/>
      <c r="I2022" s="4">
        <v>2005</v>
      </c>
      <c r="J2022" s="4"/>
      <c r="K2022" s="4"/>
      <c r="L2022" s="4"/>
      <c r="M2022" s="4"/>
      <c r="N2022" s="4"/>
      <c r="O2022" s="4"/>
      <c r="P2022" s="4" t="s">
        <v>11406</v>
      </c>
      <c r="Q2022" s="4"/>
      <c r="R2022" s="4" t="s">
        <v>834</v>
      </c>
      <c r="S2022" s="4" t="s">
        <v>11407</v>
      </c>
      <c r="T2022" s="4" t="s">
        <v>11408</v>
      </c>
      <c r="U2022" s="4" t="s">
        <v>757</v>
      </c>
      <c r="V2022" s="4" t="s">
        <v>11409</v>
      </c>
      <c r="W2022" s="4"/>
      <c r="X2022" s="4"/>
      <c r="Y2022" s="4"/>
      <c r="Z2022" s="4" t="s">
        <v>11410</v>
      </c>
      <c r="AA2022" s="4"/>
      <c r="AB2022" s="4"/>
      <c r="AC2022" s="4"/>
      <c r="AD2022" s="4"/>
      <c r="AE2022" s="4"/>
      <c r="AF2022" s="4" t="s">
        <v>11411</v>
      </c>
      <c r="AG2022" s="4"/>
      <c r="AH2022" s="4"/>
      <c r="AI2022" s="4"/>
      <c r="AJ2022" s="4" t="s">
        <v>11412</v>
      </c>
      <c r="AK2022" s="4"/>
    </row>
    <row r="2023" spans="1:37" ht="195" x14ac:dyDescent="0.2">
      <c r="A2023" s="7">
        <v>2022</v>
      </c>
      <c r="D2023" s="4"/>
      <c r="E2023" s="4"/>
      <c r="F2023" s="4"/>
      <c r="G2023" s="4" t="s">
        <v>1599</v>
      </c>
      <c r="H2023" s="4"/>
      <c r="I2023" s="4">
        <v>2008</v>
      </c>
      <c r="J2023" s="4"/>
      <c r="K2023" s="4"/>
      <c r="L2023" s="4"/>
      <c r="M2023" s="4"/>
      <c r="N2023" s="4"/>
      <c r="O2023" s="4"/>
      <c r="P2023" s="4" t="s">
        <v>11413</v>
      </c>
      <c r="Q2023" s="4"/>
      <c r="R2023" s="4"/>
      <c r="S2023" s="4" t="s">
        <v>9695</v>
      </c>
      <c r="T2023" s="4" t="s">
        <v>165</v>
      </c>
      <c r="U2023" s="4" t="s">
        <v>111</v>
      </c>
      <c r="V2023" s="4" t="s">
        <v>11414</v>
      </c>
      <c r="W2023" s="4"/>
      <c r="X2023" s="4"/>
      <c r="Y2023" s="4"/>
      <c r="Z2023" s="4" t="s">
        <v>11415</v>
      </c>
      <c r="AA2023" s="4"/>
      <c r="AB2023" s="4"/>
      <c r="AC2023" s="4"/>
      <c r="AD2023" s="4"/>
      <c r="AE2023" s="4"/>
      <c r="AF2023" s="4" t="s">
        <v>9698</v>
      </c>
      <c r="AG2023" s="4"/>
      <c r="AH2023" s="4"/>
      <c r="AI2023" s="4"/>
      <c r="AJ2023" s="4" t="s">
        <v>11416</v>
      </c>
      <c r="AK2023" s="4"/>
    </row>
    <row r="2024" spans="1:37" ht="165" x14ac:dyDescent="0.2">
      <c r="A2024" s="7">
        <v>2023</v>
      </c>
      <c r="D2024" s="4"/>
      <c r="E2024" s="4"/>
      <c r="F2024" s="4"/>
      <c r="G2024" s="4" t="s">
        <v>1599</v>
      </c>
      <c r="H2024" s="4"/>
      <c r="I2024" s="4">
        <v>2005</v>
      </c>
      <c r="J2024" s="4"/>
      <c r="K2024" s="4"/>
      <c r="L2024" s="4"/>
      <c r="M2024" s="4"/>
      <c r="N2024" s="4"/>
      <c r="O2024" s="4"/>
      <c r="P2024" s="4" t="s">
        <v>11417</v>
      </c>
      <c r="Q2024" s="4"/>
      <c r="R2024" s="4"/>
      <c r="S2024" s="4" t="s">
        <v>11418</v>
      </c>
      <c r="T2024" s="4" t="s">
        <v>3072</v>
      </c>
      <c r="U2024" s="4" t="s">
        <v>79</v>
      </c>
      <c r="V2024" s="4" t="s">
        <v>11419</v>
      </c>
      <c r="W2024" s="4"/>
      <c r="X2024" s="4"/>
      <c r="Y2024" s="4"/>
      <c r="Z2024" s="4" t="s">
        <v>11420</v>
      </c>
      <c r="AA2024" s="4"/>
      <c r="AB2024" s="4"/>
      <c r="AC2024" s="4"/>
      <c r="AD2024" s="4"/>
      <c r="AE2024" s="4"/>
      <c r="AF2024" s="4" t="s">
        <v>11421</v>
      </c>
      <c r="AG2024" s="4"/>
      <c r="AH2024" s="4"/>
      <c r="AI2024" s="4"/>
      <c r="AJ2024" s="4" t="s">
        <v>11422</v>
      </c>
      <c r="AK2024" s="4"/>
    </row>
    <row r="2025" spans="1:37" ht="105" x14ac:dyDescent="0.2">
      <c r="A2025" s="7">
        <v>2024</v>
      </c>
      <c r="D2025" s="4"/>
      <c r="E2025" s="4"/>
      <c r="F2025" s="4"/>
      <c r="G2025" s="4" t="s">
        <v>1599</v>
      </c>
      <c r="H2025" s="4"/>
      <c r="I2025" s="4">
        <v>2008</v>
      </c>
      <c r="J2025" s="4"/>
      <c r="K2025" s="4"/>
      <c r="L2025" s="4"/>
      <c r="M2025" s="4"/>
      <c r="N2025" s="4"/>
      <c r="O2025" s="4"/>
      <c r="P2025" s="4" t="s">
        <v>11423</v>
      </c>
      <c r="Q2025" s="4"/>
      <c r="R2025" s="4"/>
      <c r="S2025" s="4" t="s">
        <v>5313</v>
      </c>
      <c r="T2025" s="4" t="s">
        <v>205</v>
      </c>
      <c r="U2025" s="4" t="s">
        <v>205</v>
      </c>
      <c r="V2025" s="4" t="s">
        <v>11424</v>
      </c>
      <c r="W2025" s="4"/>
      <c r="X2025" s="4"/>
      <c r="Y2025" s="4"/>
      <c r="Z2025" s="4" t="s">
        <v>11123</v>
      </c>
      <c r="AA2025" s="4"/>
      <c r="AB2025" s="4"/>
      <c r="AC2025" s="4"/>
      <c r="AD2025" s="4"/>
      <c r="AE2025" s="4"/>
      <c r="AF2025" s="4" t="s">
        <v>11425</v>
      </c>
      <c r="AG2025" s="4"/>
      <c r="AH2025" s="4"/>
      <c r="AI2025" s="4"/>
      <c r="AJ2025" s="4" t="s">
        <v>11426</v>
      </c>
      <c r="AK2025" s="4"/>
    </row>
    <row r="2026" spans="1:37" ht="60" x14ac:dyDescent="0.2">
      <c r="A2026" s="7">
        <v>2025</v>
      </c>
      <c r="D2026" s="4"/>
      <c r="E2026" s="4"/>
      <c r="F2026" s="4"/>
      <c r="G2026" s="4" t="s">
        <v>1599</v>
      </c>
      <c r="H2026" s="4"/>
      <c r="I2026" s="4">
        <v>2001</v>
      </c>
      <c r="J2026" s="4"/>
      <c r="K2026" s="4"/>
      <c r="L2026" s="4"/>
      <c r="M2026" s="4"/>
      <c r="N2026" s="4"/>
      <c r="O2026" s="4"/>
      <c r="P2026" s="4" t="s">
        <v>11427</v>
      </c>
      <c r="Q2026" s="4"/>
      <c r="R2026" s="4"/>
      <c r="S2026" s="4" t="s">
        <v>11428</v>
      </c>
      <c r="T2026" s="4" t="s">
        <v>229</v>
      </c>
      <c r="U2026" s="4" t="s">
        <v>111</v>
      </c>
      <c r="V2026" s="4" t="s">
        <v>11429</v>
      </c>
      <c r="W2026" s="4"/>
      <c r="X2026" s="4"/>
      <c r="Y2026" s="4"/>
      <c r="Z2026" s="4" t="s">
        <v>11430</v>
      </c>
      <c r="AA2026" s="4"/>
      <c r="AB2026" s="4"/>
      <c r="AC2026" s="4"/>
      <c r="AD2026" s="4"/>
      <c r="AE2026" s="4"/>
      <c r="AF2026" s="4" t="s">
        <v>10856</v>
      </c>
      <c r="AG2026" s="4"/>
      <c r="AH2026" s="4"/>
      <c r="AI2026" s="4"/>
      <c r="AJ2026" s="4" t="s">
        <v>11431</v>
      </c>
      <c r="AK2026" s="4"/>
    </row>
    <row r="2027" spans="1:37" ht="75" x14ac:dyDescent="0.2">
      <c r="A2027" s="7">
        <v>2026</v>
      </c>
      <c r="D2027" s="4"/>
      <c r="E2027" s="4"/>
      <c r="F2027" s="4"/>
      <c r="G2027" s="4" t="s">
        <v>1599</v>
      </c>
      <c r="H2027" s="4"/>
      <c r="I2027" s="4">
        <v>2009</v>
      </c>
      <c r="J2027" s="4"/>
      <c r="K2027" s="4"/>
      <c r="L2027" s="4"/>
      <c r="M2027" s="4"/>
      <c r="N2027" s="4"/>
      <c r="O2027" s="4"/>
      <c r="P2027" s="4" t="s">
        <v>11432</v>
      </c>
      <c r="Q2027" s="4"/>
      <c r="R2027" s="4"/>
      <c r="S2027" s="4" t="s">
        <v>10386</v>
      </c>
      <c r="T2027" s="4" t="s">
        <v>2535</v>
      </c>
      <c r="U2027" s="4" t="s">
        <v>79</v>
      </c>
      <c r="V2027" s="4" t="s">
        <v>11433</v>
      </c>
      <c r="W2027" s="4"/>
      <c r="X2027" s="4"/>
      <c r="Y2027" s="4"/>
      <c r="Z2027" s="4" t="s">
        <v>11434</v>
      </c>
      <c r="AA2027" s="4"/>
      <c r="AB2027" s="4"/>
      <c r="AC2027" s="4"/>
      <c r="AD2027" s="4"/>
      <c r="AE2027" s="4"/>
      <c r="AF2027" s="4" t="s">
        <v>10389</v>
      </c>
      <c r="AG2027" s="4"/>
      <c r="AH2027" s="4"/>
      <c r="AI2027" s="4"/>
      <c r="AJ2027" s="4" t="s">
        <v>11435</v>
      </c>
      <c r="AK2027" s="4"/>
    </row>
    <row r="2028" spans="1:37" ht="75" x14ac:dyDescent="0.2">
      <c r="A2028" s="7">
        <v>2027</v>
      </c>
      <c r="D2028" s="4"/>
      <c r="E2028" s="4"/>
      <c r="F2028" s="4"/>
      <c r="G2028" s="4" t="s">
        <v>1599</v>
      </c>
      <c r="H2028" s="4"/>
      <c r="I2028" s="4">
        <v>2010</v>
      </c>
      <c r="J2028" s="4"/>
      <c r="K2028" s="4"/>
      <c r="L2028" s="4"/>
      <c r="M2028" s="4"/>
      <c r="N2028" s="4"/>
      <c r="O2028" s="4"/>
      <c r="P2028" s="4" t="s">
        <v>11436</v>
      </c>
      <c r="Q2028" s="4"/>
      <c r="R2028" s="4"/>
      <c r="S2028" s="4" t="s">
        <v>1497</v>
      </c>
      <c r="T2028" s="4" t="s">
        <v>148</v>
      </c>
      <c r="U2028" s="4" t="s">
        <v>205</v>
      </c>
      <c r="V2028" s="4" t="s">
        <v>11437</v>
      </c>
      <c r="W2028" s="4"/>
      <c r="X2028" s="4"/>
      <c r="Y2028" s="4"/>
      <c r="Z2028" s="4" t="s">
        <v>11438</v>
      </c>
      <c r="AA2028" s="4"/>
      <c r="AB2028" s="4"/>
      <c r="AC2028" s="4"/>
      <c r="AD2028" s="4"/>
      <c r="AE2028" s="4"/>
      <c r="AF2028" s="4" t="s">
        <v>11439</v>
      </c>
      <c r="AG2028" s="4"/>
      <c r="AH2028" s="4"/>
      <c r="AI2028" s="4"/>
      <c r="AJ2028" s="4" t="s">
        <v>11440</v>
      </c>
      <c r="AK2028" s="4"/>
    </row>
    <row r="2029" spans="1:37" ht="150" x14ac:dyDescent="0.2">
      <c r="A2029" s="7">
        <v>2028</v>
      </c>
      <c r="D2029" s="4"/>
      <c r="E2029" s="4"/>
      <c r="F2029" s="4"/>
      <c r="G2029" s="4" t="s">
        <v>1599</v>
      </c>
      <c r="H2029" s="4"/>
      <c r="I2029" s="4">
        <v>2012</v>
      </c>
      <c r="J2029" s="4"/>
      <c r="K2029" s="4"/>
      <c r="L2029" s="4"/>
      <c r="M2029" s="4"/>
      <c r="N2029" s="4"/>
      <c r="O2029" s="4"/>
      <c r="P2029" s="4" t="s">
        <v>11441</v>
      </c>
      <c r="Q2029" s="4"/>
      <c r="R2029" s="4"/>
      <c r="S2029" s="4" t="s">
        <v>11442</v>
      </c>
      <c r="T2029" s="4" t="s">
        <v>757</v>
      </c>
      <c r="U2029" s="4" t="s">
        <v>111</v>
      </c>
      <c r="V2029" s="4" t="s">
        <v>11443</v>
      </c>
      <c r="W2029" s="4"/>
      <c r="X2029" s="4"/>
      <c r="Y2029" s="4"/>
      <c r="Z2029" s="4" t="s">
        <v>11320</v>
      </c>
      <c r="AA2029" s="4"/>
      <c r="AB2029" s="4"/>
      <c r="AC2029" s="4"/>
      <c r="AD2029" s="4"/>
      <c r="AE2029" s="4"/>
      <c r="AF2029" s="4" t="s">
        <v>11444</v>
      </c>
      <c r="AG2029" s="4"/>
      <c r="AH2029" s="4"/>
      <c r="AI2029" s="4"/>
      <c r="AJ2029" s="4" t="s">
        <v>11445</v>
      </c>
      <c r="AK2029" s="4"/>
    </row>
    <row r="2030" spans="1:37" ht="165" x14ac:dyDescent="0.2">
      <c r="A2030" s="7">
        <v>2029</v>
      </c>
      <c r="D2030" s="4"/>
      <c r="E2030" s="4"/>
      <c r="F2030" s="4"/>
      <c r="G2030" s="4" t="s">
        <v>1599</v>
      </c>
      <c r="H2030" s="4"/>
      <c r="I2030" s="4">
        <v>2004</v>
      </c>
      <c r="J2030" s="4"/>
      <c r="K2030" s="4"/>
      <c r="L2030" s="4"/>
      <c r="M2030" s="4"/>
      <c r="N2030" s="4"/>
      <c r="O2030" s="4"/>
      <c r="P2030" s="4" t="s">
        <v>11446</v>
      </c>
      <c r="Q2030" s="4"/>
      <c r="R2030" s="4"/>
      <c r="S2030" s="4" t="s">
        <v>4002</v>
      </c>
      <c r="T2030" s="4" t="s">
        <v>244</v>
      </c>
      <c r="U2030" s="4" t="s">
        <v>68</v>
      </c>
      <c r="V2030" s="4" t="s">
        <v>11447</v>
      </c>
      <c r="W2030" s="4"/>
      <c r="X2030" s="4"/>
      <c r="Y2030" s="4"/>
      <c r="Z2030" s="4" t="s">
        <v>11448</v>
      </c>
      <c r="AA2030" s="4"/>
      <c r="AB2030" s="4"/>
      <c r="AC2030" s="4"/>
      <c r="AD2030" s="4"/>
      <c r="AE2030" s="4"/>
      <c r="AF2030" s="4" t="s">
        <v>11449</v>
      </c>
      <c r="AG2030" s="4"/>
      <c r="AH2030" s="4"/>
      <c r="AI2030" s="4"/>
      <c r="AJ2030" s="4" t="s">
        <v>11450</v>
      </c>
      <c r="AK2030" s="4"/>
    </row>
    <row r="2031" spans="1:37" ht="90" x14ac:dyDescent="0.2">
      <c r="A2031" s="7">
        <v>2030</v>
      </c>
      <c r="D2031" s="4"/>
      <c r="E2031" s="4"/>
      <c r="F2031" s="4"/>
      <c r="G2031" s="4" t="s">
        <v>1599</v>
      </c>
      <c r="H2031" s="4"/>
      <c r="I2031" s="4">
        <v>2012</v>
      </c>
      <c r="J2031" s="4"/>
      <c r="K2031" s="4"/>
      <c r="L2031" s="4"/>
      <c r="M2031" s="4"/>
      <c r="N2031" s="4"/>
      <c r="O2031" s="4"/>
      <c r="P2031" s="4" t="s">
        <v>11451</v>
      </c>
      <c r="Q2031" s="4"/>
      <c r="R2031" s="4"/>
      <c r="S2031" s="4" t="s">
        <v>1625</v>
      </c>
      <c r="T2031" s="4" t="s">
        <v>1098</v>
      </c>
      <c r="U2031" s="4" t="s">
        <v>352</v>
      </c>
      <c r="V2031" s="4" t="s">
        <v>11452</v>
      </c>
      <c r="W2031" s="4"/>
      <c r="X2031" s="4"/>
      <c r="Y2031" s="4"/>
      <c r="Z2031" s="4" t="s">
        <v>11453</v>
      </c>
      <c r="AA2031" s="4"/>
      <c r="AB2031" s="4"/>
      <c r="AC2031" s="4"/>
      <c r="AD2031" s="4"/>
      <c r="AE2031" s="4"/>
      <c r="AF2031" s="4" t="s">
        <v>9897</v>
      </c>
      <c r="AG2031" s="4"/>
      <c r="AH2031" s="4"/>
      <c r="AI2031" s="4"/>
      <c r="AJ2031" s="4" t="s">
        <v>11454</v>
      </c>
      <c r="AK2031" s="4"/>
    </row>
    <row r="2032" spans="1:37" ht="105" x14ac:dyDescent="0.2">
      <c r="A2032" s="7">
        <v>2031</v>
      </c>
      <c r="D2032" s="4"/>
      <c r="E2032" s="4"/>
      <c r="F2032" s="4"/>
      <c r="G2032" s="4" t="s">
        <v>1599</v>
      </c>
      <c r="H2032" s="4"/>
      <c r="I2032" s="4">
        <v>1993</v>
      </c>
      <c r="J2032" s="4"/>
      <c r="K2032" s="4"/>
      <c r="L2032" s="4"/>
      <c r="M2032" s="4"/>
      <c r="N2032" s="4"/>
      <c r="O2032" s="4"/>
      <c r="P2032" s="4" t="s">
        <v>11455</v>
      </c>
      <c r="Q2032" s="4"/>
      <c r="R2032" s="4"/>
      <c r="S2032" s="4" t="s">
        <v>11456</v>
      </c>
      <c r="T2032" s="4" t="s">
        <v>757</v>
      </c>
      <c r="U2032" s="4" t="s">
        <v>133</v>
      </c>
      <c r="V2032" s="4" t="s">
        <v>11457</v>
      </c>
      <c r="W2032" s="4"/>
      <c r="X2032" s="4"/>
      <c r="Y2032" s="4"/>
      <c r="Z2032" s="4" t="s">
        <v>11458</v>
      </c>
      <c r="AA2032" s="4"/>
      <c r="AB2032" s="4"/>
      <c r="AC2032" s="4"/>
      <c r="AD2032" s="4"/>
      <c r="AE2032" s="4"/>
      <c r="AF2032" s="4" t="s">
        <v>11459</v>
      </c>
      <c r="AG2032" s="4"/>
      <c r="AH2032" s="4"/>
      <c r="AI2032" s="4"/>
      <c r="AJ2032" s="4" t="s">
        <v>11460</v>
      </c>
      <c r="AK2032" s="4"/>
    </row>
    <row r="2033" spans="1:37" ht="225" x14ac:dyDescent="0.2">
      <c r="A2033" s="7">
        <v>2032</v>
      </c>
      <c r="D2033" s="4"/>
      <c r="E2033" s="4"/>
      <c r="F2033" s="4"/>
      <c r="G2033" s="4" t="s">
        <v>1599</v>
      </c>
      <c r="H2033" s="4"/>
      <c r="I2033" s="4">
        <v>2003</v>
      </c>
      <c r="J2033" s="4"/>
      <c r="K2033" s="4"/>
      <c r="L2033" s="4"/>
      <c r="M2033" s="4"/>
      <c r="N2033" s="4"/>
      <c r="O2033" s="4"/>
      <c r="P2033" s="4" t="s">
        <v>11461</v>
      </c>
      <c r="Q2033" s="4"/>
      <c r="R2033" s="4"/>
      <c r="S2033" s="4" t="s">
        <v>1893</v>
      </c>
      <c r="T2033" s="4" t="s">
        <v>2544</v>
      </c>
      <c r="U2033" s="4" t="s">
        <v>79</v>
      </c>
      <c r="V2033" s="4" t="s">
        <v>11462</v>
      </c>
      <c r="W2033" s="4"/>
      <c r="X2033" s="4"/>
      <c r="Y2033" s="4"/>
      <c r="Z2033" s="4" t="s">
        <v>11463</v>
      </c>
      <c r="AA2033" s="4"/>
      <c r="AB2033" s="4"/>
      <c r="AC2033" s="4"/>
      <c r="AD2033" s="4"/>
      <c r="AE2033" s="4"/>
      <c r="AF2033" s="4" t="s">
        <v>7605</v>
      </c>
      <c r="AG2033" s="4"/>
      <c r="AH2033" s="4"/>
      <c r="AI2033" s="4"/>
      <c r="AJ2033" s="4" t="s">
        <v>11464</v>
      </c>
      <c r="AK2033" s="4"/>
    </row>
    <row r="2034" spans="1:37" ht="90" x14ac:dyDescent="0.2">
      <c r="A2034" s="7">
        <v>2033</v>
      </c>
      <c r="D2034" s="4"/>
      <c r="E2034" s="4"/>
      <c r="F2034" s="4"/>
      <c r="G2034" s="4" t="s">
        <v>1599</v>
      </c>
      <c r="H2034" s="4"/>
      <c r="I2034" s="4">
        <v>2011</v>
      </c>
      <c r="J2034" s="4"/>
      <c r="K2034" s="4"/>
      <c r="L2034" s="4"/>
      <c r="M2034" s="4"/>
      <c r="N2034" s="4"/>
      <c r="O2034" s="4"/>
      <c r="P2034" s="4" t="s">
        <v>11465</v>
      </c>
      <c r="Q2034" s="4"/>
      <c r="R2034" s="4"/>
      <c r="S2034" s="4" t="s">
        <v>11466</v>
      </c>
      <c r="T2034" s="4" t="s">
        <v>102</v>
      </c>
      <c r="U2034" s="4" t="s">
        <v>111</v>
      </c>
      <c r="V2034" s="4" t="s">
        <v>11467</v>
      </c>
      <c r="W2034" s="4"/>
      <c r="X2034" s="4"/>
      <c r="Y2034" s="4"/>
      <c r="Z2034" s="4" t="s">
        <v>11468</v>
      </c>
      <c r="AA2034" s="4"/>
      <c r="AB2034" s="4"/>
      <c r="AC2034" s="4"/>
      <c r="AD2034" s="4"/>
      <c r="AE2034" s="4"/>
      <c r="AF2034" s="4" t="s">
        <v>11469</v>
      </c>
      <c r="AG2034" s="4"/>
      <c r="AH2034" s="4"/>
      <c r="AI2034" s="4"/>
      <c r="AJ2034" s="4" t="s">
        <v>11470</v>
      </c>
      <c r="AK2034" s="4"/>
    </row>
    <row r="2035" spans="1:37" ht="270" x14ac:dyDescent="0.2">
      <c r="A2035" s="7">
        <v>2034</v>
      </c>
      <c r="D2035" s="4"/>
      <c r="E2035" s="4"/>
      <c r="F2035" s="4"/>
      <c r="G2035" s="4" t="s">
        <v>1599</v>
      </c>
      <c r="H2035" s="4"/>
      <c r="I2035" s="4">
        <v>2010</v>
      </c>
      <c r="J2035" s="4"/>
      <c r="K2035" s="4"/>
      <c r="L2035" s="4"/>
      <c r="M2035" s="4"/>
      <c r="N2035" s="4"/>
      <c r="O2035" s="4"/>
      <c r="P2035" s="4" t="s">
        <v>11471</v>
      </c>
      <c r="Q2035" s="4"/>
      <c r="R2035" s="4"/>
      <c r="S2035" s="4" t="s">
        <v>763</v>
      </c>
      <c r="T2035" s="4" t="s">
        <v>5607</v>
      </c>
      <c r="U2035" s="4" t="s">
        <v>205</v>
      </c>
      <c r="V2035" s="4" t="s">
        <v>11472</v>
      </c>
      <c r="W2035" s="4"/>
      <c r="X2035" s="4"/>
      <c r="Y2035" s="4"/>
      <c r="Z2035" s="4" t="s">
        <v>11473</v>
      </c>
      <c r="AA2035" s="4"/>
      <c r="AB2035" s="4"/>
      <c r="AC2035" s="4"/>
      <c r="AD2035" s="4"/>
      <c r="AE2035" s="4"/>
      <c r="AF2035" s="4" t="s">
        <v>2357</v>
      </c>
      <c r="AG2035" s="4"/>
      <c r="AH2035" s="4"/>
      <c r="AI2035" s="4"/>
      <c r="AJ2035" s="4" t="s">
        <v>11474</v>
      </c>
      <c r="AK2035" s="4"/>
    </row>
    <row r="2036" spans="1:37" ht="105" x14ac:dyDescent="0.2">
      <c r="A2036" s="7">
        <v>2035</v>
      </c>
      <c r="D2036" s="4" t="s">
        <v>63</v>
      </c>
      <c r="E2036" s="4" t="s">
        <v>11475</v>
      </c>
      <c r="F2036" s="4"/>
      <c r="G2036" s="4" t="s">
        <v>776</v>
      </c>
      <c r="H2036" s="4"/>
      <c r="I2036" s="4">
        <v>1998</v>
      </c>
      <c r="J2036" s="4"/>
      <c r="K2036" s="4"/>
      <c r="L2036" s="4"/>
      <c r="M2036" s="4"/>
      <c r="N2036" s="4"/>
      <c r="O2036" s="4"/>
      <c r="P2036" s="4" t="s">
        <v>11476</v>
      </c>
      <c r="Q2036" s="4"/>
      <c r="R2036" s="4"/>
      <c r="S2036" s="4" t="s">
        <v>2044</v>
      </c>
      <c r="T2036" s="4" t="s">
        <v>558</v>
      </c>
      <c r="U2036" s="4" t="s">
        <v>133</v>
      </c>
      <c r="V2036" s="4" t="s">
        <v>11477</v>
      </c>
      <c r="W2036" s="4"/>
      <c r="X2036" s="4"/>
      <c r="Y2036" s="4"/>
      <c r="Z2036" s="4" t="s">
        <v>11478</v>
      </c>
      <c r="AA2036" s="4"/>
      <c r="AB2036" s="4"/>
      <c r="AC2036" s="4"/>
      <c r="AD2036" s="4"/>
      <c r="AE2036" s="4"/>
      <c r="AF2036" s="4" t="s">
        <v>5936</v>
      </c>
      <c r="AG2036" s="4"/>
      <c r="AH2036" s="4"/>
      <c r="AI2036" s="4"/>
      <c r="AJ2036" s="4" t="s">
        <v>11479</v>
      </c>
      <c r="AK2036" s="4"/>
    </row>
    <row r="2037" spans="1:37" ht="120" x14ac:dyDescent="0.2">
      <c r="A2037" s="7">
        <v>2036</v>
      </c>
      <c r="D2037" s="4" t="s">
        <v>63</v>
      </c>
      <c r="E2037" s="4" t="s">
        <v>11480</v>
      </c>
      <c r="F2037" s="4"/>
      <c r="G2037" s="4" t="s">
        <v>776</v>
      </c>
      <c r="H2037" s="4"/>
      <c r="I2037" s="4">
        <v>2001</v>
      </c>
      <c r="J2037" s="4"/>
      <c r="K2037" s="4"/>
      <c r="L2037" s="4"/>
      <c r="M2037" s="4"/>
      <c r="N2037" s="4"/>
      <c r="O2037" s="4"/>
      <c r="P2037" s="4" t="s">
        <v>11481</v>
      </c>
      <c r="Q2037" s="4"/>
      <c r="R2037" s="4"/>
      <c r="S2037" s="4" t="s">
        <v>6251</v>
      </c>
      <c r="T2037" s="4" t="s">
        <v>6136</v>
      </c>
      <c r="U2037" s="4" t="s">
        <v>133</v>
      </c>
      <c r="V2037" s="4" t="s">
        <v>11482</v>
      </c>
      <c r="W2037" s="4"/>
      <c r="X2037" s="4"/>
      <c r="Y2037" s="4"/>
      <c r="Z2037" s="4" t="s">
        <v>11483</v>
      </c>
      <c r="AA2037" s="4"/>
      <c r="AB2037" s="4"/>
      <c r="AC2037" s="4"/>
      <c r="AD2037" s="4"/>
      <c r="AE2037" s="4"/>
      <c r="AF2037" s="4" t="s">
        <v>11484</v>
      </c>
      <c r="AG2037" s="4"/>
      <c r="AH2037" s="4"/>
      <c r="AI2037" s="4"/>
      <c r="AJ2037" s="4" t="s">
        <v>11485</v>
      </c>
      <c r="AK2037" s="4"/>
    </row>
    <row r="2038" spans="1:37" ht="105" x14ac:dyDescent="0.2">
      <c r="A2038" s="7">
        <v>2037</v>
      </c>
      <c r="D2038" s="4" t="s">
        <v>63</v>
      </c>
      <c r="E2038" s="4" t="s">
        <v>11486</v>
      </c>
      <c r="F2038" s="4"/>
      <c r="G2038" s="4" t="s">
        <v>776</v>
      </c>
      <c r="H2038" s="4"/>
      <c r="I2038" s="4">
        <v>2002</v>
      </c>
      <c r="J2038" s="4"/>
      <c r="K2038" s="4"/>
      <c r="L2038" s="4"/>
      <c r="M2038" s="4"/>
      <c r="N2038" s="4"/>
      <c r="O2038" s="4"/>
      <c r="P2038" s="4" t="s">
        <v>11487</v>
      </c>
      <c r="Q2038" s="4"/>
      <c r="R2038" s="4"/>
      <c r="S2038" s="4" t="s">
        <v>11488</v>
      </c>
      <c r="T2038" s="4" t="s">
        <v>5005</v>
      </c>
      <c r="U2038" s="4" t="s">
        <v>133</v>
      </c>
      <c r="V2038" s="4" t="s">
        <v>11489</v>
      </c>
      <c r="W2038" s="4"/>
      <c r="X2038" s="4"/>
      <c r="Y2038" s="4"/>
      <c r="Z2038" s="4" t="s">
        <v>11490</v>
      </c>
      <c r="AA2038" s="4"/>
      <c r="AB2038" s="4"/>
      <c r="AC2038" s="4"/>
      <c r="AD2038" s="4"/>
      <c r="AE2038" s="4"/>
      <c r="AF2038" s="4" t="s">
        <v>11491</v>
      </c>
      <c r="AG2038" s="4"/>
      <c r="AH2038" s="4"/>
      <c r="AI2038" s="4"/>
      <c r="AJ2038" s="4" t="s">
        <v>11492</v>
      </c>
      <c r="AK2038" s="4"/>
    </row>
    <row r="2039" spans="1:37" ht="135" x14ac:dyDescent="0.2">
      <c r="A2039" s="7">
        <v>2038</v>
      </c>
      <c r="D2039" s="4" t="s">
        <v>63</v>
      </c>
      <c r="E2039" s="4" t="s">
        <v>11493</v>
      </c>
      <c r="F2039" s="4"/>
      <c r="G2039" s="4" t="s">
        <v>776</v>
      </c>
      <c r="H2039" s="4"/>
      <c r="I2039" s="4">
        <v>2003</v>
      </c>
      <c r="J2039" s="4"/>
      <c r="K2039" s="4"/>
      <c r="L2039" s="4"/>
      <c r="M2039" s="4"/>
      <c r="N2039" s="4"/>
      <c r="O2039" s="4"/>
      <c r="P2039" s="4" t="s">
        <v>11494</v>
      </c>
      <c r="Q2039" s="4"/>
      <c r="R2039" s="4"/>
      <c r="S2039" s="4" t="s">
        <v>2044</v>
      </c>
      <c r="T2039" s="4" t="s">
        <v>228</v>
      </c>
      <c r="U2039" s="4" t="s">
        <v>352</v>
      </c>
      <c r="V2039" s="4" t="s">
        <v>11495</v>
      </c>
      <c r="W2039" s="4"/>
      <c r="X2039" s="4"/>
      <c r="Y2039" s="4"/>
      <c r="Z2039" s="4" t="s">
        <v>11478</v>
      </c>
      <c r="AA2039" s="4"/>
      <c r="AB2039" s="4"/>
      <c r="AC2039" s="4"/>
      <c r="AD2039" s="4"/>
      <c r="AE2039" s="4"/>
      <c r="AF2039" s="4" t="s">
        <v>5936</v>
      </c>
      <c r="AG2039" s="4"/>
      <c r="AH2039" s="4"/>
      <c r="AI2039" s="4"/>
      <c r="AJ2039" s="4" t="s">
        <v>11496</v>
      </c>
      <c r="AK2039" s="4"/>
    </row>
    <row r="2040" spans="1:37" ht="240" x14ac:dyDescent="0.2">
      <c r="A2040" s="7">
        <v>2039</v>
      </c>
      <c r="D2040" s="4" t="s">
        <v>63</v>
      </c>
      <c r="E2040" s="4" t="s">
        <v>11497</v>
      </c>
      <c r="F2040" s="4"/>
      <c r="G2040" s="4" t="s">
        <v>776</v>
      </c>
      <c r="H2040" s="4"/>
      <c r="I2040" s="4">
        <v>2004</v>
      </c>
      <c r="J2040" s="4"/>
      <c r="K2040" s="4"/>
      <c r="L2040" s="4"/>
      <c r="M2040" s="4"/>
      <c r="N2040" s="4"/>
      <c r="O2040" s="4"/>
      <c r="P2040" s="4" t="s">
        <v>11498</v>
      </c>
      <c r="Q2040" s="4"/>
      <c r="R2040" s="4"/>
      <c r="S2040" s="4" t="s">
        <v>1693</v>
      </c>
      <c r="T2040" s="4" t="s">
        <v>1394</v>
      </c>
      <c r="U2040" s="4" t="s">
        <v>133</v>
      </c>
      <c r="V2040" s="4" t="s">
        <v>823</v>
      </c>
      <c r="W2040" s="4"/>
      <c r="X2040" s="4"/>
      <c r="Y2040" s="4"/>
      <c r="Z2040" s="4" t="s">
        <v>11499</v>
      </c>
      <c r="AA2040" s="4"/>
      <c r="AB2040" s="4"/>
      <c r="AC2040" s="4"/>
      <c r="AD2040" s="4"/>
      <c r="AE2040" s="4"/>
      <c r="AF2040" s="4" t="s">
        <v>2272</v>
      </c>
      <c r="AG2040" s="4"/>
      <c r="AH2040" s="4"/>
      <c r="AI2040" s="4"/>
      <c r="AJ2040" s="4" t="s">
        <v>11500</v>
      </c>
      <c r="AK2040" s="4"/>
    </row>
    <row r="2041" spans="1:37" ht="105" x14ac:dyDescent="0.2">
      <c r="A2041" s="7">
        <v>2040</v>
      </c>
      <c r="D2041" s="4" t="s">
        <v>63</v>
      </c>
      <c r="E2041" s="4" t="s">
        <v>11501</v>
      </c>
      <c r="F2041" s="4"/>
      <c r="G2041" s="4" t="s">
        <v>776</v>
      </c>
      <c r="H2041" s="4"/>
      <c r="I2041" s="4">
        <v>2005</v>
      </c>
      <c r="J2041" s="4"/>
      <c r="K2041" s="4"/>
      <c r="L2041" s="4"/>
      <c r="M2041" s="4"/>
      <c r="N2041" s="4"/>
      <c r="O2041" s="4"/>
      <c r="P2041" s="4" t="s">
        <v>11502</v>
      </c>
      <c r="Q2041" s="4"/>
      <c r="R2041" s="4"/>
      <c r="S2041" s="4" t="s">
        <v>2962</v>
      </c>
      <c r="T2041" s="4" t="s">
        <v>858</v>
      </c>
      <c r="U2041" s="4" t="s">
        <v>205</v>
      </c>
      <c r="V2041" s="4" t="s">
        <v>11503</v>
      </c>
      <c r="W2041" s="4"/>
      <c r="X2041" s="4"/>
      <c r="Y2041" s="4"/>
      <c r="Z2041" s="4" t="s">
        <v>11504</v>
      </c>
      <c r="AA2041" s="4"/>
      <c r="AB2041" s="4"/>
      <c r="AC2041" s="4"/>
      <c r="AD2041" s="4"/>
      <c r="AE2041" s="4"/>
      <c r="AF2041" s="4" t="s">
        <v>11505</v>
      </c>
      <c r="AG2041" s="4"/>
      <c r="AH2041" s="4"/>
      <c r="AI2041" s="4"/>
      <c r="AJ2041" s="4" t="s">
        <v>11506</v>
      </c>
      <c r="AK2041" s="4"/>
    </row>
    <row r="2042" spans="1:37" ht="195" x14ac:dyDescent="0.2">
      <c r="A2042" s="7">
        <v>2041</v>
      </c>
      <c r="D2042" s="4" t="s">
        <v>63</v>
      </c>
      <c r="E2042" s="4" t="s">
        <v>11507</v>
      </c>
      <c r="F2042" s="4"/>
      <c r="G2042" s="4" t="s">
        <v>776</v>
      </c>
      <c r="H2042" s="4"/>
      <c r="I2042" s="4">
        <v>2006</v>
      </c>
      <c r="J2042" s="4"/>
      <c r="K2042" s="4"/>
      <c r="L2042" s="4"/>
      <c r="M2042" s="4"/>
      <c r="N2042" s="4"/>
      <c r="O2042" s="4"/>
      <c r="P2042" s="4" t="s">
        <v>11508</v>
      </c>
      <c r="Q2042" s="4"/>
      <c r="R2042" s="4"/>
      <c r="S2042" s="4" t="s">
        <v>2044</v>
      </c>
      <c r="T2042" s="4" t="s">
        <v>78</v>
      </c>
      <c r="U2042" s="4" t="s">
        <v>133</v>
      </c>
      <c r="V2042" s="4" t="s">
        <v>11509</v>
      </c>
      <c r="W2042" s="4"/>
      <c r="X2042" s="4"/>
      <c r="Y2042" s="4"/>
      <c r="Z2042" s="4" t="s">
        <v>11510</v>
      </c>
      <c r="AA2042" s="4"/>
      <c r="AB2042" s="4"/>
      <c r="AC2042" s="4"/>
      <c r="AD2042" s="4"/>
      <c r="AE2042" s="4"/>
      <c r="AF2042" s="4" t="s">
        <v>5936</v>
      </c>
      <c r="AG2042" s="4"/>
      <c r="AH2042" s="4"/>
      <c r="AI2042" s="4"/>
      <c r="AJ2042" s="4" t="s">
        <v>11511</v>
      </c>
      <c r="AK2042" s="4"/>
    </row>
    <row r="2043" spans="1:37" ht="210" x14ac:dyDescent="0.2">
      <c r="A2043" s="7">
        <v>2042</v>
      </c>
      <c r="D2043" s="4" t="s">
        <v>63</v>
      </c>
      <c r="E2043" s="4" t="s">
        <v>11512</v>
      </c>
      <c r="F2043" s="4"/>
      <c r="G2043" s="4" t="s">
        <v>776</v>
      </c>
      <c r="H2043" s="4"/>
      <c r="I2043" s="4">
        <v>2006</v>
      </c>
      <c r="J2043" s="4"/>
      <c r="K2043" s="4"/>
      <c r="L2043" s="4"/>
      <c r="M2043" s="4"/>
      <c r="N2043" s="4"/>
      <c r="O2043" s="4"/>
      <c r="P2043" s="4" t="s">
        <v>11513</v>
      </c>
      <c r="Q2043" s="4"/>
      <c r="R2043" s="4"/>
      <c r="S2043" s="4" t="s">
        <v>11514</v>
      </c>
      <c r="T2043" s="4" t="s">
        <v>229</v>
      </c>
      <c r="U2043" s="4" t="s">
        <v>111</v>
      </c>
      <c r="V2043" s="4" t="s">
        <v>11515</v>
      </c>
      <c r="W2043" s="4"/>
      <c r="X2043" s="4"/>
      <c r="Y2043" s="4"/>
      <c r="Z2043" s="4" t="s">
        <v>11516</v>
      </c>
      <c r="AA2043" s="4"/>
      <c r="AB2043" s="4"/>
      <c r="AC2043" s="4"/>
      <c r="AD2043" s="4"/>
      <c r="AE2043" s="4"/>
      <c r="AF2043" s="4" t="s">
        <v>11517</v>
      </c>
      <c r="AG2043" s="4"/>
      <c r="AH2043" s="4"/>
      <c r="AI2043" s="4"/>
      <c r="AJ2043" s="4" t="s">
        <v>11518</v>
      </c>
      <c r="AK2043" s="4"/>
    </row>
    <row r="2044" spans="1:37" ht="240" x14ac:dyDescent="0.2">
      <c r="A2044" s="7">
        <v>2043</v>
      </c>
      <c r="D2044" s="4" t="s">
        <v>63</v>
      </c>
      <c r="E2044" s="4" t="s">
        <v>11519</v>
      </c>
      <c r="F2044" s="4"/>
      <c r="G2044" s="4" t="s">
        <v>776</v>
      </c>
      <c r="H2044" s="4"/>
      <c r="I2044" s="4">
        <v>2006</v>
      </c>
      <c r="J2044" s="4"/>
      <c r="K2044" s="4"/>
      <c r="L2044" s="4"/>
      <c r="M2044" s="4"/>
      <c r="N2044" s="4"/>
      <c r="O2044" s="4"/>
      <c r="P2044" s="4" t="s">
        <v>11520</v>
      </c>
      <c r="Q2044" s="4"/>
      <c r="R2044" s="4"/>
      <c r="S2044" s="4" t="s">
        <v>11521</v>
      </c>
      <c r="T2044" s="4" t="s">
        <v>643</v>
      </c>
      <c r="U2044" s="4" t="s">
        <v>111</v>
      </c>
      <c r="V2044" s="4" t="s">
        <v>11522</v>
      </c>
      <c r="W2044" s="4"/>
      <c r="X2044" s="4"/>
      <c r="Y2044" s="4"/>
      <c r="Z2044" s="4" t="s">
        <v>11523</v>
      </c>
      <c r="AA2044" s="4"/>
      <c r="AB2044" s="4"/>
      <c r="AC2044" s="4"/>
      <c r="AD2044" s="4"/>
      <c r="AE2044" s="4"/>
      <c r="AF2044" s="4" t="s">
        <v>11524</v>
      </c>
      <c r="AG2044" s="4"/>
      <c r="AH2044" s="4"/>
      <c r="AI2044" s="4"/>
      <c r="AJ2044" s="4" t="s">
        <v>11525</v>
      </c>
      <c r="AK2044" s="4"/>
    </row>
    <row r="2045" spans="1:37" ht="285" x14ac:dyDescent="0.2">
      <c r="A2045" s="7">
        <v>2044</v>
      </c>
      <c r="D2045" s="4" t="s">
        <v>63</v>
      </c>
      <c r="E2045" s="4" t="s">
        <v>11526</v>
      </c>
      <c r="F2045" s="4"/>
      <c r="G2045" s="4" t="s">
        <v>776</v>
      </c>
      <c r="H2045" s="4"/>
      <c r="I2045" s="4">
        <v>2009</v>
      </c>
      <c r="J2045" s="4"/>
      <c r="K2045" s="4"/>
      <c r="L2045" s="4"/>
      <c r="M2045" s="4"/>
      <c r="N2045" s="4"/>
      <c r="O2045" s="4"/>
      <c r="P2045" s="4" t="s">
        <v>11527</v>
      </c>
      <c r="Q2045" s="4"/>
      <c r="R2045" s="4"/>
      <c r="S2045" s="4" t="s">
        <v>11528</v>
      </c>
      <c r="T2045" s="4" t="s">
        <v>229</v>
      </c>
      <c r="U2045" s="4" t="s">
        <v>111</v>
      </c>
      <c r="V2045" s="4" t="s">
        <v>11529</v>
      </c>
      <c r="W2045" s="4"/>
      <c r="X2045" s="4"/>
      <c r="Y2045" s="4"/>
      <c r="Z2045" s="4" t="s">
        <v>11530</v>
      </c>
      <c r="AA2045" s="4"/>
      <c r="AB2045" s="4"/>
      <c r="AC2045" s="4"/>
      <c r="AD2045" s="4"/>
      <c r="AE2045" s="4"/>
      <c r="AF2045" s="4" t="s">
        <v>11531</v>
      </c>
      <c r="AG2045" s="4"/>
      <c r="AH2045" s="4"/>
      <c r="AI2045" s="4"/>
      <c r="AJ2045" s="4" t="s">
        <v>11532</v>
      </c>
      <c r="AK2045" s="4"/>
    </row>
    <row r="2046" spans="1:37" ht="150" x14ac:dyDescent="0.2">
      <c r="A2046" s="7">
        <v>2045</v>
      </c>
      <c r="D2046" s="4" t="s">
        <v>63</v>
      </c>
      <c r="E2046" s="4" t="s">
        <v>11533</v>
      </c>
      <c r="F2046" s="4"/>
      <c r="G2046" s="4" t="s">
        <v>776</v>
      </c>
      <c r="H2046" s="4"/>
      <c r="I2046" s="4">
        <v>2010</v>
      </c>
      <c r="J2046" s="4"/>
      <c r="K2046" s="4"/>
      <c r="L2046" s="4"/>
      <c r="M2046" s="4"/>
      <c r="N2046" s="4"/>
      <c r="O2046" s="4"/>
      <c r="P2046" s="4" t="s">
        <v>11534</v>
      </c>
      <c r="Q2046" s="4"/>
      <c r="R2046" s="4"/>
      <c r="S2046" s="4" t="s">
        <v>2691</v>
      </c>
      <c r="T2046" s="4" t="s">
        <v>558</v>
      </c>
      <c r="U2046" s="4" t="s">
        <v>133</v>
      </c>
      <c r="V2046" s="4" t="s">
        <v>11535</v>
      </c>
      <c r="W2046" s="4"/>
      <c r="X2046" s="4"/>
      <c r="Y2046" s="4"/>
      <c r="Z2046" s="4" t="s">
        <v>11536</v>
      </c>
      <c r="AA2046" s="4"/>
      <c r="AB2046" s="4"/>
      <c r="AC2046" s="4"/>
      <c r="AD2046" s="4"/>
      <c r="AE2046" s="4"/>
      <c r="AF2046" s="4" t="s">
        <v>2695</v>
      </c>
      <c r="AG2046" s="4"/>
      <c r="AH2046" s="4"/>
      <c r="AI2046" s="4"/>
      <c r="AJ2046" s="4" t="s">
        <v>11537</v>
      </c>
      <c r="AK2046" s="4"/>
    </row>
    <row r="2047" spans="1:37" ht="165" x14ac:dyDescent="0.2">
      <c r="A2047" s="7">
        <v>2046</v>
      </c>
      <c r="D2047" s="4" t="s">
        <v>63</v>
      </c>
      <c r="E2047" s="4" t="s">
        <v>11538</v>
      </c>
      <c r="F2047" s="4"/>
      <c r="G2047" s="4" t="s">
        <v>776</v>
      </c>
      <c r="H2047" s="4"/>
      <c r="I2047" s="4">
        <v>2010</v>
      </c>
      <c r="J2047" s="4"/>
      <c r="K2047" s="4"/>
      <c r="L2047" s="4"/>
      <c r="M2047" s="4"/>
      <c r="N2047" s="4"/>
      <c r="O2047" s="4"/>
      <c r="P2047" s="4" t="s">
        <v>11539</v>
      </c>
      <c r="Q2047" s="4"/>
      <c r="R2047" s="4"/>
      <c r="S2047" s="4" t="s">
        <v>11540</v>
      </c>
      <c r="T2047" s="4" t="s">
        <v>228</v>
      </c>
      <c r="U2047" s="4" t="s">
        <v>205</v>
      </c>
      <c r="V2047" s="4" t="s">
        <v>11541</v>
      </c>
      <c r="W2047" s="4"/>
      <c r="X2047" s="4"/>
      <c r="Y2047" s="4"/>
      <c r="Z2047" s="4" t="s">
        <v>11542</v>
      </c>
      <c r="AA2047" s="4"/>
      <c r="AB2047" s="4"/>
      <c r="AC2047" s="4"/>
      <c r="AD2047" s="4"/>
      <c r="AE2047" s="4"/>
      <c r="AF2047" s="4" t="s">
        <v>11543</v>
      </c>
      <c r="AG2047" s="4"/>
      <c r="AH2047" s="4"/>
      <c r="AI2047" s="4"/>
      <c r="AJ2047" s="4" t="s">
        <v>11544</v>
      </c>
      <c r="AK2047" s="4"/>
    </row>
    <row r="2048" spans="1:37" ht="255" x14ac:dyDescent="0.2">
      <c r="A2048" s="7">
        <v>2047</v>
      </c>
      <c r="D2048" s="4" t="s">
        <v>63</v>
      </c>
      <c r="E2048" s="4" t="s">
        <v>11545</v>
      </c>
      <c r="F2048" s="4"/>
      <c r="G2048" s="4" t="s">
        <v>776</v>
      </c>
      <c r="H2048" s="4"/>
      <c r="I2048" s="4">
        <v>2011</v>
      </c>
      <c r="J2048" s="4"/>
      <c r="K2048" s="4"/>
      <c r="L2048" s="4"/>
      <c r="M2048" s="4"/>
      <c r="N2048" s="4"/>
      <c r="O2048" s="4"/>
      <c r="P2048" s="4" t="s">
        <v>11546</v>
      </c>
      <c r="Q2048" s="4"/>
      <c r="R2048" s="4"/>
      <c r="S2048" s="4" t="s">
        <v>11547</v>
      </c>
      <c r="T2048" s="4" t="s">
        <v>94</v>
      </c>
      <c r="U2048" s="4" t="s">
        <v>111</v>
      </c>
      <c r="V2048" s="4" t="s">
        <v>11548</v>
      </c>
      <c r="W2048" s="4"/>
      <c r="X2048" s="4"/>
      <c r="Y2048" s="4"/>
      <c r="Z2048" s="4" t="s">
        <v>11549</v>
      </c>
      <c r="AA2048" s="4"/>
      <c r="AB2048" s="4"/>
      <c r="AC2048" s="4"/>
      <c r="AD2048" s="4"/>
      <c r="AE2048" s="4"/>
      <c r="AF2048" s="4" t="s">
        <v>8413</v>
      </c>
      <c r="AG2048" s="4"/>
      <c r="AH2048" s="4"/>
      <c r="AI2048" s="4"/>
      <c r="AJ2048" s="4" t="s">
        <v>11550</v>
      </c>
      <c r="AK2048" s="4"/>
    </row>
    <row r="2049" spans="1:37" ht="225" x14ac:dyDescent="0.2">
      <c r="A2049" s="7">
        <v>2048</v>
      </c>
      <c r="D2049" s="4" t="s">
        <v>63</v>
      </c>
      <c r="E2049" s="4" t="s">
        <v>11551</v>
      </c>
      <c r="F2049" s="4"/>
      <c r="G2049" s="4" t="s">
        <v>776</v>
      </c>
      <c r="H2049" s="4"/>
      <c r="I2049" s="4">
        <v>2012</v>
      </c>
      <c r="J2049" s="4"/>
      <c r="K2049" s="4"/>
      <c r="L2049" s="4"/>
      <c r="M2049" s="4"/>
      <c r="N2049" s="4"/>
      <c r="O2049" s="4"/>
      <c r="P2049" s="4" t="s">
        <v>11552</v>
      </c>
      <c r="Q2049" s="4"/>
      <c r="R2049" s="4"/>
      <c r="S2049" s="4" t="s">
        <v>11553</v>
      </c>
      <c r="T2049" s="4" t="s">
        <v>558</v>
      </c>
      <c r="U2049" s="4" t="s">
        <v>111</v>
      </c>
      <c r="V2049" s="4" t="s">
        <v>11452</v>
      </c>
      <c r="W2049" s="4"/>
      <c r="X2049" s="4"/>
      <c r="Y2049" s="4"/>
      <c r="Z2049" s="4" t="s">
        <v>11554</v>
      </c>
      <c r="AA2049" s="4"/>
      <c r="AB2049" s="4"/>
      <c r="AC2049" s="4"/>
      <c r="AD2049" s="4"/>
      <c r="AE2049" s="4"/>
      <c r="AF2049" s="4" t="s">
        <v>11555</v>
      </c>
      <c r="AG2049" s="4"/>
      <c r="AH2049" s="4"/>
      <c r="AI2049" s="4"/>
      <c r="AJ2049" s="4" t="s">
        <v>11556</v>
      </c>
      <c r="AK2049" s="4"/>
    </row>
    <row r="2050" spans="1:37" ht="135" x14ac:dyDescent="0.2">
      <c r="A2050" s="7">
        <v>2049</v>
      </c>
      <c r="B2050" s="4"/>
      <c r="C2050" s="4"/>
      <c r="D2050" s="4" t="s">
        <v>63</v>
      </c>
      <c r="E2050" s="4" t="s">
        <v>11557</v>
      </c>
      <c r="F2050" s="4"/>
      <c r="G2050" s="4" t="s">
        <v>781</v>
      </c>
      <c r="H2050" s="4"/>
      <c r="I2050" s="4">
        <v>2011</v>
      </c>
      <c r="J2050" s="4"/>
      <c r="K2050" s="4"/>
      <c r="L2050" s="4"/>
      <c r="M2050" s="4"/>
      <c r="N2050" s="4"/>
      <c r="O2050" s="4"/>
      <c r="P2050" s="4" t="s">
        <v>11558</v>
      </c>
      <c r="Q2050" s="4"/>
      <c r="R2050" s="4"/>
      <c r="S2050" s="4" t="s">
        <v>11559</v>
      </c>
      <c r="T2050" s="4" t="s">
        <v>102</v>
      </c>
      <c r="U2050" s="4" t="s">
        <v>111</v>
      </c>
      <c r="V2050" s="4" t="s">
        <v>2963</v>
      </c>
      <c r="W2050" s="4"/>
      <c r="X2050" s="4"/>
      <c r="Y2050" s="4"/>
      <c r="Z2050" s="4" t="s">
        <v>11560</v>
      </c>
      <c r="AA2050" s="4"/>
      <c r="AB2050" s="4"/>
      <c r="AC2050" s="4"/>
      <c r="AD2050" s="4"/>
      <c r="AE2050" s="4"/>
      <c r="AF2050" s="4" t="s">
        <v>7028</v>
      </c>
      <c r="AG2050" s="4"/>
      <c r="AH2050" s="4"/>
      <c r="AI2050" s="4"/>
      <c r="AJ2050" s="4" t="s">
        <v>11561</v>
      </c>
      <c r="AK2050" s="4"/>
    </row>
    <row r="2051" spans="1:37" ht="165" x14ac:dyDescent="0.2">
      <c r="A2051" s="7">
        <v>2050</v>
      </c>
      <c r="B2051" s="4"/>
      <c r="C2051" s="4"/>
      <c r="D2051" s="4" t="s">
        <v>63</v>
      </c>
      <c r="E2051" s="4" t="s">
        <v>11562</v>
      </c>
      <c r="F2051" s="4"/>
      <c r="G2051" s="4" t="s">
        <v>781</v>
      </c>
      <c r="H2051" s="4"/>
      <c r="I2051" s="4">
        <v>2011</v>
      </c>
      <c r="J2051" s="4"/>
      <c r="K2051" s="4"/>
      <c r="L2051" s="4"/>
      <c r="M2051" s="4"/>
      <c r="N2051" s="4"/>
      <c r="O2051" s="4"/>
      <c r="P2051" s="4" t="s">
        <v>11563</v>
      </c>
      <c r="Q2051" s="4"/>
      <c r="R2051" s="4"/>
      <c r="S2051" s="4" t="s">
        <v>5105</v>
      </c>
      <c r="T2051" s="4" t="s">
        <v>69</v>
      </c>
      <c r="U2051" s="4" t="s">
        <v>5655</v>
      </c>
      <c r="V2051" s="4" t="s">
        <v>11564</v>
      </c>
      <c r="W2051" s="4"/>
      <c r="X2051" s="4"/>
      <c r="Y2051" s="4"/>
      <c r="Z2051" s="4" t="s">
        <v>11565</v>
      </c>
      <c r="AA2051" s="4"/>
      <c r="AB2051" s="4"/>
      <c r="AC2051" s="4"/>
      <c r="AD2051" s="4"/>
      <c r="AE2051" s="4"/>
      <c r="AF2051" s="4" t="s">
        <v>5107</v>
      </c>
      <c r="AG2051" s="4"/>
      <c r="AH2051" s="4"/>
      <c r="AI2051" s="4"/>
      <c r="AJ2051" s="4" t="s">
        <v>11566</v>
      </c>
      <c r="AK2051" s="4"/>
    </row>
    <row r="2052" spans="1:37" ht="105" x14ac:dyDescent="0.2">
      <c r="A2052" s="7">
        <v>2051</v>
      </c>
      <c r="B2052" s="4"/>
      <c r="C2052" s="4"/>
      <c r="D2052" s="4" t="s">
        <v>63</v>
      </c>
      <c r="E2052" s="4" t="s">
        <v>11567</v>
      </c>
      <c r="F2052" s="4"/>
      <c r="G2052" s="4" t="s">
        <v>781</v>
      </c>
      <c r="H2052" s="4"/>
      <c r="I2052" s="4">
        <v>2008</v>
      </c>
      <c r="J2052" s="4"/>
      <c r="K2052" s="4"/>
      <c r="L2052" s="4"/>
      <c r="M2052" s="4"/>
      <c r="N2052" s="4"/>
      <c r="O2052" s="4"/>
      <c r="P2052" s="4" t="s">
        <v>11568</v>
      </c>
      <c r="Q2052" s="4"/>
      <c r="R2052" s="4"/>
      <c r="S2052" s="4" t="s">
        <v>11569</v>
      </c>
      <c r="T2052" s="4" t="s">
        <v>778</v>
      </c>
      <c r="U2052" s="4" t="s">
        <v>352</v>
      </c>
      <c r="V2052" s="4" t="s">
        <v>11570</v>
      </c>
      <c r="W2052" s="4"/>
      <c r="X2052" s="4"/>
      <c r="Y2052" s="4"/>
      <c r="Z2052" s="4" t="s">
        <v>11571</v>
      </c>
      <c r="AA2052" s="4"/>
      <c r="AB2052" s="4"/>
      <c r="AC2052" s="4"/>
      <c r="AD2052" s="4"/>
      <c r="AE2052" s="4"/>
      <c r="AF2052" s="4" t="s">
        <v>11572</v>
      </c>
      <c r="AG2052" s="4"/>
      <c r="AH2052" s="4"/>
      <c r="AI2052" s="4"/>
      <c r="AJ2052" s="4" t="s">
        <v>11573</v>
      </c>
      <c r="AK2052" s="4"/>
    </row>
    <row r="2053" spans="1:37" ht="225" x14ac:dyDescent="0.2">
      <c r="A2053" s="7">
        <v>2052</v>
      </c>
      <c r="B2053" s="4"/>
      <c r="C2053" s="4"/>
      <c r="D2053" s="4" t="s">
        <v>63</v>
      </c>
      <c r="E2053" s="4" t="s">
        <v>11574</v>
      </c>
      <c r="F2053" s="4"/>
      <c r="G2053" s="4" t="s">
        <v>781</v>
      </c>
      <c r="H2053" s="4"/>
      <c r="I2053" s="4">
        <v>2008</v>
      </c>
      <c r="J2053" s="4"/>
      <c r="K2053" s="4"/>
      <c r="L2053" s="4"/>
      <c r="M2053" s="4"/>
      <c r="N2053" s="4"/>
      <c r="O2053" s="4"/>
      <c r="P2053" s="4" t="s">
        <v>11575</v>
      </c>
      <c r="Q2053" s="4"/>
      <c r="R2053" s="4"/>
      <c r="S2053" s="4" t="s">
        <v>5083</v>
      </c>
      <c r="T2053" s="4" t="s">
        <v>229</v>
      </c>
      <c r="U2053" s="4" t="s">
        <v>205</v>
      </c>
      <c r="V2053" s="4" t="s">
        <v>11576</v>
      </c>
      <c r="W2053" s="4"/>
      <c r="X2053" s="4"/>
      <c r="Y2053" s="4"/>
      <c r="Z2053" s="4" t="s">
        <v>11577</v>
      </c>
      <c r="AA2053" s="4"/>
      <c r="AB2053" s="4"/>
      <c r="AC2053" s="4"/>
      <c r="AD2053" s="4"/>
      <c r="AE2053" s="4"/>
      <c r="AF2053" s="4" t="s">
        <v>6738</v>
      </c>
      <c r="AG2053" s="4"/>
      <c r="AH2053" s="4"/>
      <c r="AI2053" s="4"/>
      <c r="AJ2053" s="4" t="s">
        <v>11578</v>
      </c>
      <c r="AK2053" s="4"/>
    </row>
    <row r="2054" spans="1:37" ht="240" x14ac:dyDescent="0.2">
      <c r="A2054" s="7">
        <v>2053</v>
      </c>
      <c r="B2054" s="4"/>
      <c r="C2054" s="4"/>
      <c r="D2054" s="4" t="s">
        <v>63</v>
      </c>
      <c r="E2054" s="4" t="s">
        <v>11579</v>
      </c>
      <c r="F2054" s="4"/>
      <c r="G2054" s="4" t="s">
        <v>781</v>
      </c>
      <c r="H2054" s="4"/>
      <c r="I2054" s="4">
        <v>2002</v>
      </c>
      <c r="J2054" s="4"/>
      <c r="K2054" s="4"/>
      <c r="L2054" s="4"/>
      <c r="M2054" s="4"/>
      <c r="N2054" s="4"/>
      <c r="O2054" s="4"/>
      <c r="P2054" s="4" t="s">
        <v>11580</v>
      </c>
      <c r="Q2054" s="4"/>
      <c r="R2054" s="4"/>
      <c r="S2054" s="4" t="s">
        <v>367</v>
      </c>
      <c r="T2054" s="4" t="s">
        <v>4937</v>
      </c>
      <c r="U2054" s="4" t="s">
        <v>133</v>
      </c>
      <c r="V2054" s="4" t="s">
        <v>11581</v>
      </c>
      <c r="W2054" s="4"/>
      <c r="X2054" s="4"/>
      <c r="Y2054" s="4"/>
      <c r="Z2054" s="4" t="s">
        <v>11582</v>
      </c>
      <c r="AA2054" s="4"/>
      <c r="AB2054" s="4"/>
      <c r="AC2054" s="4"/>
      <c r="AD2054" s="4"/>
      <c r="AE2054" s="4"/>
      <c r="AF2054" s="4" t="s">
        <v>11583</v>
      </c>
      <c r="AG2054" s="4"/>
      <c r="AH2054" s="4"/>
      <c r="AI2054" s="4"/>
      <c r="AJ2054" s="4" t="s">
        <v>11584</v>
      </c>
      <c r="AK2054" s="4"/>
    </row>
    <row r="2055" spans="1:37" ht="105" x14ac:dyDescent="0.2">
      <c r="A2055" s="7">
        <v>2054</v>
      </c>
      <c r="B2055" s="4"/>
      <c r="C2055" s="4"/>
      <c r="D2055" s="4" t="s">
        <v>63</v>
      </c>
      <c r="E2055" s="4" t="s">
        <v>11585</v>
      </c>
      <c r="F2055" s="4"/>
      <c r="G2055" s="4" t="s">
        <v>781</v>
      </c>
      <c r="H2055" s="4"/>
      <c r="I2055" s="4">
        <v>2004</v>
      </c>
      <c r="J2055" s="4"/>
      <c r="K2055" s="4"/>
      <c r="L2055" s="4"/>
      <c r="M2055" s="4"/>
      <c r="N2055" s="4"/>
      <c r="O2055" s="4"/>
      <c r="P2055" s="4" t="s">
        <v>11586</v>
      </c>
      <c r="Q2055" s="4"/>
      <c r="R2055" s="4"/>
      <c r="S2055" s="4" t="s">
        <v>188</v>
      </c>
      <c r="T2055" s="4" t="s">
        <v>400</v>
      </c>
      <c r="U2055" s="4" t="s">
        <v>111</v>
      </c>
      <c r="V2055" s="4" t="s">
        <v>11587</v>
      </c>
      <c r="W2055" s="4"/>
      <c r="X2055" s="4"/>
      <c r="Y2055" s="4"/>
      <c r="Z2055" s="4" t="s">
        <v>11588</v>
      </c>
      <c r="AA2055" s="4"/>
      <c r="AB2055" s="4"/>
      <c r="AC2055" s="4"/>
      <c r="AD2055" s="4"/>
      <c r="AE2055" s="4"/>
      <c r="AF2055" s="4" t="s">
        <v>6452</v>
      </c>
      <c r="AG2055" s="4"/>
      <c r="AH2055" s="4"/>
      <c r="AI2055" s="4"/>
      <c r="AJ2055" s="4" t="s">
        <v>11589</v>
      </c>
      <c r="AK2055" s="4"/>
    </row>
    <row r="2056" spans="1:37" ht="60" x14ac:dyDescent="0.2">
      <c r="A2056" s="7">
        <v>2055</v>
      </c>
      <c r="B2056" s="4"/>
      <c r="C2056" s="4"/>
      <c r="D2056" s="4" t="s">
        <v>63</v>
      </c>
      <c r="E2056" s="4" t="s">
        <v>11590</v>
      </c>
      <c r="F2056" s="4"/>
      <c r="G2056" s="4" t="s">
        <v>781</v>
      </c>
      <c r="H2056" s="4"/>
      <c r="I2056" s="4">
        <v>2007</v>
      </c>
      <c r="J2056" s="4"/>
      <c r="K2056" s="4"/>
      <c r="L2056" s="4"/>
      <c r="M2056" s="4"/>
      <c r="N2056" s="4"/>
      <c r="O2056" s="4"/>
      <c r="P2056" s="4"/>
      <c r="Q2056" s="4"/>
      <c r="R2056" s="4" t="s">
        <v>11591</v>
      </c>
      <c r="S2056" s="4" t="s">
        <v>11592</v>
      </c>
      <c r="T2056" s="4" t="s">
        <v>205</v>
      </c>
      <c r="U2056" s="4" t="s">
        <v>651</v>
      </c>
      <c r="V2056" s="4" t="s">
        <v>10717</v>
      </c>
      <c r="W2056" s="4"/>
      <c r="X2056" s="4"/>
      <c r="Y2056" s="4"/>
      <c r="Z2056" s="21" t="s">
        <v>11593</v>
      </c>
      <c r="AA2056" s="4"/>
      <c r="AB2056" s="4"/>
      <c r="AC2056" s="4"/>
      <c r="AD2056" s="4"/>
      <c r="AE2056" s="4"/>
      <c r="AF2056" s="4" t="s">
        <v>11594</v>
      </c>
      <c r="AG2056" s="4"/>
      <c r="AH2056" s="4"/>
      <c r="AI2056" s="4"/>
      <c r="AJ2056" s="4"/>
      <c r="AK2056" s="4"/>
    </row>
    <row r="2057" spans="1:37" ht="285" x14ac:dyDescent="0.2">
      <c r="A2057" s="7">
        <v>2056</v>
      </c>
      <c r="B2057" s="4"/>
      <c r="C2057" s="4"/>
      <c r="D2057" s="4" t="s">
        <v>63</v>
      </c>
      <c r="E2057" s="4" t="s">
        <v>11595</v>
      </c>
      <c r="F2057" s="4"/>
      <c r="G2057" s="4" t="s">
        <v>781</v>
      </c>
      <c r="H2057" s="4"/>
      <c r="I2057" s="4">
        <v>2008</v>
      </c>
      <c r="J2057" s="4"/>
      <c r="K2057" s="4"/>
      <c r="L2057" s="4"/>
      <c r="M2057" s="4"/>
      <c r="N2057" s="4"/>
      <c r="O2057" s="4"/>
      <c r="P2057" s="4" t="s">
        <v>11596</v>
      </c>
      <c r="Q2057" s="4"/>
      <c r="R2057" s="4"/>
      <c r="S2057" s="4" t="s">
        <v>8694</v>
      </c>
      <c r="T2057" s="4" t="s">
        <v>967</v>
      </c>
      <c r="U2057" s="4" t="s">
        <v>133</v>
      </c>
      <c r="V2057" s="4" t="s">
        <v>11597</v>
      </c>
      <c r="W2057" s="4"/>
      <c r="X2057" s="4"/>
      <c r="Y2057" s="4"/>
      <c r="Z2057" s="4" t="s">
        <v>11598</v>
      </c>
      <c r="AA2057" s="4"/>
      <c r="AB2057" s="4"/>
      <c r="AC2057" s="4"/>
      <c r="AD2057" s="4"/>
      <c r="AE2057" s="4"/>
      <c r="AF2057" s="4" t="s">
        <v>11599</v>
      </c>
      <c r="AG2057" s="4"/>
      <c r="AH2057" s="4"/>
      <c r="AI2057" s="4"/>
      <c r="AJ2057" s="4" t="s">
        <v>11600</v>
      </c>
      <c r="AK2057" s="4"/>
    </row>
    <row r="2058" spans="1:37" ht="90" x14ac:dyDescent="0.2">
      <c r="A2058" s="7">
        <v>2057</v>
      </c>
      <c r="B2058" s="4"/>
      <c r="C2058" s="4"/>
      <c r="D2058" s="4" t="s">
        <v>63</v>
      </c>
      <c r="E2058" s="4" t="s">
        <v>11601</v>
      </c>
      <c r="F2058" s="4"/>
      <c r="G2058" s="4" t="s">
        <v>781</v>
      </c>
      <c r="H2058" s="4"/>
      <c r="I2058" s="4">
        <v>1998</v>
      </c>
      <c r="J2058" s="4"/>
      <c r="K2058" s="4"/>
      <c r="L2058" s="4"/>
      <c r="M2058" s="4"/>
      <c r="N2058" s="4"/>
      <c r="O2058" s="4"/>
      <c r="P2058" s="4" t="s">
        <v>11602</v>
      </c>
      <c r="Q2058" s="4"/>
      <c r="R2058" s="4"/>
      <c r="S2058" s="4" t="s">
        <v>11603</v>
      </c>
      <c r="T2058" s="4" t="s">
        <v>244</v>
      </c>
      <c r="U2058" s="4" t="s">
        <v>133</v>
      </c>
      <c r="V2058" s="4" t="s">
        <v>11604</v>
      </c>
      <c r="W2058" s="4"/>
      <c r="X2058" s="4"/>
      <c r="Y2058" s="4"/>
      <c r="Z2058" s="4" t="s">
        <v>11605</v>
      </c>
      <c r="AA2058" s="4"/>
      <c r="AB2058" s="4"/>
      <c r="AC2058" s="4"/>
      <c r="AD2058" s="4"/>
      <c r="AE2058" s="4"/>
      <c r="AF2058" s="4" t="s">
        <v>11606</v>
      </c>
      <c r="AG2058" s="4"/>
      <c r="AH2058" s="4"/>
      <c r="AI2058" s="4"/>
      <c r="AJ2058" s="4" t="s">
        <v>11607</v>
      </c>
      <c r="AK2058" s="4"/>
    </row>
    <row r="2059" spans="1:37" ht="135" x14ac:dyDescent="0.2">
      <c r="A2059" s="7">
        <v>2058</v>
      </c>
      <c r="B2059" s="4"/>
      <c r="C2059" s="4"/>
      <c r="D2059" s="4" t="s">
        <v>63</v>
      </c>
      <c r="E2059" s="4" t="s">
        <v>11608</v>
      </c>
      <c r="F2059" s="4"/>
      <c r="G2059" s="4" t="s">
        <v>781</v>
      </c>
      <c r="H2059" s="4"/>
      <c r="I2059" s="4">
        <v>2003</v>
      </c>
      <c r="J2059" s="4"/>
      <c r="K2059" s="4"/>
      <c r="L2059" s="4"/>
      <c r="M2059" s="4"/>
      <c r="N2059" s="4"/>
      <c r="O2059" s="4"/>
      <c r="P2059" s="4" t="s">
        <v>11609</v>
      </c>
      <c r="Q2059" s="4"/>
      <c r="R2059" s="4"/>
      <c r="S2059" s="4" t="s">
        <v>11603</v>
      </c>
      <c r="T2059" s="4" t="s">
        <v>1597</v>
      </c>
      <c r="U2059" s="4" t="s">
        <v>133</v>
      </c>
      <c r="V2059" s="4" t="s">
        <v>11610</v>
      </c>
      <c r="W2059" s="4"/>
      <c r="X2059" s="4"/>
      <c r="Y2059" s="4"/>
      <c r="Z2059" s="4" t="s">
        <v>11611</v>
      </c>
      <c r="AA2059" s="4"/>
      <c r="AB2059" s="4"/>
      <c r="AC2059" s="4"/>
      <c r="AD2059" s="4"/>
      <c r="AE2059" s="4"/>
      <c r="AF2059" s="4" t="s">
        <v>11606</v>
      </c>
      <c r="AG2059" s="4"/>
      <c r="AH2059" s="4"/>
      <c r="AI2059" s="4"/>
      <c r="AJ2059" s="4" t="s">
        <v>11612</v>
      </c>
      <c r="AK2059" s="4"/>
    </row>
    <row r="2060" spans="1:37" ht="105" x14ac:dyDescent="0.2">
      <c r="A2060" s="7">
        <v>2059</v>
      </c>
      <c r="B2060" s="4"/>
      <c r="C2060" s="4"/>
      <c r="D2060" s="4" t="s">
        <v>63</v>
      </c>
      <c r="E2060" s="4" t="s">
        <v>11613</v>
      </c>
      <c r="F2060" s="4"/>
      <c r="G2060" s="4" t="s">
        <v>781</v>
      </c>
      <c r="H2060" s="4"/>
      <c r="I2060" s="4">
        <v>2003</v>
      </c>
      <c r="J2060" s="4"/>
      <c r="K2060" s="4"/>
      <c r="L2060" s="4"/>
      <c r="M2060" s="4"/>
      <c r="N2060" s="4"/>
      <c r="O2060" s="4"/>
      <c r="P2060" s="4" t="s">
        <v>11614</v>
      </c>
      <c r="Q2060" s="4"/>
      <c r="R2060" s="4"/>
      <c r="S2060" s="4" t="s">
        <v>6067</v>
      </c>
      <c r="T2060" s="4" t="s">
        <v>205</v>
      </c>
      <c r="U2060" s="4" t="s">
        <v>111</v>
      </c>
      <c r="V2060" s="4" t="s">
        <v>11615</v>
      </c>
      <c r="W2060" s="4"/>
      <c r="X2060" s="4"/>
      <c r="Y2060" s="4"/>
      <c r="Z2060" s="4" t="s">
        <v>11616</v>
      </c>
      <c r="AA2060" s="4"/>
      <c r="AB2060" s="4"/>
      <c r="AC2060" s="4"/>
      <c r="AD2060" s="4"/>
      <c r="AE2060" s="4"/>
      <c r="AF2060" s="4" t="s">
        <v>11617</v>
      </c>
      <c r="AG2060" s="4"/>
      <c r="AH2060" s="4"/>
      <c r="AI2060" s="4"/>
      <c r="AJ2060" s="4" t="s">
        <v>11618</v>
      </c>
      <c r="AK2060" s="4"/>
    </row>
    <row r="2061" spans="1:37" ht="60" x14ac:dyDescent="0.2">
      <c r="A2061" s="7">
        <v>2060</v>
      </c>
      <c r="B2061" s="4"/>
      <c r="C2061" s="4"/>
      <c r="D2061" s="4" t="s">
        <v>11619</v>
      </c>
      <c r="E2061" s="4" t="s">
        <v>11620</v>
      </c>
      <c r="F2061" s="4"/>
      <c r="G2061" s="4" t="s">
        <v>781</v>
      </c>
      <c r="H2061" s="4"/>
      <c r="I2061" s="4">
        <v>2007</v>
      </c>
      <c r="J2061" s="4"/>
      <c r="K2061" s="4"/>
      <c r="L2061" s="4"/>
      <c r="M2061" s="4"/>
      <c r="N2061" s="4"/>
      <c r="O2061" s="4"/>
      <c r="P2061" s="4" t="s">
        <v>11621</v>
      </c>
      <c r="Q2061" s="4"/>
      <c r="R2061" s="4"/>
      <c r="S2061" s="4" t="s">
        <v>11622</v>
      </c>
      <c r="T2061" s="4" t="s">
        <v>435</v>
      </c>
      <c r="U2061" s="4" t="s">
        <v>624</v>
      </c>
      <c r="V2061" s="4" t="s">
        <v>11623</v>
      </c>
      <c r="W2061" s="4"/>
      <c r="X2061" s="4"/>
      <c r="Y2061" s="4"/>
      <c r="Z2061" s="4" t="s">
        <v>11624</v>
      </c>
      <c r="AA2061" s="4"/>
      <c r="AB2061" s="4"/>
      <c r="AC2061" s="4"/>
      <c r="AD2061" s="4"/>
      <c r="AE2061" s="4"/>
      <c r="AF2061" s="4" t="s">
        <v>11625</v>
      </c>
      <c r="AG2061" s="4"/>
      <c r="AH2061" s="4"/>
      <c r="AI2061" s="4"/>
      <c r="AJ2061" s="4" t="s">
        <v>11626</v>
      </c>
      <c r="AK2061" s="4"/>
    </row>
    <row r="2062" spans="1:37" ht="165" x14ac:dyDescent="0.2">
      <c r="A2062" s="7">
        <v>2061</v>
      </c>
      <c r="B2062" s="4"/>
      <c r="C2062" s="4"/>
      <c r="D2062" s="4" t="s">
        <v>11627</v>
      </c>
      <c r="E2062" s="4" t="s">
        <v>11628</v>
      </c>
      <c r="F2062" s="4"/>
      <c r="G2062" s="4" t="s">
        <v>781</v>
      </c>
      <c r="H2062" s="4"/>
      <c r="I2062" s="4">
        <v>2006</v>
      </c>
      <c r="J2062" s="4"/>
      <c r="K2062" s="4"/>
      <c r="L2062" s="4"/>
      <c r="M2062" s="4"/>
      <c r="N2062" s="4"/>
      <c r="O2062" s="4"/>
      <c r="P2062" s="4" t="s">
        <v>11629</v>
      </c>
      <c r="Q2062" s="4"/>
      <c r="R2062" s="4" t="s">
        <v>11630</v>
      </c>
      <c r="S2062" s="4" t="s">
        <v>11631</v>
      </c>
      <c r="T2062" s="4" t="s">
        <v>352</v>
      </c>
      <c r="U2062" s="4" t="s">
        <v>133</v>
      </c>
      <c r="V2062" s="4" t="s">
        <v>11632</v>
      </c>
      <c r="W2062" s="4"/>
      <c r="X2062" s="4"/>
      <c r="Y2062" s="4"/>
      <c r="Z2062" s="4" t="s">
        <v>11633</v>
      </c>
      <c r="AA2062" s="4"/>
      <c r="AB2062" s="4"/>
      <c r="AC2062" s="4"/>
      <c r="AD2062" s="4"/>
      <c r="AE2062" s="4"/>
      <c r="AF2062" s="4" t="s">
        <v>11634</v>
      </c>
      <c r="AG2062" s="4"/>
      <c r="AH2062" s="4"/>
      <c r="AI2062" s="4"/>
      <c r="AJ2062" s="4" t="s">
        <v>11635</v>
      </c>
      <c r="AK2062" s="4"/>
    </row>
    <row r="2063" spans="1:37" ht="75" x14ac:dyDescent="0.2">
      <c r="A2063" s="7">
        <v>2062</v>
      </c>
      <c r="B2063" s="9"/>
      <c r="C2063" s="41" t="s">
        <v>11636</v>
      </c>
      <c r="D2063" s="9" t="s">
        <v>11637</v>
      </c>
      <c r="E2063" s="9"/>
      <c r="F2063" s="9" t="s">
        <v>11638</v>
      </c>
      <c r="G2063" s="9" t="s">
        <v>781</v>
      </c>
      <c r="H2063" s="9"/>
      <c r="I2063" s="9">
        <v>2010</v>
      </c>
      <c r="J2063" s="9"/>
      <c r="K2063" s="9"/>
      <c r="L2063" s="9"/>
      <c r="M2063" s="9"/>
      <c r="N2063" s="25">
        <v>41061</v>
      </c>
      <c r="O2063" s="38" t="s">
        <v>11639</v>
      </c>
      <c r="P2063" s="9" t="s">
        <v>11640</v>
      </c>
      <c r="Q2063" s="9"/>
      <c r="R2063" s="9"/>
      <c r="S2063" s="36" t="s">
        <v>11641</v>
      </c>
      <c r="T2063" s="9" t="s">
        <v>11642</v>
      </c>
      <c r="U2063" s="9" t="s">
        <v>229</v>
      </c>
      <c r="V2063" s="9"/>
      <c r="W2063" s="9" t="s">
        <v>11643</v>
      </c>
      <c r="X2063" s="9"/>
      <c r="Y2063" s="9"/>
      <c r="Z2063" s="9"/>
      <c r="AA2063" s="9"/>
      <c r="AB2063" s="9"/>
      <c r="AC2063" s="9"/>
      <c r="AD2063" s="4" t="s">
        <v>11644</v>
      </c>
      <c r="AE2063" s="9" t="s">
        <v>2854</v>
      </c>
      <c r="AF2063" s="9"/>
      <c r="AG2063" s="9"/>
      <c r="AH2063" s="9"/>
      <c r="AI2063" s="9"/>
      <c r="AJ2063" s="9"/>
      <c r="AK2063" s="9"/>
    </row>
    <row r="2064" spans="1:37" ht="75" x14ac:dyDescent="0.2">
      <c r="A2064" s="7">
        <v>2063</v>
      </c>
      <c r="B2064" s="9"/>
      <c r="C2064" s="41" t="s">
        <v>11645</v>
      </c>
      <c r="D2064" s="9" t="s">
        <v>11646</v>
      </c>
      <c r="E2064" s="9"/>
      <c r="F2064" s="9"/>
      <c r="G2064" s="9" t="s">
        <v>781</v>
      </c>
      <c r="H2064" s="9"/>
      <c r="I2064" s="9">
        <v>2012</v>
      </c>
      <c r="J2064" s="9"/>
      <c r="K2064" s="9"/>
      <c r="L2064" s="9"/>
      <c r="M2064" s="9"/>
      <c r="N2064" s="25">
        <v>41061</v>
      </c>
      <c r="O2064" s="9" t="s">
        <v>841</v>
      </c>
      <c r="P2064" s="9"/>
      <c r="Q2064" s="9"/>
      <c r="R2064" s="9"/>
      <c r="S2064" s="9"/>
      <c r="T2064" s="9"/>
      <c r="U2064" s="9"/>
      <c r="V2064" s="9"/>
      <c r="W2064" s="9" t="s">
        <v>11643</v>
      </c>
      <c r="X2064" s="9"/>
      <c r="Y2064" s="9"/>
      <c r="Z2064" s="9"/>
      <c r="AA2064" s="9"/>
      <c r="AB2064" s="9"/>
      <c r="AC2064" s="9"/>
      <c r="AD2064" s="9"/>
      <c r="AE2064" s="9" t="s">
        <v>2854</v>
      </c>
      <c r="AF2064" s="9" t="s">
        <v>11647</v>
      </c>
      <c r="AG2064" s="9"/>
      <c r="AH2064" s="9"/>
      <c r="AI2064" s="9"/>
      <c r="AJ2064" s="9"/>
      <c r="AK2064" s="9"/>
    </row>
    <row r="2065" spans="1:37" ht="75" x14ac:dyDescent="0.2">
      <c r="A2065" s="7">
        <v>2064</v>
      </c>
      <c r="B2065" s="4"/>
      <c r="C2065" s="4"/>
      <c r="D2065" s="4" t="s">
        <v>11646</v>
      </c>
      <c r="E2065" s="4"/>
      <c r="F2065" s="4"/>
      <c r="G2065" s="4"/>
      <c r="H2065" s="4"/>
      <c r="I2065" s="4">
        <v>2012</v>
      </c>
      <c r="J2065" s="4"/>
      <c r="K2065" s="4"/>
      <c r="L2065" s="4"/>
      <c r="M2065" s="4"/>
      <c r="N2065" s="4"/>
      <c r="O2065" s="4"/>
      <c r="P2065" s="4"/>
      <c r="Q2065" s="4"/>
      <c r="R2065" s="4"/>
      <c r="S2065" s="4" t="s">
        <v>11648</v>
      </c>
      <c r="T2065" s="4"/>
      <c r="U2065" s="4"/>
      <c r="V2065" s="4"/>
      <c r="W2065" s="4" t="s">
        <v>11643</v>
      </c>
      <c r="X2065" s="4"/>
      <c r="Y2065" s="4"/>
      <c r="Z2065" s="4"/>
      <c r="AA2065" s="4"/>
      <c r="AB2065" s="4"/>
      <c r="AC2065" s="4"/>
      <c r="AD2065" s="4" t="s">
        <v>11647</v>
      </c>
      <c r="AE2065" s="4" t="s">
        <v>2854</v>
      </c>
      <c r="AF2065" s="4"/>
      <c r="AG2065" s="4"/>
      <c r="AH2065" s="4"/>
      <c r="AI2065" s="4"/>
      <c r="AJ2065" s="4"/>
      <c r="AK2065" s="4"/>
    </row>
    <row r="2066" spans="1:37" ht="270" x14ac:dyDescent="0.2">
      <c r="A2066" s="7">
        <v>2065</v>
      </c>
      <c r="B2066" s="9"/>
      <c r="C2066" s="41" t="s">
        <v>11649</v>
      </c>
      <c r="D2066" s="9" t="s">
        <v>11650</v>
      </c>
      <c r="E2066" s="4" t="s">
        <v>11651</v>
      </c>
      <c r="F2066" s="9" t="s">
        <v>11652</v>
      </c>
      <c r="G2066" s="4" t="s">
        <v>11653</v>
      </c>
      <c r="H2066" s="4"/>
      <c r="I2066" s="9">
        <v>1995</v>
      </c>
      <c r="J2066" s="9"/>
      <c r="K2066" s="9"/>
      <c r="L2066" s="9"/>
      <c r="M2066" s="9"/>
      <c r="N2066" s="25">
        <v>41061</v>
      </c>
      <c r="O2066" s="9" t="s">
        <v>384</v>
      </c>
      <c r="P2066" s="9" t="s">
        <v>11654</v>
      </c>
      <c r="Q2066" s="9"/>
      <c r="R2066" s="9"/>
      <c r="S2066" s="9" t="s">
        <v>11655</v>
      </c>
      <c r="T2066" s="9" t="s">
        <v>9533</v>
      </c>
      <c r="U2066" s="9" t="s">
        <v>133</v>
      </c>
      <c r="V2066" s="9" t="s">
        <v>11656</v>
      </c>
      <c r="W2066" s="9"/>
      <c r="X2066" s="9"/>
      <c r="Y2066" s="9"/>
      <c r="Z2066" s="4" t="s">
        <v>11657</v>
      </c>
      <c r="AA2066" s="9" t="s">
        <v>11658</v>
      </c>
      <c r="AB2066" s="9"/>
      <c r="AC2066" s="9"/>
      <c r="AD2066" s="9"/>
      <c r="AE2066" s="9" t="s">
        <v>2854</v>
      </c>
      <c r="AF2066" s="4" t="s">
        <v>11659</v>
      </c>
      <c r="AG2066" s="9"/>
      <c r="AH2066" s="9"/>
      <c r="AI2066" s="9"/>
      <c r="AJ2066" s="4" t="s">
        <v>11660</v>
      </c>
      <c r="AK2066" s="9"/>
    </row>
    <row r="2067" spans="1:37" ht="45" x14ac:dyDescent="0.2">
      <c r="A2067" s="7">
        <v>2066</v>
      </c>
      <c r="B2067" s="4"/>
      <c r="C2067" s="4"/>
      <c r="D2067" s="4" t="s">
        <v>11661</v>
      </c>
      <c r="E2067" s="4" t="s">
        <v>11662</v>
      </c>
      <c r="F2067" s="4"/>
      <c r="G2067" s="4" t="s">
        <v>781</v>
      </c>
      <c r="H2067" s="4"/>
      <c r="I2067" s="4">
        <v>2010</v>
      </c>
      <c r="J2067" s="4"/>
      <c r="K2067" s="4"/>
      <c r="L2067" s="4"/>
      <c r="M2067" s="4"/>
      <c r="N2067" s="4"/>
      <c r="O2067" s="4"/>
      <c r="P2067" s="4"/>
      <c r="Q2067" s="4"/>
      <c r="R2067" s="4" t="s">
        <v>11663</v>
      </c>
      <c r="S2067" s="4" t="s">
        <v>11664</v>
      </c>
      <c r="T2067" s="4" t="s">
        <v>111</v>
      </c>
      <c r="U2067" s="4"/>
      <c r="V2067" s="4" t="s">
        <v>11665</v>
      </c>
      <c r="W2067" s="4"/>
      <c r="X2067" s="4"/>
      <c r="Y2067" s="4"/>
      <c r="Z2067" s="21" t="s">
        <v>11593</v>
      </c>
      <c r="AA2067" s="4"/>
      <c r="AB2067" s="4"/>
      <c r="AC2067" s="4"/>
      <c r="AD2067" s="4"/>
      <c r="AE2067" s="4"/>
      <c r="AF2067" s="4" t="s">
        <v>11666</v>
      </c>
      <c r="AG2067" s="4"/>
      <c r="AH2067" s="4"/>
      <c r="AI2067" s="4"/>
      <c r="AJ2067" s="4"/>
      <c r="AK2067" s="4"/>
    </row>
    <row r="2068" spans="1:37" ht="120" x14ac:dyDescent="0.2">
      <c r="A2068" s="7">
        <v>2067</v>
      </c>
      <c r="B2068" s="4"/>
      <c r="C2068" s="4"/>
      <c r="D2068" s="4" t="s">
        <v>11667</v>
      </c>
      <c r="E2068" s="4" t="s">
        <v>11668</v>
      </c>
      <c r="F2068" s="4"/>
      <c r="G2068" s="4" t="s">
        <v>781</v>
      </c>
      <c r="H2068" s="4"/>
      <c r="I2068" s="4">
        <v>2008</v>
      </c>
      <c r="J2068" s="4"/>
      <c r="K2068" s="4"/>
      <c r="L2068" s="4"/>
      <c r="M2068" s="4"/>
      <c r="N2068" s="4"/>
      <c r="O2068" s="4"/>
      <c r="P2068" s="4" t="s">
        <v>11669</v>
      </c>
      <c r="Q2068" s="4"/>
      <c r="R2068" s="4"/>
      <c r="S2068" s="4" t="s">
        <v>11670</v>
      </c>
      <c r="T2068" s="4" t="s">
        <v>1780</v>
      </c>
      <c r="U2068" s="4" t="s">
        <v>133</v>
      </c>
      <c r="V2068" s="4" t="s">
        <v>11003</v>
      </c>
      <c r="W2068" s="4"/>
      <c r="X2068" s="4"/>
      <c r="Y2068" s="4"/>
      <c r="Z2068" s="4" t="s">
        <v>11671</v>
      </c>
      <c r="AA2068" s="4"/>
      <c r="AB2068" s="4"/>
      <c r="AC2068" s="4"/>
      <c r="AD2068" s="4"/>
      <c r="AE2068" s="4"/>
      <c r="AF2068" s="4" t="s">
        <v>11672</v>
      </c>
      <c r="AG2068" s="4"/>
      <c r="AH2068" s="4"/>
      <c r="AI2068" s="4"/>
      <c r="AJ2068" s="4" t="s">
        <v>11673</v>
      </c>
      <c r="AK2068" s="4"/>
    </row>
    <row r="2069" spans="1:37" ht="45" x14ac:dyDescent="0.2">
      <c r="A2069" s="7">
        <v>2068</v>
      </c>
      <c r="B2069" s="4"/>
      <c r="C2069" s="4"/>
      <c r="D2069" s="4" t="s">
        <v>11674</v>
      </c>
      <c r="E2069" s="4" t="s">
        <v>11675</v>
      </c>
      <c r="F2069" s="4"/>
      <c r="G2069" s="4" t="s">
        <v>781</v>
      </c>
      <c r="H2069" s="4"/>
      <c r="I2069" s="4">
        <v>2006</v>
      </c>
      <c r="J2069" s="4"/>
      <c r="K2069" s="4"/>
      <c r="L2069" s="4"/>
      <c r="M2069" s="4"/>
      <c r="N2069" s="4"/>
      <c r="O2069" s="4"/>
      <c r="P2069" s="4" t="s">
        <v>11676</v>
      </c>
      <c r="Q2069" s="4"/>
      <c r="R2069" s="4" t="s">
        <v>11677</v>
      </c>
      <c r="S2069" s="4" t="s">
        <v>11678</v>
      </c>
      <c r="T2069" s="4" t="s">
        <v>133</v>
      </c>
      <c r="U2069" s="4"/>
      <c r="V2069" s="4" t="s">
        <v>11679</v>
      </c>
      <c r="W2069" s="4"/>
      <c r="X2069" s="4"/>
      <c r="Y2069" s="4"/>
      <c r="Z2069" s="4" t="s">
        <v>11680</v>
      </c>
      <c r="AA2069" s="4"/>
      <c r="AB2069" s="4"/>
      <c r="AC2069" s="4"/>
      <c r="AD2069" s="4"/>
      <c r="AE2069" s="4"/>
      <c r="AF2069" s="4" t="s">
        <v>11681</v>
      </c>
      <c r="AG2069" s="4"/>
      <c r="AH2069" s="4"/>
      <c r="AI2069" s="4"/>
      <c r="AJ2069" s="4"/>
      <c r="AK2069" s="4"/>
    </row>
    <row r="2070" spans="1:37" ht="225" x14ac:dyDescent="0.2">
      <c r="A2070" s="7">
        <v>2069</v>
      </c>
      <c r="B2070" s="4"/>
      <c r="C2070" s="4"/>
      <c r="D2070" s="4" t="s">
        <v>11682</v>
      </c>
      <c r="E2070" s="4" t="s">
        <v>11683</v>
      </c>
      <c r="F2070" s="4"/>
      <c r="G2070" s="4" t="s">
        <v>781</v>
      </c>
      <c r="H2070" s="4"/>
      <c r="I2070" s="4">
        <v>2010</v>
      </c>
      <c r="J2070" s="4"/>
      <c r="K2070" s="4"/>
      <c r="L2070" s="4"/>
      <c r="M2070" s="4"/>
      <c r="N2070" s="4"/>
      <c r="O2070" s="4"/>
      <c r="P2070" s="4" t="s">
        <v>11684</v>
      </c>
      <c r="Q2070" s="4"/>
      <c r="R2070" s="4" t="s">
        <v>11685</v>
      </c>
      <c r="S2070" s="4"/>
      <c r="T2070" s="4"/>
      <c r="U2070" s="4"/>
      <c r="V2070" s="4" t="s">
        <v>1869</v>
      </c>
      <c r="W2070" s="4"/>
      <c r="X2070" s="4"/>
      <c r="Y2070" s="4"/>
      <c r="Z2070" s="4" t="s">
        <v>1157</v>
      </c>
      <c r="AA2070" s="4"/>
      <c r="AB2070" s="4"/>
      <c r="AC2070" s="4"/>
      <c r="AD2070" s="4"/>
      <c r="AE2070" s="4"/>
      <c r="AF2070" s="4"/>
      <c r="AG2070" s="4"/>
      <c r="AH2070" s="4"/>
      <c r="AI2070" s="4"/>
      <c r="AJ2070" s="4" t="s">
        <v>11686</v>
      </c>
      <c r="AK2070" s="4"/>
    </row>
    <row r="2071" spans="1:37" ht="90" x14ac:dyDescent="0.2">
      <c r="A2071" s="7">
        <v>2070</v>
      </c>
      <c r="B2071" s="4"/>
      <c r="C2071" s="4"/>
      <c r="D2071" s="4" t="s">
        <v>11687</v>
      </c>
      <c r="E2071" s="4" t="s">
        <v>11688</v>
      </c>
      <c r="F2071" s="4"/>
      <c r="G2071" s="4" t="s">
        <v>781</v>
      </c>
      <c r="H2071" s="4"/>
      <c r="I2071" s="4">
        <v>2011</v>
      </c>
      <c r="J2071" s="4"/>
      <c r="K2071" s="4"/>
      <c r="L2071" s="4"/>
      <c r="M2071" s="4"/>
      <c r="N2071" s="4"/>
      <c r="O2071" s="4"/>
      <c r="P2071" s="4" t="s">
        <v>11689</v>
      </c>
      <c r="Q2071" s="4"/>
      <c r="R2071" s="4" t="s">
        <v>11690</v>
      </c>
      <c r="S2071" s="4" t="s">
        <v>11691</v>
      </c>
      <c r="T2071" s="4"/>
      <c r="U2071" s="4"/>
      <c r="V2071" s="4" t="s">
        <v>11692</v>
      </c>
      <c r="W2071" s="4"/>
      <c r="X2071" s="4"/>
      <c r="Y2071" s="4"/>
      <c r="Z2071" s="4" t="s">
        <v>11693</v>
      </c>
      <c r="AA2071" s="4"/>
      <c r="AB2071" s="4"/>
      <c r="AC2071" s="4"/>
      <c r="AD2071" s="4"/>
      <c r="AE2071" s="4"/>
      <c r="AF2071" s="4"/>
      <c r="AG2071" s="4"/>
      <c r="AH2071" s="4"/>
      <c r="AI2071" s="4"/>
      <c r="AJ2071" s="4" t="s">
        <v>11694</v>
      </c>
      <c r="AK2071" s="4"/>
    </row>
    <row r="2072" spans="1:37" ht="60" x14ac:dyDescent="0.2">
      <c r="A2072" s="7">
        <v>2071</v>
      </c>
      <c r="B2072" s="4"/>
      <c r="C2072" s="4"/>
      <c r="D2072" s="4" t="s">
        <v>11695</v>
      </c>
      <c r="E2072" s="4" t="s">
        <v>11696</v>
      </c>
      <c r="F2072" s="4"/>
      <c r="G2072" s="4" t="s">
        <v>781</v>
      </c>
      <c r="H2072" s="4"/>
      <c r="I2072" s="4">
        <v>2011</v>
      </c>
      <c r="J2072" s="4"/>
      <c r="K2072" s="4"/>
      <c r="L2072" s="4"/>
      <c r="M2072" s="4"/>
      <c r="N2072" s="4"/>
      <c r="O2072" s="4"/>
      <c r="P2072" s="4" t="s">
        <v>11697</v>
      </c>
      <c r="Q2072" s="4"/>
      <c r="R2072" s="4" t="s">
        <v>11698</v>
      </c>
      <c r="S2072" s="4"/>
      <c r="T2072" s="4"/>
      <c r="U2072" s="4"/>
      <c r="V2072" s="4" t="s">
        <v>631</v>
      </c>
      <c r="W2072" s="4"/>
      <c r="X2072" s="4"/>
      <c r="Y2072" s="4"/>
      <c r="Z2072" s="4" t="s">
        <v>11699</v>
      </c>
      <c r="AA2072" s="4"/>
      <c r="AB2072" s="4"/>
      <c r="AC2072" s="4"/>
      <c r="AD2072" s="4"/>
      <c r="AE2072" s="4"/>
      <c r="AF2072" s="4"/>
      <c r="AG2072" s="4"/>
      <c r="AH2072" s="4"/>
      <c r="AI2072" s="4"/>
      <c r="AJ2072" s="4"/>
      <c r="AK2072" s="4"/>
    </row>
    <row r="2073" spans="1:37" ht="45" x14ac:dyDescent="0.2">
      <c r="A2073" s="7">
        <v>2072</v>
      </c>
      <c r="B2073" s="9"/>
      <c r="C2073" s="41" t="s">
        <v>11700</v>
      </c>
      <c r="D2073" s="9" t="s">
        <v>11701</v>
      </c>
      <c r="E2073" s="9"/>
      <c r="F2073" s="9"/>
      <c r="G2073" s="9" t="s">
        <v>781</v>
      </c>
      <c r="H2073" s="9"/>
      <c r="I2073" s="9"/>
      <c r="J2073" s="9"/>
      <c r="K2073" s="9"/>
      <c r="L2073" s="9"/>
      <c r="M2073" s="9"/>
      <c r="N2073" s="25">
        <v>41061</v>
      </c>
      <c r="O2073" s="9" t="s">
        <v>11702</v>
      </c>
      <c r="P2073" s="9" t="s">
        <v>11703</v>
      </c>
      <c r="Q2073" s="9"/>
      <c r="R2073" s="9"/>
      <c r="S2073" s="9"/>
      <c r="T2073" s="9"/>
      <c r="U2073" s="9"/>
      <c r="V2073" s="9"/>
      <c r="W2073" s="9"/>
      <c r="X2073" s="9"/>
      <c r="Y2073" s="9"/>
      <c r="Z2073" s="9"/>
      <c r="AA2073" s="9"/>
      <c r="AB2073" s="9"/>
      <c r="AC2073" s="9"/>
      <c r="AD2073" s="9"/>
      <c r="AE2073" s="9" t="s">
        <v>2854</v>
      </c>
      <c r="AF2073" s="9"/>
      <c r="AG2073" s="9"/>
      <c r="AH2073" s="9"/>
      <c r="AI2073" s="9"/>
      <c r="AJ2073" s="9"/>
      <c r="AK2073" s="9"/>
    </row>
    <row r="2074" spans="1:37" ht="165" x14ac:dyDescent="0.2">
      <c r="A2074" s="7">
        <v>2073</v>
      </c>
      <c r="B2074" s="4"/>
      <c r="C2074" s="4"/>
      <c r="D2074" s="4" t="s">
        <v>11704</v>
      </c>
      <c r="E2074" s="4" t="s">
        <v>11705</v>
      </c>
      <c r="F2074" s="4"/>
      <c r="G2074" s="4" t="s">
        <v>781</v>
      </c>
      <c r="H2074" s="4"/>
      <c r="I2074" s="4">
        <v>2000</v>
      </c>
      <c r="J2074" s="4"/>
      <c r="K2074" s="4"/>
      <c r="L2074" s="4"/>
      <c r="M2074" s="4"/>
      <c r="N2074" s="4"/>
      <c r="O2074" s="4"/>
      <c r="P2074" s="4" t="s">
        <v>11706</v>
      </c>
      <c r="Q2074" s="4"/>
      <c r="R2074" s="4"/>
      <c r="S2074" s="4" t="s">
        <v>709</v>
      </c>
      <c r="T2074" s="4" t="s">
        <v>501</v>
      </c>
      <c r="U2074" s="4" t="s">
        <v>111</v>
      </c>
      <c r="V2074" s="4" t="s">
        <v>11707</v>
      </c>
      <c r="W2074" s="4"/>
      <c r="X2074" s="4"/>
      <c r="Y2074" s="4"/>
      <c r="Z2074" s="4" t="s">
        <v>11708</v>
      </c>
      <c r="AA2074" s="4"/>
      <c r="AB2074" s="4"/>
      <c r="AC2074" s="4"/>
      <c r="AD2074" s="4"/>
      <c r="AE2074" s="4"/>
      <c r="AF2074" s="4" t="s">
        <v>713</v>
      </c>
      <c r="AG2074" s="4"/>
      <c r="AH2074" s="4"/>
      <c r="AI2074" s="4"/>
      <c r="AJ2074" s="4" t="s">
        <v>11709</v>
      </c>
      <c r="AK2074" s="4"/>
    </row>
    <row r="2075" spans="1:37" ht="210" x14ac:dyDescent="0.2">
      <c r="A2075" s="7">
        <v>2074</v>
      </c>
      <c r="B2075" s="4"/>
      <c r="C2075" s="4"/>
      <c r="D2075" s="4" t="s">
        <v>11710</v>
      </c>
      <c r="E2075" s="4" t="s">
        <v>11711</v>
      </c>
      <c r="F2075" s="4"/>
      <c r="G2075" s="4" t="s">
        <v>781</v>
      </c>
      <c r="H2075" s="4"/>
      <c r="I2075" s="4">
        <v>2000</v>
      </c>
      <c r="J2075" s="4"/>
      <c r="K2075" s="4"/>
      <c r="L2075" s="4"/>
      <c r="M2075" s="4"/>
      <c r="N2075" s="4"/>
      <c r="O2075" s="4"/>
      <c r="P2075" s="4" t="s">
        <v>11712</v>
      </c>
      <c r="Q2075" s="4"/>
      <c r="R2075" s="4"/>
      <c r="S2075" s="4" t="s">
        <v>709</v>
      </c>
      <c r="T2075" s="4" t="s">
        <v>501</v>
      </c>
      <c r="U2075" s="4" t="s">
        <v>111</v>
      </c>
      <c r="V2075" s="4" t="s">
        <v>11713</v>
      </c>
      <c r="W2075" s="4"/>
      <c r="X2075" s="4"/>
      <c r="Y2075" s="4"/>
      <c r="Z2075" s="4" t="s">
        <v>11714</v>
      </c>
      <c r="AA2075" s="4"/>
      <c r="AB2075" s="4"/>
      <c r="AC2075" s="4"/>
      <c r="AD2075" s="4"/>
      <c r="AE2075" s="4"/>
      <c r="AF2075" s="4" t="s">
        <v>713</v>
      </c>
      <c r="AG2075" s="4"/>
      <c r="AH2075" s="4"/>
      <c r="AI2075" s="4"/>
      <c r="AJ2075" s="4" t="s">
        <v>11715</v>
      </c>
      <c r="AK2075" s="4"/>
    </row>
    <row r="2076" spans="1:37" ht="180" x14ac:dyDescent="0.2">
      <c r="A2076" s="7">
        <v>2075</v>
      </c>
      <c r="B2076" s="4"/>
      <c r="C2076" s="4"/>
      <c r="D2076" s="4" t="s">
        <v>11716</v>
      </c>
      <c r="E2076" s="4" t="s">
        <v>11717</v>
      </c>
      <c r="F2076" s="4"/>
      <c r="G2076" s="4" t="s">
        <v>781</v>
      </c>
      <c r="H2076" s="4"/>
      <c r="I2076" s="4">
        <v>2000</v>
      </c>
      <c r="J2076" s="4"/>
      <c r="K2076" s="4"/>
      <c r="L2076" s="4"/>
      <c r="M2076" s="4"/>
      <c r="N2076" s="4"/>
      <c r="O2076" s="4"/>
      <c r="P2076" s="4" t="s">
        <v>11718</v>
      </c>
      <c r="Q2076" s="4"/>
      <c r="R2076" s="4"/>
      <c r="S2076" s="4" t="s">
        <v>709</v>
      </c>
      <c r="T2076" s="4" t="s">
        <v>501</v>
      </c>
      <c r="U2076" s="4" t="s">
        <v>111</v>
      </c>
      <c r="V2076" s="4" t="s">
        <v>11719</v>
      </c>
      <c r="W2076" s="4"/>
      <c r="X2076" s="4"/>
      <c r="Y2076" s="4"/>
      <c r="Z2076" s="4" t="s">
        <v>11720</v>
      </c>
      <c r="AA2076" s="4"/>
      <c r="AB2076" s="4"/>
      <c r="AC2076" s="4"/>
      <c r="AD2076" s="4"/>
      <c r="AE2076" s="4"/>
      <c r="AF2076" s="4" t="s">
        <v>713</v>
      </c>
      <c r="AG2076" s="4"/>
      <c r="AH2076" s="4"/>
      <c r="AI2076" s="4"/>
      <c r="AJ2076" s="4" t="s">
        <v>11721</v>
      </c>
      <c r="AK2076" s="4"/>
    </row>
    <row r="2077" spans="1:37" ht="150" x14ac:dyDescent="0.2">
      <c r="A2077" s="7">
        <v>2076</v>
      </c>
      <c r="B2077" s="9"/>
      <c r="C2077" s="41" t="s">
        <v>11722</v>
      </c>
      <c r="D2077" s="9" t="s">
        <v>11723</v>
      </c>
      <c r="E2077" s="4" t="s">
        <v>11724</v>
      </c>
      <c r="F2077" s="9" t="s">
        <v>11652</v>
      </c>
      <c r="G2077" s="9" t="s">
        <v>781</v>
      </c>
      <c r="H2077" s="9"/>
      <c r="I2077" s="9">
        <v>1998</v>
      </c>
      <c r="J2077" s="9"/>
      <c r="K2077" s="9"/>
      <c r="L2077" s="9"/>
      <c r="M2077" s="9"/>
      <c r="N2077" s="25">
        <v>41061</v>
      </c>
      <c r="O2077" s="9" t="s">
        <v>384</v>
      </c>
      <c r="P2077" s="9" t="s">
        <v>11725</v>
      </c>
      <c r="Q2077" s="9"/>
      <c r="R2077" s="9"/>
      <c r="S2077" s="9" t="s">
        <v>11726</v>
      </c>
      <c r="T2077" s="9" t="s">
        <v>310</v>
      </c>
      <c r="U2077" s="9" t="s">
        <v>205</v>
      </c>
      <c r="V2077" s="9" t="s">
        <v>11727</v>
      </c>
      <c r="W2077" s="9" t="s">
        <v>11728</v>
      </c>
      <c r="X2077" s="9"/>
      <c r="Y2077" s="9"/>
      <c r="Z2077" s="4" t="s">
        <v>11729</v>
      </c>
      <c r="AA2077" s="9"/>
      <c r="AB2077" s="9"/>
      <c r="AC2077" s="9"/>
      <c r="AD2077" s="9"/>
      <c r="AE2077" s="9" t="s">
        <v>2854</v>
      </c>
      <c r="AF2077" s="4" t="s">
        <v>11730</v>
      </c>
      <c r="AG2077" s="9"/>
      <c r="AH2077" s="9"/>
      <c r="AI2077" s="9"/>
      <c r="AJ2077" s="4" t="s">
        <v>11731</v>
      </c>
      <c r="AK2077" s="9"/>
    </row>
    <row r="2078" spans="1:37" ht="240" x14ac:dyDescent="0.2">
      <c r="A2078" s="7">
        <v>2077</v>
      </c>
      <c r="B2078" s="4"/>
      <c r="C2078" s="4"/>
      <c r="D2078" s="4" t="s">
        <v>11732</v>
      </c>
      <c r="E2078" s="4" t="s">
        <v>11733</v>
      </c>
      <c r="F2078" s="4"/>
      <c r="G2078" s="4" t="s">
        <v>781</v>
      </c>
      <c r="H2078" s="4"/>
      <c r="I2078" s="4">
        <v>2011</v>
      </c>
      <c r="J2078" s="4"/>
      <c r="K2078" s="4"/>
      <c r="L2078" s="4"/>
      <c r="M2078" s="4"/>
      <c r="N2078" s="4"/>
      <c r="O2078" s="4"/>
      <c r="P2078" s="4" t="s">
        <v>11734</v>
      </c>
      <c r="Q2078" s="4"/>
      <c r="R2078" s="4"/>
      <c r="S2078" s="4" t="s">
        <v>11735</v>
      </c>
      <c r="T2078" s="4" t="s">
        <v>205</v>
      </c>
      <c r="U2078" s="4"/>
      <c r="V2078" s="4" t="s">
        <v>11736</v>
      </c>
      <c r="W2078" s="4"/>
      <c r="X2078" s="4"/>
      <c r="Y2078" s="4"/>
      <c r="Z2078" s="4" t="s">
        <v>11737</v>
      </c>
      <c r="AA2078" s="9" t="s">
        <v>11738</v>
      </c>
      <c r="AB2078" s="4"/>
      <c r="AC2078" s="4"/>
      <c r="AD2078" s="4"/>
      <c r="AE2078" s="9" t="s">
        <v>2854</v>
      </c>
      <c r="AF2078" s="4" t="s">
        <v>11739</v>
      </c>
      <c r="AG2078" s="4"/>
      <c r="AH2078" s="4"/>
      <c r="AI2078" s="9" t="s">
        <v>11740</v>
      </c>
      <c r="AJ2078" s="4" t="s">
        <v>11741</v>
      </c>
      <c r="AK2078" s="4"/>
    </row>
    <row r="2079" spans="1:37" ht="105" x14ac:dyDescent="0.2">
      <c r="A2079" s="7">
        <v>2078</v>
      </c>
      <c r="B2079" s="4"/>
      <c r="C2079" s="4"/>
      <c r="D2079" s="4" t="s">
        <v>11742</v>
      </c>
      <c r="E2079" s="4" t="s">
        <v>11743</v>
      </c>
      <c r="F2079" s="4"/>
      <c r="G2079" s="4" t="s">
        <v>781</v>
      </c>
      <c r="H2079" s="4"/>
      <c r="I2079" s="4">
        <v>2009</v>
      </c>
      <c r="J2079" s="4"/>
      <c r="K2079" s="4"/>
      <c r="L2079" s="4"/>
      <c r="M2079" s="4"/>
      <c r="N2079" s="4"/>
      <c r="O2079" s="4"/>
      <c r="P2079" s="4" t="s">
        <v>11744</v>
      </c>
      <c r="Q2079" s="4"/>
      <c r="R2079" s="4" t="s">
        <v>11745</v>
      </c>
      <c r="S2079" s="4"/>
      <c r="T2079" s="4"/>
      <c r="U2079" s="4"/>
      <c r="V2079" s="4" t="s">
        <v>2363</v>
      </c>
      <c r="W2079" s="4"/>
      <c r="X2079" s="4"/>
      <c r="Y2079" s="4"/>
      <c r="Z2079" s="4" t="s">
        <v>11746</v>
      </c>
      <c r="AA2079" s="4"/>
      <c r="AB2079" s="4"/>
      <c r="AC2079" s="4"/>
      <c r="AD2079" s="4"/>
      <c r="AE2079" s="4"/>
      <c r="AF2079" s="4"/>
      <c r="AG2079" s="4"/>
      <c r="AH2079" s="4"/>
      <c r="AI2079" s="4"/>
      <c r="AJ2079" s="4"/>
      <c r="AK2079" s="4"/>
    </row>
    <row r="2080" spans="1:37" ht="135" x14ac:dyDescent="0.2">
      <c r="A2080" s="7">
        <v>2079</v>
      </c>
      <c r="B2080" s="4"/>
      <c r="C2080" s="4"/>
      <c r="D2080" s="4" t="s">
        <v>11747</v>
      </c>
      <c r="E2080" s="4" t="s">
        <v>11748</v>
      </c>
      <c r="F2080" s="4"/>
      <c r="G2080" s="4" t="s">
        <v>781</v>
      </c>
      <c r="H2080" s="4"/>
      <c r="I2080" s="4">
        <v>2010</v>
      </c>
      <c r="J2080" s="4"/>
      <c r="K2080" s="4"/>
      <c r="L2080" s="29">
        <v>40378</v>
      </c>
      <c r="M2080" s="4"/>
      <c r="N2080" s="4"/>
      <c r="O2080" s="4"/>
      <c r="P2080" s="4" t="s">
        <v>11749</v>
      </c>
      <c r="Q2080" s="4"/>
      <c r="R2080" s="4"/>
      <c r="S2080" s="4"/>
      <c r="T2080" s="4"/>
      <c r="U2080" s="4"/>
      <c r="V2080" s="4" t="s">
        <v>5656</v>
      </c>
      <c r="W2080" s="4" t="s">
        <v>11750</v>
      </c>
      <c r="X2080" s="4" t="s">
        <v>11751</v>
      </c>
      <c r="Y2080" s="4"/>
      <c r="Z2080" s="4" t="s">
        <v>1157</v>
      </c>
      <c r="AA2080" s="4" t="s">
        <v>11752</v>
      </c>
      <c r="AB2080" s="4"/>
      <c r="AC2080" s="4"/>
      <c r="AD2080" s="4"/>
      <c r="AE2080" s="4" t="s">
        <v>2854</v>
      </c>
      <c r="AF2080" s="4"/>
      <c r="AG2080" s="4"/>
      <c r="AH2080" s="4"/>
      <c r="AI2080" s="4" t="s">
        <v>11753</v>
      </c>
      <c r="AJ2080" s="4" t="s">
        <v>11754</v>
      </c>
      <c r="AK2080" s="4"/>
    </row>
    <row r="2081" spans="1:37" ht="45" x14ac:dyDescent="0.2">
      <c r="A2081" s="7">
        <v>2080</v>
      </c>
      <c r="B2081" s="9"/>
      <c r="C2081" s="41" t="s">
        <v>11755</v>
      </c>
      <c r="D2081" s="9" t="s">
        <v>11747</v>
      </c>
      <c r="E2081" s="9"/>
      <c r="F2081" s="9"/>
      <c r="G2081" s="9" t="s">
        <v>781</v>
      </c>
      <c r="H2081" s="9"/>
      <c r="I2081" s="9">
        <v>2010</v>
      </c>
      <c r="J2081" s="9"/>
      <c r="K2081" s="9"/>
      <c r="L2081" s="25">
        <v>40378</v>
      </c>
      <c r="M2081" s="9"/>
      <c r="N2081" s="25">
        <v>41061</v>
      </c>
      <c r="O2081" s="9" t="s">
        <v>841</v>
      </c>
      <c r="P2081" s="9" t="s">
        <v>11749</v>
      </c>
      <c r="Q2081" s="9" t="s">
        <v>11753</v>
      </c>
      <c r="R2081" s="9"/>
      <c r="S2081" s="9"/>
      <c r="T2081" s="9"/>
      <c r="U2081" s="9"/>
      <c r="V2081" s="9"/>
      <c r="W2081" s="9" t="s">
        <v>11750</v>
      </c>
      <c r="X2081" s="9" t="s">
        <v>11751</v>
      </c>
      <c r="Y2081" s="9"/>
      <c r="Z2081" s="9"/>
      <c r="AA2081" s="9" t="s">
        <v>11752</v>
      </c>
      <c r="AB2081" s="9"/>
      <c r="AC2081" s="9"/>
      <c r="AD2081" s="9"/>
      <c r="AE2081" s="9" t="s">
        <v>2854</v>
      </c>
      <c r="AF2081" s="9"/>
      <c r="AG2081" s="9"/>
      <c r="AH2081" s="9"/>
      <c r="AI2081" s="9"/>
      <c r="AJ2081" s="9"/>
      <c r="AK2081" s="9"/>
    </row>
    <row r="2082" spans="1:37" ht="300" x14ac:dyDescent="0.2">
      <c r="A2082" s="7">
        <v>2081</v>
      </c>
      <c r="B2082" s="4"/>
      <c r="C2082" s="4"/>
      <c r="D2082" s="4" t="s">
        <v>11756</v>
      </c>
      <c r="E2082" s="4" t="s">
        <v>11757</v>
      </c>
      <c r="F2082" s="4"/>
      <c r="G2082" s="4" t="s">
        <v>781</v>
      </c>
      <c r="H2082" s="4"/>
      <c r="I2082" s="4">
        <v>2008</v>
      </c>
      <c r="J2082" s="4"/>
      <c r="K2082" s="4"/>
      <c r="L2082" s="4"/>
      <c r="M2082" s="4"/>
      <c r="N2082" s="4"/>
      <c r="O2082" s="4"/>
      <c r="P2082" s="4" t="s">
        <v>11758</v>
      </c>
      <c r="Q2082" s="4"/>
      <c r="R2082" s="4"/>
      <c r="S2082" s="4" t="s">
        <v>11759</v>
      </c>
      <c r="T2082" s="4" t="s">
        <v>334</v>
      </c>
      <c r="U2082" s="4" t="s">
        <v>133</v>
      </c>
      <c r="V2082" s="4" t="s">
        <v>11760</v>
      </c>
      <c r="W2082" s="4"/>
      <c r="X2082" s="4"/>
      <c r="Y2082" s="4"/>
      <c r="Z2082" s="4" t="s">
        <v>11761</v>
      </c>
      <c r="AA2082" s="4"/>
      <c r="AB2082" s="4"/>
      <c r="AC2082" s="4"/>
      <c r="AD2082" s="4"/>
      <c r="AE2082" s="4"/>
      <c r="AF2082" s="4" t="s">
        <v>11762</v>
      </c>
      <c r="AG2082" s="4"/>
      <c r="AH2082" s="4"/>
      <c r="AI2082" s="4"/>
      <c r="AJ2082" s="4" t="s">
        <v>11763</v>
      </c>
      <c r="AK2082" s="4"/>
    </row>
    <row r="2083" spans="1:37" ht="60" x14ac:dyDescent="0.2">
      <c r="A2083" s="7">
        <v>2082</v>
      </c>
      <c r="B2083" s="9"/>
      <c r="C2083" s="41" t="s">
        <v>11764</v>
      </c>
      <c r="D2083" s="9" t="s">
        <v>11765</v>
      </c>
      <c r="E2083" s="9"/>
      <c r="F2083" s="9"/>
      <c r="G2083" s="9" t="s">
        <v>781</v>
      </c>
      <c r="H2083" s="9"/>
      <c r="I2083" s="9">
        <v>2005</v>
      </c>
      <c r="J2083" s="9"/>
      <c r="K2083" s="9"/>
      <c r="L2083" s="9"/>
      <c r="M2083" s="9"/>
      <c r="N2083" s="25">
        <v>41061</v>
      </c>
      <c r="O2083" s="9" t="s">
        <v>11766</v>
      </c>
      <c r="P2083" s="9" t="s">
        <v>11767</v>
      </c>
      <c r="Q2083" s="9"/>
      <c r="R2083" s="9"/>
      <c r="S2083" s="9"/>
      <c r="T2083" s="9"/>
      <c r="U2083" s="9"/>
      <c r="V2083" s="9"/>
      <c r="W2083" s="9"/>
      <c r="X2083" s="9"/>
      <c r="Y2083" s="9"/>
      <c r="Z2083" s="9" t="s">
        <v>4392</v>
      </c>
      <c r="AA2083" s="9"/>
      <c r="AB2083" s="9"/>
      <c r="AC2083" s="9"/>
      <c r="AD2083" s="9"/>
      <c r="AE2083" s="9" t="s">
        <v>2854</v>
      </c>
      <c r="AF2083" s="9"/>
      <c r="AG2083" s="9"/>
      <c r="AH2083" s="9"/>
      <c r="AI2083" s="9"/>
      <c r="AJ2083" s="9"/>
      <c r="AK2083" s="9"/>
    </row>
    <row r="2084" spans="1:37" ht="45" x14ac:dyDescent="0.2">
      <c r="A2084" s="7">
        <v>2083</v>
      </c>
      <c r="B2084" s="9"/>
      <c r="C2084" s="41" t="s">
        <v>11768</v>
      </c>
      <c r="D2084" s="9" t="s">
        <v>11769</v>
      </c>
      <c r="E2084" s="9"/>
      <c r="F2084" s="9" t="s">
        <v>11770</v>
      </c>
      <c r="G2084" s="9" t="s">
        <v>781</v>
      </c>
      <c r="H2084" s="9"/>
      <c r="I2084" s="9">
        <v>2001</v>
      </c>
      <c r="J2084" s="9"/>
      <c r="K2084" s="9"/>
      <c r="L2084" s="9"/>
      <c r="M2084" s="9"/>
      <c r="N2084" s="25">
        <v>41061</v>
      </c>
      <c r="O2084" s="9" t="s">
        <v>11771</v>
      </c>
      <c r="P2084" s="9" t="s">
        <v>11772</v>
      </c>
      <c r="Q2084" s="9"/>
      <c r="R2084" s="9"/>
      <c r="S2084" s="9"/>
      <c r="T2084" s="9"/>
      <c r="U2084" s="9"/>
      <c r="V2084" s="9"/>
      <c r="W2084" s="9"/>
      <c r="X2084" s="9"/>
      <c r="Y2084" s="9"/>
      <c r="Z2084" s="9"/>
      <c r="AA2084" s="9"/>
      <c r="AB2084" s="9"/>
      <c r="AC2084" s="9"/>
      <c r="AD2084" s="9"/>
      <c r="AE2084" s="9" t="s">
        <v>2854</v>
      </c>
      <c r="AF2084" s="9"/>
      <c r="AG2084" s="9"/>
      <c r="AH2084" s="9"/>
      <c r="AI2084" s="9"/>
      <c r="AJ2084" s="9"/>
      <c r="AK2084" s="9"/>
    </row>
    <row r="2085" spans="1:37" ht="60" x14ac:dyDescent="0.2">
      <c r="A2085" s="7">
        <v>2084</v>
      </c>
      <c r="B2085" s="9"/>
      <c r="C2085" s="41" t="s">
        <v>11773</v>
      </c>
      <c r="D2085" s="9" t="s">
        <v>11774</v>
      </c>
      <c r="E2085" s="9"/>
      <c r="F2085" s="9"/>
      <c r="G2085" s="9" t="s">
        <v>781</v>
      </c>
      <c r="H2085" s="9"/>
      <c r="I2085" s="9">
        <v>2011</v>
      </c>
      <c r="J2085" s="9"/>
      <c r="K2085" s="9"/>
      <c r="L2085" s="25">
        <v>40689</v>
      </c>
      <c r="M2085" s="9"/>
      <c r="N2085" s="25">
        <v>41061</v>
      </c>
      <c r="O2085" s="9" t="s">
        <v>841</v>
      </c>
      <c r="P2085" s="9" t="s">
        <v>11775</v>
      </c>
      <c r="Q2085" s="9" t="s">
        <v>11776</v>
      </c>
      <c r="R2085" s="9"/>
      <c r="S2085" s="9"/>
      <c r="T2085" s="9"/>
      <c r="U2085" s="9"/>
      <c r="V2085" s="9"/>
      <c r="W2085" s="9" t="s">
        <v>11750</v>
      </c>
      <c r="X2085" s="9" t="s">
        <v>11751</v>
      </c>
      <c r="Y2085" s="9"/>
      <c r="Z2085" s="9"/>
      <c r="AA2085" s="9"/>
      <c r="AB2085" s="9"/>
      <c r="AC2085" s="9"/>
      <c r="AD2085" s="9"/>
      <c r="AE2085" s="9" t="s">
        <v>2854</v>
      </c>
      <c r="AF2085" s="9"/>
      <c r="AG2085" s="9"/>
      <c r="AH2085" s="9"/>
      <c r="AI2085" s="9"/>
      <c r="AJ2085" s="9"/>
      <c r="AK2085" s="9"/>
    </row>
    <row r="2086" spans="1:37" ht="60" x14ac:dyDescent="0.2">
      <c r="A2086" s="7">
        <v>2085</v>
      </c>
      <c r="B2086" s="4"/>
      <c r="C2086" s="4"/>
      <c r="D2086" s="4" t="s">
        <v>11774</v>
      </c>
      <c r="E2086" s="4"/>
      <c r="F2086" s="4"/>
      <c r="G2086" s="4"/>
      <c r="H2086" s="4"/>
      <c r="I2086" s="4">
        <v>2011</v>
      </c>
      <c r="J2086" s="4"/>
      <c r="K2086" s="4"/>
      <c r="L2086" s="29">
        <v>40689</v>
      </c>
      <c r="M2086" s="4"/>
      <c r="N2086" s="4"/>
      <c r="O2086" s="4"/>
      <c r="P2086" s="4" t="s">
        <v>11777</v>
      </c>
      <c r="Q2086" s="4"/>
      <c r="R2086" s="4"/>
      <c r="S2086" s="4"/>
      <c r="T2086" s="4"/>
      <c r="U2086" s="4"/>
      <c r="V2086" s="4"/>
      <c r="W2086" s="4" t="s">
        <v>11750</v>
      </c>
      <c r="X2086" s="4" t="s">
        <v>11751</v>
      </c>
      <c r="Y2086" s="4"/>
      <c r="Z2086" s="4"/>
      <c r="AA2086" s="4"/>
      <c r="AB2086" s="4"/>
      <c r="AC2086" s="4"/>
      <c r="AD2086" s="4"/>
      <c r="AE2086" s="4" t="s">
        <v>2854</v>
      </c>
      <c r="AF2086" s="4"/>
      <c r="AG2086" s="4"/>
      <c r="AH2086" s="4"/>
      <c r="AI2086" s="4" t="s">
        <v>11776</v>
      </c>
      <c r="AJ2086" s="4"/>
      <c r="AK2086" s="4"/>
    </row>
    <row r="2087" spans="1:37" ht="30" x14ac:dyDescent="0.2">
      <c r="A2087" s="7">
        <v>2086</v>
      </c>
      <c r="B2087" s="9"/>
      <c r="C2087" s="41" t="s">
        <v>11778</v>
      </c>
      <c r="D2087" s="9" t="s">
        <v>6699</v>
      </c>
      <c r="E2087" s="9"/>
      <c r="F2087" s="9" t="s">
        <v>11652</v>
      </c>
      <c r="G2087" s="9" t="s">
        <v>781</v>
      </c>
      <c r="H2087" s="9"/>
      <c r="I2087" s="9">
        <v>2009</v>
      </c>
      <c r="J2087" s="9"/>
      <c r="K2087" s="9"/>
      <c r="L2087" s="9"/>
      <c r="M2087" s="9"/>
      <c r="N2087" s="25">
        <v>41061</v>
      </c>
      <c r="O2087" s="9" t="s">
        <v>384</v>
      </c>
      <c r="P2087" s="9" t="s">
        <v>11779</v>
      </c>
      <c r="Q2087" s="9"/>
      <c r="R2087" s="9"/>
      <c r="S2087" s="9" t="s">
        <v>6702</v>
      </c>
      <c r="T2087" s="9" t="s">
        <v>352</v>
      </c>
      <c r="U2087" s="9" t="s">
        <v>11780</v>
      </c>
      <c r="V2087" s="9" t="s">
        <v>6703</v>
      </c>
      <c r="W2087" s="9"/>
      <c r="X2087" s="9"/>
      <c r="Y2087" s="9"/>
      <c r="Z2087" s="9" t="s">
        <v>11781</v>
      </c>
      <c r="AA2087" s="9"/>
      <c r="AB2087" s="9"/>
      <c r="AC2087" s="9"/>
      <c r="AD2087" s="9"/>
      <c r="AE2087" s="9"/>
      <c r="AF2087" s="9"/>
      <c r="AG2087" s="9"/>
      <c r="AH2087" s="9"/>
      <c r="AI2087" s="9"/>
      <c r="AJ2087" s="9"/>
      <c r="AK2087" s="9"/>
    </row>
    <row r="2088" spans="1:37" ht="30" x14ac:dyDescent="0.2">
      <c r="A2088" s="7">
        <v>2087</v>
      </c>
      <c r="B2088" s="9"/>
      <c r="C2088" s="41" t="s">
        <v>11782</v>
      </c>
      <c r="D2088" s="9" t="s">
        <v>698</v>
      </c>
      <c r="E2088" s="9"/>
      <c r="F2088" s="9" t="s">
        <v>11652</v>
      </c>
      <c r="G2088" s="9" t="s">
        <v>781</v>
      </c>
      <c r="H2088" s="9"/>
      <c r="I2088" s="9"/>
      <c r="J2088" s="9"/>
      <c r="K2088" s="9"/>
      <c r="L2088" s="9"/>
      <c r="M2088" s="9"/>
      <c r="N2088" s="25">
        <v>41061</v>
      </c>
      <c r="O2088" s="9" t="s">
        <v>384</v>
      </c>
      <c r="P2088" s="9" t="s">
        <v>700</v>
      </c>
      <c r="Q2088" s="9"/>
      <c r="R2088" s="9"/>
      <c r="S2088" s="9"/>
      <c r="T2088" s="9"/>
      <c r="U2088" s="9"/>
      <c r="V2088" s="9"/>
      <c r="W2088" s="9"/>
      <c r="X2088" s="9"/>
      <c r="Y2088" s="9"/>
      <c r="Z2088" s="9" t="s">
        <v>11783</v>
      </c>
      <c r="AA2088" s="9"/>
      <c r="AB2088" s="9"/>
      <c r="AC2088" s="9"/>
      <c r="AD2088" s="9"/>
      <c r="AE2088" s="9" t="s">
        <v>2854</v>
      </c>
      <c r="AF2088" s="9"/>
      <c r="AG2088" s="9"/>
      <c r="AH2088" s="9"/>
      <c r="AI2088" s="9"/>
      <c r="AJ2088" s="9"/>
      <c r="AK2088" s="9"/>
    </row>
    <row r="2089" spans="1:37" ht="30" x14ac:dyDescent="0.2">
      <c r="A2089" s="7">
        <v>2088</v>
      </c>
      <c r="B2089" s="9"/>
      <c r="C2089" s="41" t="s">
        <v>11784</v>
      </c>
      <c r="D2089" s="9" t="s">
        <v>11785</v>
      </c>
      <c r="E2089" s="9"/>
      <c r="F2089" s="9"/>
      <c r="G2089" s="9" t="s">
        <v>781</v>
      </c>
      <c r="H2089" s="9"/>
      <c r="I2089" s="9">
        <v>1948</v>
      </c>
      <c r="J2089" s="9"/>
      <c r="K2089" s="9"/>
      <c r="L2089" s="9"/>
      <c r="M2089" s="9"/>
      <c r="N2089" s="25">
        <v>41061</v>
      </c>
      <c r="O2089" s="9" t="s">
        <v>11786</v>
      </c>
      <c r="P2089" s="9" t="s">
        <v>11787</v>
      </c>
      <c r="Q2089" s="9"/>
      <c r="R2089" s="9"/>
      <c r="S2089" s="9"/>
      <c r="T2089" s="9"/>
      <c r="U2089" s="9"/>
      <c r="V2089" s="9"/>
      <c r="W2089" s="9"/>
      <c r="X2089" s="9"/>
      <c r="Y2089" s="9"/>
      <c r="Z2089" s="9"/>
      <c r="AA2089" s="9"/>
      <c r="AB2089" s="9"/>
      <c r="AC2089" s="9"/>
      <c r="AD2089" s="9"/>
      <c r="AE2089" s="9" t="s">
        <v>2854</v>
      </c>
      <c r="AF2089" s="9"/>
      <c r="AG2089" s="9"/>
      <c r="AH2089" s="9"/>
      <c r="AI2089" s="9"/>
      <c r="AJ2089" s="9"/>
      <c r="AK2089" s="9"/>
    </row>
    <row r="2090" spans="1:37" ht="30" x14ac:dyDescent="0.2">
      <c r="A2090" s="7">
        <v>2089</v>
      </c>
      <c r="B2090" s="9"/>
      <c r="C2090" s="41" t="s">
        <v>11788</v>
      </c>
      <c r="D2090" s="9" t="s">
        <v>11789</v>
      </c>
      <c r="E2090" s="4" t="s">
        <v>11790</v>
      </c>
      <c r="F2090" s="9" t="s">
        <v>11652</v>
      </c>
      <c r="G2090" s="9" t="s">
        <v>781</v>
      </c>
      <c r="H2090" s="4"/>
      <c r="I2090" s="4">
        <v>1998</v>
      </c>
      <c r="J2090" s="9"/>
      <c r="K2090" s="9"/>
      <c r="L2090" s="9"/>
      <c r="M2090" s="9"/>
      <c r="N2090" s="25">
        <v>41061</v>
      </c>
      <c r="O2090" s="41" t="s">
        <v>11791</v>
      </c>
      <c r="P2090" s="9" t="s">
        <v>11792</v>
      </c>
      <c r="Q2090" s="9"/>
      <c r="R2090" s="4" t="s">
        <v>6223</v>
      </c>
      <c r="S2090" s="9" t="s">
        <v>11793</v>
      </c>
      <c r="T2090" s="9"/>
      <c r="U2090" s="9"/>
      <c r="V2090" s="4" t="s">
        <v>11794</v>
      </c>
      <c r="W2090" s="9"/>
      <c r="X2090" s="9" t="s">
        <v>11795</v>
      </c>
      <c r="Y2090" s="9" t="s">
        <v>11796</v>
      </c>
      <c r="Z2090" s="4" t="s">
        <v>11797</v>
      </c>
      <c r="AA2090" s="9"/>
      <c r="AB2090" s="9"/>
      <c r="AC2090" s="9"/>
      <c r="AD2090" s="9"/>
      <c r="AE2090" s="9" t="s">
        <v>2854</v>
      </c>
      <c r="AF2090" s="4" t="s">
        <v>11798</v>
      </c>
      <c r="AG2090" s="9"/>
      <c r="AH2090" s="9"/>
      <c r="AI2090" s="38" t="s">
        <v>11799</v>
      </c>
      <c r="AJ2090" s="9"/>
      <c r="AK2090" s="9"/>
    </row>
    <row r="2091" spans="1:37" ht="45" x14ac:dyDescent="0.2">
      <c r="A2091" s="7">
        <v>2090</v>
      </c>
      <c r="B2091" s="4"/>
      <c r="C2091" s="4"/>
      <c r="D2091" s="4" t="s">
        <v>11800</v>
      </c>
      <c r="E2091" s="4" t="s">
        <v>11801</v>
      </c>
      <c r="F2091" s="4"/>
      <c r="G2091" s="4" t="s">
        <v>781</v>
      </c>
      <c r="H2091" s="4"/>
      <c r="I2091" s="4">
        <v>2005</v>
      </c>
      <c r="J2091" s="4"/>
      <c r="K2091" s="4"/>
      <c r="L2091" s="4"/>
      <c r="M2091" s="4"/>
      <c r="N2091" s="4"/>
      <c r="O2091" s="4"/>
      <c r="P2091" s="4" t="s">
        <v>11802</v>
      </c>
      <c r="Q2091" s="4"/>
      <c r="R2091" s="4" t="s">
        <v>11803</v>
      </c>
      <c r="S2091" s="4"/>
      <c r="T2091" s="4"/>
      <c r="U2091" s="4"/>
      <c r="V2091" s="4" t="s">
        <v>5580</v>
      </c>
      <c r="W2091" s="4"/>
      <c r="X2091" s="4"/>
      <c r="Y2091" s="4"/>
      <c r="Z2091" s="4" t="s">
        <v>11804</v>
      </c>
      <c r="AA2091" s="4"/>
      <c r="AB2091" s="4"/>
      <c r="AC2091" s="4"/>
      <c r="AD2091" s="4"/>
      <c r="AE2091" s="4"/>
      <c r="AF2091" s="4"/>
      <c r="AG2091" s="4"/>
      <c r="AH2091" s="4"/>
      <c r="AI2091" s="4"/>
      <c r="AJ2091" s="4"/>
      <c r="AK2091" s="4"/>
    </row>
    <row r="2092" spans="1:37" ht="180" x14ac:dyDescent="0.2">
      <c r="A2092" s="7">
        <v>2091</v>
      </c>
      <c r="B2092" s="9"/>
      <c r="C2092" s="41" t="s">
        <v>11805</v>
      </c>
      <c r="D2092" s="9" t="s">
        <v>11806</v>
      </c>
      <c r="E2092" s="4" t="s">
        <v>11807</v>
      </c>
      <c r="F2092" s="9" t="s">
        <v>11652</v>
      </c>
      <c r="G2092" s="38" t="s">
        <v>11808</v>
      </c>
      <c r="H2092" s="4"/>
      <c r="I2092" s="9">
        <v>2006</v>
      </c>
      <c r="J2092" s="9"/>
      <c r="K2092" s="9"/>
      <c r="L2092" s="9"/>
      <c r="M2092" s="9"/>
      <c r="N2092" s="25">
        <v>41061</v>
      </c>
      <c r="O2092" s="9" t="s">
        <v>11809</v>
      </c>
      <c r="P2092" s="38" t="s">
        <v>11810</v>
      </c>
      <c r="Q2092" s="9"/>
      <c r="R2092" s="9"/>
      <c r="S2092" s="9" t="s">
        <v>11811</v>
      </c>
      <c r="T2092" s="4" t="s">
        <v>110</v>
      </c>
      <c r="U2092" s="4" t="s">
        <v>275</v>
      </c>
      <c r="V2092" s="4" t="s">
        <v>11812</v>
      </c>
      <c r="W2092" s="9" t="s">
        <v>11813</v>
      </c>
      <c r="X2092" s="9"/>
      <c r="Y2092" s="9"/>
      <c r="Z2092" s="4" t="s">
        <v>11814</v>
      </c>
      <c r="AA2092" s="9" t="s">
        <v>11815</v>
      </c>
      <c r="AB2092" s="9"/>
      <c r="AC2092" s="9"/>
      <c r="AD2092" s="9"/>
      <c r="AE2092" s="9" t="s">
        <v>2854</v>
      </c>
      <c r="AF2092" s="4" t="s">
        <v>11816</v>
      </c>
      <c r="AG2092" s="9"/>
      <c r="AH2092" s="9"/>
      <c r="AI2092" s="9"/>
      <c r="AJ2092" s="4" t="s">
        <v>11817</v>
      </c>
      <c r="AK2092" s="9"/>
    </row>
    <row r="2093" spans="1:37" ht="60" x14ac:dyDescent="0.2">
      <c r="A2093" s="7">
        <v>2092</v>
      </c>
      <c r="B2093" s="9"/>
      <c r="C2093" s="41" t="s">
        <v>11818</v>
      </c>
      <c r="D2093" s="9" t="s">
        <v>11819</v>
      </c>
      <c r="E2093" s="9"/>
      <c r="F2093" s="9"/>
      <c r="G2093" s="9" t="s">
        <v>781</v>
      </c>
      <c r="H2093" s="9"/>
      <c r="I2093" s="9">
        <v>2012</v>
      </c>
      <c r="J2093" s="9"/>
      <c r="K2093" s="9"/>
      <c r="L2093" s="25">
        <v>41036</v>
      </c>
      <c r="M2093" s="9"/>
      <c r="N2093" s="25">
        <v>41061</v>
      </c>
      <c r="O2093" s="9" t="s">
        <v>11820</v>
      </c>
      <c r="P2093" s="9" t="s">
        <v>11821</v>
      </c>
      <c r="Q2093" s="9"/>
      <c r="R2093" s="9"/>
      <c r="S2093" s="9"/>
      <c r="T2093" s="9"/>
      <c r="U2093" s="9"/>
      <c r="V2093" s="9"/>
      <c r="W2093" s="9"/>
      <c r="X2093" s="9"/>
      <c r="Y2093" s="9" t="s">
        <v>11822</v>
      </c>
      <c r="Z2093" s="9"/>
      <c r="AA2093" s="9"/>
      <c r="AB2093" s="9"/>
      <c r="AC2093" s="9"/>
      <c r="AD2093" s="9"/>
      <c r="AE2093" s="9" t="s">
        <v>2854</v>
      </c>
      <c r="AF2093" s="9"/>
      <c r="AG2093" s="9"/>
      <c r="AH2093" s="9"/>
      <c r="AI2093" s="9"/>
      <c r="AJ2093" s="9"/>
      <c r="AK2093" s="9"/>
    </row>
    <row r="2094" spans="1:37" ht="60" x14ac:dyDescent="0.2">
      <c r="A2094" s="7">
        <v>2093</v>
      </c>
      <c r="B2094" s="9"/>
      <c r="C2094" s="41" t="s">
        <v>11823</v>
      </c>
      <c r="D2094" s="9" t="s">
        <v>11824</v>
      </c>
      <c r="E2094" s="4" t="s">
        <v>11825</v>
      </c>
      <c r="F2094" s="9" t="s">
        <v>11826</v>
      </c>
      <c r="G2094" s="9" t="s">
        <v>781</v>
      </c>
      <c r="H2094" s="9"/>
      <c r="I2094" s="9">
        <v>2011</v>
      </c>
      <c r="J2094" s="9"/>
      <c r="K2094" s="9"/>
      <c r="L2094" s="9"/>
      <c r="M2094" s="9"/>
      <c r="N2094" s="25">
        <v>41061</v>
      </c>
      <c r="O2094" s="9" t="s">
        <v>11827</v>
      </c>
      <c r="P2094" s="38" t="s">
        <v>11828</v>
      </c>
      <c r="Q2094" s="9"/>
      <c r="R2094" s="4" t="s">
        <v>11829</v>
      </c>
      <c r="S2094" s="9"/>
      <c r="T2094" s="9"/>
      <c r="U2094" s="9"/>
      <c r="V2094" s="4" t="s">
        <v>631</v>
      </c>
      <c r="W2094" s="9"/>
      <c r="X2094" s="9"/>
      <c r="Y2094" s="9"/>
      <c r="Z2094" s="4" t="s">
        <v>11830</v>
      </c>
      <c r="AA2094" s="9"/>
      <c r="AB2094" s="9"/>
      <c r="AC2094" s="9"/>
      <c r="AD2094" s="9"/>
      <c r="AE2094" s="9" t="s">
        <v>2854</v>
      </c>
      <c r="AF2094" s="9"/>
      <c r="AG2094" s="9"/>
      <c r="AH2094" s="9"/>
      <c r="AI2094" s="9"/>
      <c r="AJ2094" s="9"/>
      <c r="AK2094" s="9"/>
    </row>
    <row r="2095" spans="1:37" ht="30" x14ac:dyDescent="0.2">
      <c r="A2095" s="7">
        <v>2094</v>
      </c>
      <c r="B2095" s="4"/>
      <c r="C2095" s="5" t="s">
        <v>11823</v>
      </c>
      <c r="D2095" s="4" t="s">
        <v>11824</v>
      </c>
      <c r="E2095" s="4"/>
      <c r="F2095" s="4"/>
      <c r="G2095" s="4"/>
      <c r="H2095" s="4"/>
      <c r="I2095" s="4"/>
      <c r="J2095" s="4"/>
      <c r="K2095" s="4"/>
      <c r="L2095" s="4"/>
      <c r="M2095" s="4"/>
      <c r="N2095" s="4"/>
      <c r="O2095" s="4"/>
      <c r="P2095" s="4"/>
      <c r="Q2095" s="4"/>
      <c r="R2095" s="4"/>
      <c r="S2095" s="4"/>
      <c r="T2095" s="4"/>
      <c r="U2095" s="4"/>
      <c r="V2095" s="4"/>
      <c r="W2095" s="4"/>
      <c r="X2095" s="4"/>
      <c r="Y2095" s="4"/>
      <c r="Z2095" s="4"/>
      <c r="AA2095" s="4"/>
      <c r="AB2095" s="4"/>
      <c r="AC2095" s="4"/>
      <c r="AD2095" s="4"/>
      <c r="AE2095" s="4"/>
      <c r="AF2095" s="4"/>
      <c r="AG2095" s="4"/>
      <c r="AH2095" s="4"/>
      <c r="AI2095" s="4"/>
      <c r="AJ2095" s="4"/>
      <c r="AK2095" s="4"/>
    </row>
    <row r="2096" spans="1:37" ht="45" x14ac:dyDescent="0.2">
      <c r="A2096" s="7">
        <v>2095</v>
      </c>
      <c r="B2096" s="9"/>
      <c r="C2096" s="41" t="s">
        <v>11831</v>
      </c>
      <c r="D2096" s="9" t="s">
        <v>11832</v>
      </c>
      <c r="E2096" s="9"/>
      <c r="F2096" s="9"/>
      <c r="G2096" s="9" t="s">
        <v>781</v>
      </c>
      <c r="H2096" s="9"/>
      <c r="I2096" s="9">
        <v>2010</v>
      </c>
      <c r="J2096" s="9"/>
      <c r="K2096" s="9"/>
      <c r="L2096" s="9"/>
      <c r="M2096" s="9"/>
      <c r="N2096" s="25">
        <v>41061</v>
      </c>
      <c r="O2096" s="9" t="s">
        <v>2885</v>
      </c>
      <c r="P2096" s="9" t="s">
        <v>11833</v>
      </c>
      <c r="Q2096" s="9"/>
      <c r="R2096" s="9"/>
      <c r="S2096" s="4" t="s">
        <v>11834</v>
      </c>
      <c r="T2096" s="9"/>
      <c r="U2096" s="9"/>
      <c r="V2096" s="9"/>
      <c r="W2096" s="9"/>
      <c r="X2096" s="9"/>
      <c r="Y2096" s="9"/>
      <c r="Z2096" s="9"/>
      <c r="AA2096" s="9" t="s">
        <v>11835</v>
      </c>
      <c r="AB2096" s="9" t="s">
        <v>11836</v>
      </c>
      <c r="AC2096" s="9"/>
      <c r="AD2096" s="9"/>
      <c r="AE2096" s="9" t="s">
        <v>2854</v>
      </c>
      <c r="AF2096" s="9"/>
      <c r="AG2096" s="9"/>
      <c r="AH2096" s="9"/>
      <c r="AI2096" s="9"/>
      <c r="AJ2096" s="9"/>
      <c r="AK2096" s="9"/>
    </row>
    <row r="2097" spans="1:37" ht="60" x14ac:dyDescent="0.2">
      <c r="A2097" s="7">
        <v>2096</v>
      </c>
      <c r="B2097" s="9"/>
      <c r="C2097" s="41" t="s">
        <v>11837</v>
      </c>
      <c r="D2097" s="9" t="s">
        <v>11838</v>
      </c>
      <c r="E2097" s="9"/>
      <c r="F2097" s="9"/>
      <c r="G2097" s="9" t="s">
        <v>781</v>
      </c>
      <c r="H2097" s="9"/>
      <c r="I2097" s="9" t="s">
        <v>11839</v>
      </c>
      <c r="J2097" s="9"/>
      <c r="K2097" s="9"/>
      <c r="L2097" s="9"/>
      <c r="M2097" s="9"/>
      <c r="N2097" s="25">
        <v>41061</v>
      </c>
      <c r="O2097" s="9" t="s">
        <v>2885</v>
      </c>
      <c r="P2097" s="9" t="s">
        <v>11840</v>
      </c>
      <c r="Q2097" s="9"/>
      <c r="R2097" s="9"/>
      <c r="S2097" s="9"/>
      <c r="T2097" s="9"/>
      <c r="U2097" s="9"/>
      <c r="V2097" s="9"/>
      <c r="W2097" s="9"/>
      <c r="X2097" s="9"/>
      <c r="Y2097" s="9"/>
      <c r="Z2097" s="9"/>
      <c r="AA2097" s="9" t="s">
        <v>11841</v>
      </c>
      <c r="AB2097" s="9" t="s">
        <v>11842</v>
      </c>
      <c r="AC2097" s="9"/>
      <c r="AD2097" s="9"/>
      <c r="AE2097" s="9" t="s">
        <v>2854</v>
      </c>
      <c r="AF2097" s="9"/>
      <c r="AG2097" s="9"/>
      <c r="AH2097" s="9"/>
      <c r="AI2097" s="9"/>
      <c r="AJ2097" s="9"/>
      <c r="AK2097" s="9"/>
    </row>
    <row r="2098" spans="1:37" ht="30" x14ac:dyDescent="0.2">
      <c r="A2098" s="7">
        <v>2097</v>
      </c>
      <c r="B2098" s="4"/>
      <c r="C2098" s="4"/>
      <c r="D2098" s="4" t="s">
        <v>11838</v>
      </c>
      <c r="E2098" s="4"/>
      <c r="F2098" s="4"/>
      <c r="G2098" s="4"/>
      <c r="H2098" s="4"/>
      <c r="I2098" s="4" t="s">
        <v>11839</v>
      </c>
      <c r="J2098" s="4"/>
      <c r="K2098" s="4"/>
      <c r="L2098" s="4"/>
      <c r="M2098" s="4"/>
      <c r="N2098" s="4"/>
      <c r="O2098" s="4"/>
      <c r="P2098" s="4" t="s">
        <v>11840</v>
      </c>
      <c r="Q2098" s="4"/>
      <c r="R2098" s="4"/>
      <c r="S2098" s="4" t="s">
        <v>11834</v>
      </c>
      <c r="T2098" s="4"/>
      <c r="U2098" s="4"/>
      <c r="V2098" s="4"/>
      <c r="W2098" s="4"/>
      <c r="X2098" s="4"/>
      <c r="Y2098" s="4"/>
      <c r="Z2098" s="4"/>
      <c r="AA2098" s="4" t="s">
        <v>11841</v>
      </c>
      <c r="AB2098" s="4" t="s">
        <v>11842</v>
      </c>
      <c r="AC2098" s="4"/>
      <c r="AD2098" s="4"/>
      <c r="AE2098" s="4" t="s">
        <v>2854</v>
      </c>
      <c r="AF2098" s="4"/>
      <c r="AG2098" s="4"/>
      <c r="AH2098" s="4"/>
      <c r="AI2098" s="4"/>
      <c r="AJ2098" s="4"/>
      <c r="AK2098" s="4"/>
    </row>
    <row r="2099" spans="1:37" ht="30" x14ac:dyDescent="0.2">
      <c r="A2099" s="7">
        <v>2098</v>
      </c>
      <c r="B2099" s="4"/>
      <c r="C2099" s="4"/>
      <c r="D2099" s="4" t="s">
        <v>11843</v>
      </c>
      <c r="E2099" s="4" t="s">
        <v>11844</v>
      </c>
      <c r="F2099" s="4"/>
      <c r="G2099" s="4" t="s">
        <v>781</v>
      </c>
      <c r="H2099" s="4"/>
      <c r="I2099" s="4">
        <v>2010</v>
      </c>
      <c r="J2099" s="4"/>
      <c r="K2099" s="4"/>
      <c r="L2099" s="4"/>
      <c r="M2099" s="4"/>
      <c r="N2099" s="4"/>
      <c r="O2099" s="4"/>
      <c r="P2099" s="4" t="s">
        <v>11845</v>
      </c>
      <c r="Q2099" s="4"/>
      <c r="R2099" s="4" t="s">
        <v>6223</v>
      </c>
      <c r="S2099" s="4" t="s">
        <v>11846</v>
      </c>
      <c r="T2099" s="4"/>
      <c r="U2099" s="4"/>
      <c r="V2099" s="4" t="s">
        <v>11847</v>
      </c>
      <c r="W2099" s="4"/>
      <c r="X2099" s="4"/>
      <c r="Y2099" s="4"/>
      <c r="Z2099" s="4" t="s">
        <v>11848</v>
      </c>
      <c r="AA2099" s="4"/>
      <c r="AB2099" s="4"/>
      <c r="AC2099" s="4"/>
      <c r="AD2099" s="4"/>
      <c r="AE2099" s="4"/>
      <c r="AF2099" s="4" t="s">
        <v>11849</v>
      </c>
      <c r="AG2099" s="4"/>
      <c r="AH2099" s="4"/>
      <c r="AI2099" s="4"/>
      <c r="AJ2099" s="4"/>
      <c r="AK2099" s="4"/>
    </row>
    <row r="2100" spans="1:37" ht="105" x14ac:dyDescent="0.2">
      <c r="A2100" s="7">
        <v>2099</v>
      </c>
      <c r="B2100" s="9"/>
      <c r="C2100" s="41" t="s">
        <v>11850</v>
      </c>
      <c r="D2100" s="9" t="s">
        <v>11851</v>
      </c>
      <c r="E2100" s="4" t="s">
        <v>11852</v>
      </c>
      <c r="F2100" s="9"/>
      <c r="G2100" s="9" t="s">
        <v>781</v>
      </c>
      <c r="H2100" s="9"/>
      <c r="I2100" s="9">
        <v>2010</v>
      </c>
      <c r="J2100" s="9"/>
      <c r="K2100" s="9"/>
      <c r="L2100" s="9"/>
      <c r="M2100" s="9"/>
      <c r="N2100" s="25">
        <v>41061</v>
      </c>
      <c r="O2100" s="9" t="s">
        <v>11853</v>
      </c>
      <c r="P2100" s="9" t="s">
        <v>11854</v>
      </c>
      <c r="Q2100" s="9"/>
      <c r="R2100" s="4" t="s">
        <v>6223</v>
      </c>
      <c r="S2100" s="4" t="s">
        <v>11846</v>
      </c>
      <c r="T2100" s="9"/>
      <c r="U2100" s="9"/>
      <c r="V2100" s="4" t="s">
        <v>11855</v>
      </c>
      <c r="W2100" s="9"/>
      <c r="X2100" s="9"/>
      <c r="Y2100" s="9"/>
      <c r="Z2100" s="4" t="s">
        <v>11848</v>
      </c>
      <c r="AA2100" s="9"/>
      <c r="AB2100" s="9"/>
      <c r="AC2100" s="9"/>
      <c r="AD2100" s="9"/>
      <c r="AE2100" s="9" t="s">
        <v>2854</v>
      </c>
      <c r="AF2100" s="4" t="s">
        <v>11849</v>
      </c>
      <c r="AG2100" s="9"/>
      <c r="AH2100" s="9"/>
      <c r="AI2100" s="9"/>
      <c r="AJ2100" s="9"/>
      <c r="AK2100" s="9"/>
    </row>
    <row r="2101" spans="1:37" ht="45" x14ac:dyDescent="0.2">
      <c r="A2101" s="7">
        <v>2100</v>
      </c>
      <c r="B2101" s="9"/>
      <c r="C2101" s="41" t="s">
        <v>11856</v>
      </c>
      <c r="D2101" s="9" t="s">
        <v>11857</v>
      </c>
      <c r="E2101" s="9"/>
      <c r="F2101" s="9"/>
      <c r="G2101" s="9" t="s">
        <v>781</v>
      </c>
      <c r="H2101" s="9"/>
      <c r="I2101" s="9">
        <v>2010</v>
      </c>
      <c r="J2101" s="9"/>
      <c r="K2101" s="9"/>
      <c r="L2101" s="9"/>
      <c r="M2101" s="9"/>
      <c r="N2101" s="25">
        <v>41061</v>
      </c>
      <c r="O2101" s="9" t="s">
        <v>2888</v>
      </c>
      <c r="P2101" s="9" t="s">
        <v>11858</v>
      </c>
      <c r="Q2101" s="9"/>
      <c r="R2101" s="9"/>
      <c r="S2101" s="9"/>
      <c r="T2101" s="9"/>
      <c r="U2101" s="9"/>
      <c r="V2101" s="9"/>
      <c r="W2101" s="9"/>
      <c r="X2101" s="9"/>
      <c r="Y2101" s="9"/>
      <c r="Z2101" s="9"/>
      <c r="AA2101" s="9"/>
      <c r="AB2101" s="9"/>
      <c r="AC2101" s="9"/>
      <c r="AD2101" s="9"/>
      <c r="AE2101" s="9" t="s">
        <v>11859</v>
      </c>
      <c r="AF2101" s="9"/>
      <c r="AG2101" s="9"/>
      <c r="AH2101" s="9"/>
      <c r="AI2101" s="9"/>
      <c r="AJ2101" s="9"/>
      <c r="AK2101" s="9"/>
    </row>
    <row r="2102" spans="1:37" ht="60" x14ac:dyDescent="0.2">
      <c r="A2102" s="7">
        <v>2101</v>
      </c>
      <c r="B2102" s="4"/>
      <c r="C2102" s="4"/>
      <c r="D2102" s="4" t="s">
        <v>11860</v>
      </c>
      <c r="E2102" s="4" t="s">
        <v>11861</v>
      </c>
      <c r="F2102" s="4"/>
      <c r="G2102" s="4" t="s">
        <v>781</v>
      </c>
      <c r="H2102" s="4"/>
      <c r="I2102" s="4">
        <v>2001</v>
      </c>
      <c r="J2102" s="4"/>
      <c r="K2102" s="4"/>
      <c r="L2102" s="4"/>
      <c r="M2102" s="4"/>
      <c r="N2102" s="4"/>
      <c r="O2102" s="4"/>
      <c r="P2102" s="4" t="s">
        <v>11862</v>
      </c>
      <c r="Q2102" s="4"/>
      <c r="R2102" s="4"/>
      <c r="S2102" s="4" t="s">
        <v>11863</v>
      </c>
      <c r="T2102" s="4" t="s">
        <v>757</v>
      </c>
      <c r="U2102" s="4" t="s">
        <v>133</v>
      </c>
      <c r="V2102" s="4" t="s">
        <v>11864</v>
      </c>
      <c r="W2102" s="4"/>
      <c r="X2102" s="4"/>
      <c r="Y2102" s="4"/>
      <c r="Z2102" s="4" t="s">
        <v>11865</v>
      </c>
      <c r="AA2102" s="4"/>
      <c r="AB2102" s="4"/>
      <c r="AC2102" s="4"/>
      <c r="AD2102" s="4"/>
      <c r="AE2102" s="4"/>
      <c r="AF2102" s="4" t="s">
        <v>11866</v>
      </c>
      <c r="AG2102" s="4"/>
      <c r="AH2102" s="4"/>
      <c r="AI2102" s="4"/>
      <c r="AJ2102" s="4" t="s">
        <v>11867</v>
      </c>
      <c r="AK2102" s="4"/>
    </row>
    <row r="2103" spans="1:37" ht="30" x14ac:dyDescent="0.2">
      <c r="A2103" s="7">
        <v>2102</v>
      </c>
      <c r="B2103" s="9"/>
      <c r="C2103" s="41" t="s">
        <v>11868</v>
      </c>
      <c r="D2103" s="9" t="s">
        <v>11860</v>
      </c>
      <c r="E2103" s="9"/>
      <c r="F2103" s="9" t="s">
        <v>11652</v>
      </c>
      <c r="G2103" s="9" t="s">
        <v>781</v>
      </c>
      <c r="H2103" s="9"/>
      <c r="I2103" s="9">
        <v>2001</v>
      </c>
      <c r="J2103" s="9"/>
      <c r="K2103" s="9"/>
      <c r="L2103" s="9"/>
      <c r="M2103" s="9"/>
      <c r="N2103" s="25">
        <v>41061</v>
      </c>
      <c r="O2103" s="9" t="s">
        <v>11869</v>
      </c>
      <c r="P2103" s="9" t="s">
        <v>11862</v>
      </c>
      <c r="Q2103" s="9"/>
      <c r="R2103" s="9"/>
      <c r="S2103" s="9" t="s">
        <v>11870</v>
      </c>
      <c r="T2103" s="9">
        <v>21</v>
      </c>
      <c r="U2103" s="9">
        <v>2</v>
      </c>
      <c r="V2103" s="9" t="s">
        <v>11864</v>
      </c>
      <c r="W2103" s="9"/>
      <c r="X2103" s="9"/>
      <c r="Y2103" s="9"/>
      <c r="Z2103" s="9" t="s">
        <v>11871</v>
      </c>
      <c r="AA2103" s="4" t="s">
        <v>11871</v>
      </c>
      <c r="AB2103" s="9"/>
      <c r="AC2103" s="9"/>
      <c r="AD2103" s="9"/>
      <c r="AE2103" s="9" t="s">
        <v>2854</v>
      </c>
      <c r="AF2103" s="9"/>
      <c r="AG2103" s="9"/>
      <c r="AH2103" s="9"/>
      <c r="AI2103" s="9"/>
      <c r="AJ2103" s="9"/>
      <c r="AK2103" s="9"/>
    </row>
    <row r="2104" spans="1:37" ht="75" x14ac:dyDescent="0.2">
      <c r="A2104" s="7">
        <v>2103</v>
      </c>
      <c r="B2104" s="9"/>
      <c r="C2104" s="41" t="s">
        <v>11872</v>
      </c>
      <c r="D2104" s="9" t="s">
        <v>11873</v>
      </c>
      <c r="E2104" s="9"/>
      <c r="F2104" s="9" t="s">
        <v>15</v>
      </c>
      <c r="G2104" s="9" t="s">
        <v>781</v>
      </c>
      <c r="H2104" s="9"/>
      <c r="I2104" s="9">
        <v>1998</v>
      </c>
      <c r="J2104" s="9"/>
      <c r="K2104" s="9"/>
      <c r="L2104" s="9"/>
      <c r="M2104" s="9"/>
      <c r="N2104" s="25">
        <v>41061</v>
      </c>
      <c r="O2104" s="9" t="s">
        <v>11874</v>
      </c>
      <c r="P2104" s="38" t="s">
        <v>11875</v>
      </c>
      <c r="Q2104" s="9"/>
      <c r="R2104" s="9"/>
      <c r="S2104" s="9"/>
      <c r="T2104" s="9"/>
      <c r="U2104" s="9"/>
      <c r="V2104" s="9"/>
      <c r="W2104" s="9"/>
      <c r="X2104" s="9"/>
      <c r="Y2104" s="9"/>
      <c r="Z2104" s="9"/>
      <c r="AA2104" s="9"/>
      <c r="AB2104" s="9"/>
      <c r="AC2104" s="9"/>
      <c r="AD2104" s="9"/>
      <c r="AE2104" s="9" t="s">
        <v>2854</v>
      </c>
      <c r="AF2104" s="9"/>
      <c r="AG2104" s="9"/>
      <c r="AH2104" s="9"/>
      <c r="AI2104" s="9"/>
      <c r="AJ2104" s="9"/>
      <c r="AK2104" s="9"/>
    </row>
    <row r="2105" spans="1:37" ht="30" x14ac:dyDescent="0.2">
      <c r="A2105" s="7">
        <v>2104</v>
      </c>
      <c r="B2105" s="9"/>
      <c r="C2105" s="41" t="s">
        <v>11876</v>
      </c>
      <c r="D2105" s="9" t="s">
        <v>11877</v>
      </c>
      <c r="E2105" s="9"/>
      <c r="F2105" s="9"/>
      <c r="G2105" s="9" t="s">
        <v>781</v>
      </c>
      <c r="H2105" s="9"/>
      <c r="I2105" s="9">
        <v>2008</v>
      </c>
      <c r="J2105" s="9"/>
      <c r="K2105" s="9"/>
      <c r="L2105" s="9"/>
      <c r="M2105" s="9"/>
      <c r="N2105" s="25">
        <v>41061</v>
      </c>
      <c r="O2105" s="9" t="s">
        <v>384</v>
      </c>
      <c r="P2105" s="9" t="s">
        <v>11878</v>
      </c>
      <c r="Q2105" s="9"/>
      <c r="R2105" s="9"/>
      <c r="S2105" s="9"/>
      <c r="T2105" s="9" t="s">
        <v>1780</v>
      </c>
      <c r="U2105" s="9" t="s">
        <v>133</v>
      </c>
      <c r="V2105" s="9" t="s">
        <v>11879</v>
      </c>
      <c r="W2105" s="9"/>
      <c r="X2105" s="9"/>
      <c r="Y2105" s="9"/>
      <c r="Z2105" s="9"/>
      <c r="AA2105" s="9" t="s">
        <v>11880</v>
      </c>
      <c r="AB2105" s="9"/>
      <c r="AC2105" s="9"/>
      <c r="AD2105" s="9"/>
      <c r="AE2105" s="9" t="s">
        <v>2854</v>
      </c>
      <c r="AF2105" s="9"/>
      <c r="AG2105" s="9"/>
      <c r="AH2105" s="9"/>
      <c r="AI2105" s="9"/>
      <c r="AJ2105" s="9"/>
      <c r="AK2105" s="9"/>
    </row>
    <row r="2106" spans="1:37" ht="30" x14ac:dyDescent="0.2">
      <c r="A2106" s="7">
        <v>2105</v>
      </c>
      <c r="B2106" s="4"/>
      <c r="C2106" s="4"/>
      <c r="D2106" s="4" t="s">
        <v>11877</v>
      </c>
      <c r="E2106" s="4"/>
      <c r="F2106" s="4"/>
      <c r="G2106" s="4"/>
      <c r="H2106" s="4"/>
      <c r="I2106" s="4">
        <v>2008</v>
      </c>
      <c r="J2106" s="4"/>
      <c r="K2106" s="4"/>
      <c r="L2106" s="4"/>
      <c r="M2106" s="4"/>
      <c r="N2106" s="4"/>
      <c r="O2106" s="4"/>
      <c r="P2106" s="4" t="s">
        <v>11878</v>
      </c>
      <c r="Q2106" s="4"/>
      <c r="R2106" s="4"/>
      <c r="S2106" s="4" t="s">
        <v>11881</v>
      </c>
      <c r="T2106" s="4">
        <v>35</v>
      </c>
      <c r="U2106" s="4">
        <v>2</v>
      </c>
      <c r="V2106" s="4" t="s">
        <v>11879</v>
      </c>
      <c r="W2106" s="4"/>
      <c r="X2106" s="4"/>
      <c r="Y2106" s="4"/>
      <c r="Z2106" s="4"/>
      <c r="AA2106" s="4" t="s">
        <v>11880</v>
      </c>
      <c r="AB2106" s="4"/>
      <c r="AC2106" s="4"/>
      <c r="AD2106" s="4"/>
      <c r="AE2106" s="4" t="s">
        <v>2854</v>
      </c>
      <c r="AF2106" s="4"/>
      <c r="AG2106" s="4"/>
      <c r="AH2106" s="4"/>
      <c r="AI2106" s="4"/>
      <c r="AJ2106" s="4"/>
      <c r="AK2106" s="4"/>
    </row>
    <row r="2107" spans="1:37" ht="30" x14ac:dyDescent="0.2">
      <c r="A2107" s="7">
        <v>2106</v>
      </c>
      <c r="B2107" s="9"/>
      <c r="C2107" s="41" t="s">
        <v>11882</v>
      </c>
      <c r="D2107" s="9" t="s">
        <v>11883</v>
      </c>
      <c r="E2107" s="9"/>
      <c r="F2107" s="9"/>
      <c r="G2107" s="9" t="s">
        <v>781</v>
      </c>
      <c r="H2107" s="9"/>
      <c r="I2107" s="9">
        <v>1998</v>
      </c>
      <c r="J2107" s="9"/>
      <c r="K2107" s="9"/>
      <c r="L2107" s="9"/>
      <c r="M2107" s="9"/>
      <c r="N2107" s="25">
        <v>41061</v>
      </c>
      <c r="O2107" s="9" t="s">
        <v>11884</v>
      </c>
      <c r="P2107" s="9" t="s">
        <v>11885</v>
      </c>
      <c r="Q2107" s="9"/>
      <c r="R2107" s="9"/>
      <c r="S2107" s="9"/>
      <c r="T2107" s="9"/>
      <c r="U2107" s="9"/>
      <c r="V2107" s="9"/>
      <c r="W2107" s="9"/>
      <c r="X2107" s="9"/>
      <c r="Y2107" s="9"/>
      <c r="Z2107" s="9"/>
      <c r="AA2107" s="9" t="s">
        <v>11886</v>
      </c>
      <c r="AB2107" s="9"/>
      <c r="AC2107" s="9"/>
      <c r="AD2107" s="9"/>
      <c r="AE2107" s="9" t="s">
        <v>2854</v>
      </c>
      <c r="AF2107" s="9"/>
      <c r="AG2107" s="9"/>
      <c r="AH2107" s="9"/>
      <c r="AI2107" s="9"/>
      <c r="AJ2107" s="9"/>
      <c r="AK2107" s="9"/>
    </row>
    <row r="2108" spans="1:37" ht="30" x14ac:dyDescent="0.2">
      <c r="A2108" s="7">
        <v>2107</v>
      </c>
      <c r="B2108" s="4"/>
      <c r="C2108" s="4"/>
      <c r="D2108" s="4" t="s">
        <v>11883</v>
      </c>
      <c r="E2108" s="4"/>
      <c r="F2108" s="4"/>
      <c r="G2108" s="4"/>
      <c r="H2108" s="4"/>
      <c r="I2108" s="4">
        <v>1998</v>
      </c>
      <c r="J2108" s="4"/>
      <c r="K2108" s="4"/>
      <c r="L2108" s="4"/>
      <c r="M2108" s="4"/>
      <c r="N2108" s="4"/>
      <c r="O2108" s="4"/>
      <c r="P2108" s="4" t="s">
        <v>11885</v>
      </c>
      <c r="Q2108" s="4"/>
      <c r="R2108" s="4"/>
      <c r="S2108" s="4"/>
      <c r="T2108" s="4"/>
      <c r="U2108" s="4"/>
      <c r="V2108" s="4"/>
      <c r="W2108" s="4"/>
      <c r="X2108" s="4"/>
      <c r="Y2108" s="4"/>
      <c r="Z2108" s="4"/>
      <c r="AA2108" s="4" t="s">
        <v>11886</v>
      </c>
      <c r="AB2108" s="4"/>
      <c r="AC2108" s="4"/>
      <c r="AD2108" s="4"/>
      <c r="AE2108" s="4" t="s">
        <v>2854</v>
      </c>
      <c r="AF2108" s="4"/>
      <c r="AG2108" s="4"/>
      <c r="AH2108" s="4"/>
      <c r="AI2108" s="4"/>
      <c r="AJ2108" s="4"/>
      <c r="AK2108" s="4"/>
    </row>
    <row r="2109" spans="1:37" ht="60" x14ac:dyDescent="0.2">
      <c r="A2109" s="7">
        <v>2108</v>
      </c>
      <c r="B2109" s="9"/>
      <c r="C2109" s="41" t="s">
        <v>11887</v>
      </c>
      <c r="D2109" s="9" t="s">
        <v>11888</v>
      </c>
      <c r="E2109" s="9"/>
      <c r="F2109" s="9"/>
      <c r="G2109" s="9" t="s">
        <v>781</v>
      </c>
      <c r="H2109" s="9"/>
      <c r="I2109" s="9">
        <v>2009</v>
      </c>
      <c r="J2109" s="9"/>
      <c r="K2109" s="9"/>
      <c r="L2109" s="9"/>
      <c r="M2109" s="9"/>
      <c r="N2109" s="25">
        <v>41061</v>
      </c>
      <c r="O2109" s="9" t="s">
        <v>11889</v>
      </c>
      <c r="P2109" s="37" t="s">
        <v>11890</v>
      </c>
      <c r="Q2109" s="9"/>
      <c r="R2109" s="9"/>
      <c r="S2109" s="9"/>
      <c r="T2109" s="9"/>
      <c r="U2109" s="9"/>
      <c r="V2109" s="9"/>
      <c r="W2109" s="9" t="s">
        <v>11891</v>
      </c>
      <c r="X2109" s="9"/>
      <c r="Y2109" s="9"/>
      <c r="Z2109" s="9"/>
      <c r="AA2109" s="9"/>
      <c r="AB2109" s="9"/>
      <c r="AC2109" s="9"/>
      <c r="AD2109" s="9"/>
      <c r="AE2109" s="9" t="s">
        <v>2854</v>
      </c>
      <c r="AF2109" s="9"/>
      <c r="AG2109" s="9"/>
      <c r="AH2109" s="9"/>
      <c r="AI2109" s="9"/>
      <c r="AJ2109" s="9"/>
      <c r="AK2109" s="9"/>
    </row>
    <row r="2110" spans="1:37" ht="60" x14ac:dyDescent="0.2">
      <c r="A2110" s="7">
        <v>2109</v>
      </c>
      <c r="B2110" s="4"/>
      <c r="C2110" s="4"/>
      <c r="D2110" s="4" t="s">
        <v>11888</v>
      </c>
      <c r="E2110" s="4"/>
      <c r="F2110" s="4"/>
      <c r="G2110" s="4"/>
      <c r="H2110" s="4"/>
      <c r="I2110" s="4">
        <v>2009</v>
      </c>
      <c r="J2110" s="4"/>
      <c r="K2110" s="4"/>
      <c r="L2110" s="4"/>
      <c r="M2110" s="4"/>
      <c r="N2110" s="4"/>
      <c r="O2110" s="4"/>
      <c r="P2110" s="30" t="s">
        <v>11890</v>
      </c>
      <c r="Q2110" s="4"/>
      <c r="R2110" s="4"/>
      <c r="S2110" s="4"/>
      <c r="T2110" s="4"/>
      <c r="U2110" s="4"/>
      <c r="V2110" s="4"/>
      <c r="W2110" s="4" t="s">
        <v>11891</v>
      </c>
      <c r="X2110" s="4"/>
      <c r="Y2110" s="4"/>
      <c r="Z2110" s="4"/>
      <c r="AA2110" s="4"/>
      <c r="AB2110" s="4"/>
      <c r="AC2110" s="4"/>
      <c r="AD2110" s="4"/>
      <c r="AE2110" s="4" t="s">
        <v>2854</v>
      </c>
      <c r="AF2110" s="4"/>
      <c r="AG2110" s="4"/>
      <c r="AH2110" s="4"/>
      <c r="AI2110" s="4"/>
      <c r="AJ2110" s="4"/>
      <c r="AK2110" s="4"/>
    </row>
    <row r="2111" spans="1:37" ht="60" x14ac:dyDescent="0.2">
      <c r="A2111" s="7">
        <v>2110</v>
      </c>
      <c r="B2111" s="9"/>
      <c r="C2111" s="41" t="s">
        <v>11892</v>
      </c>
      <c r="D2111" s="9" t="s">
        <v>11893</v>
      </c>
      <c r="E2111" s="9"/>
      <c r="F2111" s="9"/>
      <c r="G2111" s="9" t="s">
        <v>781</v>
      </c>
      <c r="H2111" s="9"/>
      <c r="I2111" s="9"/>
      <c r="J2111" s="9"/>
      <c r="K2111" s="9"/>
      <c r="L2111" s="9"/>
      <c r="M2111" s="9"/>
      <c r="N2111" s="25">
        <v>41061</v>
      </c>
      <c r="O2111" s="9" t="s">
        <v>841</v>
      </c>
      <c r="P2111" s="9" t="s">
        <v>11894</v>
      </c>
      <c r="Q2111" s="9"/>
      <c r="R2111" s="9"/>
      <c r="S2111" s="9"/>
      <c r="T2111" s="9"/>
      <c r="U2111" s="9"/>
      <c r="V2111" s="9"/>
      <c r="W2111" s="9" t="s">
        <v>11895</v>
      </c>
      <c r="X2111" s="9"/>
      <c r="Y2111" s="9"/>
      <c r="Z2111" s="9"/>
      <c r="AA2111" s="9"/>
      <c r="AB2111" s="9"/>
      <c r="AC2111" s="9"/>
      <c r="AD2111" s="9"/>
      <c r="AE2111" s="9" t="s">
        <v>2854</v>
      </c>
      <c r="AF2111" s="9"/>
      <c r="AG2111" s="9"/>
      <c r="AH2111" s="9"/>
      <c r="AI2111" s="9"/>
      <c r="AJ2111" s="9"/>
      <c r="AK2111" s="9"/>
    </row>
    <row r="2112" spans="1:37" ht="60" x14ac:dyDescent="0.2">
      <c r="A2112" s="7">
        <v>2111</v>
      </c>
      <c r="B2112" s="4"/>
      <c r="C2112" s="4"/>
      <c r="D2112" s="4" t="s">
        <v>11893</v>
      </c>
      <c r="E2112" s="4"/>
      <c r="F2112" s="4"/>
      <c r="G2112" s="4"/>
      <c r="H2112" s="4"/>
      <c r="I2112" s="4"/>
      <c r="J2112" s="4"/>
      <c r="K2112" s="4"/>
      <c r="L2112" s="4"/>
      <c r="M2112" s="4"/>
      <c r="N2112" s="4"/>
      <c r="O2112" s="4"/>
      <c r="P2112" s="4" t="s">
        <v>11894</v>
      </c>
      <c r="Q2112" s="4"/>
      <c r="R2112" s="4"/>
      <c r="S2112" s="4"/>
      <c r="T2112" s="4"/>
      <c r="U2112" s="4"/>
      <c r="V2112" s="4"/>
      <c r="W2112" s="4" t="s">
        <v>11895</v>
      </c>
      <c r="X2112" s="4"/>
      <c r="Y2112" s="4"/>
      <c r="Z2112" s="4"/>
      <c r="AA2112" s="4"/>
      <c r="AB2112" s="4"/>
      <c r="AC2112" s="4"/>
      <c r="AD2112" s="4"/>
      <c r="AE2112" s="4" t="s">
        <v>2854</v>
      </c>
      <c r="AF2112" s="4"/>
      <c r="AG2112" s="4"/>
      <c r="AH2112" s="4"/>
      <c r="AI2112" s="4"/>
      <c r="AJ2112" s="4"/>
      <c r="AK2112" s="4"/>
    </row>
    <row r="2113" spans="1:37" ht="60" x14ac:dyDescent="0.2">
      <c r="A2113" s="7">
        <v>2112</v>
      </c>
      <c r="B2113" s="9"/>
      <c r="C2113" s="41" t="s">
        <v>11896</v>
      </c>
      <c r="D2113" s="9" t="s">
        <v>11897</v>
      </c>
      <c r="E2113" s="9"/>
      <c r="F2113" s="9"/>
      <c r="G2113" s="9" t="s">
        <v>781</v>
      </c>
      <c r="H2113" s="9"/>
      <c r="I2113" s="9">
        <v>2011</v>
      </c>
      <c r="J2113" s="9"/>
      <c r="K2113" s="9"/>
      <c r="L2113" s="9"/>
      <c r="M2113" s="9"/>
      <c r="N2113" s="25">
        <v>41061</v>
      </c>
      <c r="O2113" s="9" t="s">
        <v>11898</v>
      </c>
      <c r="P2113" s="9" t="s">
        <v>11899</v>
      </c>
      <c r="Q2113" s="9"/>
      <c r="R2113" s="9"/>
      <c r="S2113" s="9"/>
      <c r="T2113" s="9"/>
      <c r="U2113" s="9"/>
      <c r="V2113" s="9"/>
      <c r="W2113" s="9"/>
      <c r="X2113" s="9"/>
      <c r="Y2113" s="9"/>
      <c r="Z2113" s="9"/>
      <c r="AA2113" s="9"/>
      <c r="AB2113" s="9"/>
      <c r="AC2113" s="9"/>
      <c r="AD2113" s="9"/>
      <c r="AE2113" s="9" t="s">
        <v>11859</v>
      </c>
      <c r="AF2113" s="9"/>
      <c r="AG2113" s="9"/>
      <c r="AH2113" s="9"/>
      <c r="AI2113" s="9"/>
      <c r="AJ2113" s="9"/>
      <c r="AK2113" s="9"/>
    </row>
    <row r="2114" spans="1:37" ht="60" x14ac:dyDescent="0.2">
      <c r="A2114" s="7">
        <v>2113</v>
      </c>
      <c r="B2114" s="9"/>
      <c r="C2114" s="41" t="s">
        <v>11900</v>
      </c>
      <c r="D2114" s="9" t="s">
        <v>11901</v>
      </c>
      <c r="E2114" s="9"/>
      <c r="F2114" s="9"/>
      <c r="G2114" s="9" t="s">
        <v>781</v>
      </c>
      <c r="H2114" s="9"/>
      <c r="I2114" s="9">
        <v>2006</v>
      </c>
      <c r="J2114" s="9"/>
      <c r="K2114" s="9"/>
      <c r="L2114" s="9"/>
      <c r="M2114" s="9"/>
      <c r="N2114" s="25">
        <v>41061</v>
      </c>
      <c r="O2114" s="9" t="s">
        <v>11902</v>
      </c>
      <c r="P2114" s="38" t="s">
        <v>13988</v>
      </c>
      <c r="Q2114" s="9" t="s">
        <v>11903</v>
      </c>
      <c r="R2114" s="9"/>
      <c r="S2114" s="9"/>
      <c r="T2114" s="9"/>
      <c r="U2114" s="9"/>
      <c r="V2114" s="9"/>
      <c r="W2114" s="9"/>
      <c r="X2114" s="9"/>
      <c r="Y2114" s="9"/>
      <c r="Z2114" s="9"/>
      <c r="AA2114" s="9"/>
      <c r="AB2114" s="9"/>
      <c r="AC2114" s="9"/>
      <c r="AD2114" s="9"/>
      <c r="AE2114" s="9"/>
      <c r="AF2114" s="9"/>
      <c r="AG2114" s="9"/>
      <c r="AH2114" s="9"/>
      <c r="AI2114" s="9"/>
      <c r="AJ2114" s="9"/>
      <c r="AK2114" s="9"/>
    </row>
    <row r="2115" spans="1:37" ht="30" x14ac:dyDescent="0.2">
      <c r="A2115" s="7">
        <v>2114</v>
      </c>
      <c r="B2115" s="9"/>
      <c r="C2115" s="41" t="s">
        <v>11904</v>
      </c>
      <c r="D2115" s="9" t="s">
        <v>11905</v>
      </c>
      <c r="E2115" s="9"/>
      <c r="F2115" s="9" t="s">
        <v>11</v>
      </c>
      <c r="G2115" s="9" t="s">
        <v>781</v>
      </c>
      <c r="H2115" s="9"/>
      <c r="I2115" s="9">
        <v>2007</v>
      </c>
      <c r="J2115" s="9"/>
      <c r="K2115" s="9"/>
      <c r="L2115" s="9"/>
      <c r="M2115" s="9"/>
      <c r="N2115" s="25">
        <v>41061</v>
      </c>
      <c r="O2115" s="9" t="s">
        <v>841</v>
      </c>
      <c r="P2115" s="9" t="s">
        <v>11906</v>
      </c>
      <c r="Q2115" s="9"/>
      <c r="R2115" s="9"/>
      <c r="S2115" s="9"/>
      <c r="T2115" s="9"/>
      <c r="U2115" s="9"/>
      <c r="V2115" s="9"/>
      <c r="W2115" s="9"/>
      <c r="X2115" s="9"/>
      <c r="Y2115" s="9"/>
      <c r="Z2115" s="9"/>
      <c r="AA2115" s="9"/>
      <c r="AB2115" s="9"/>
      <c r="AC2115" s="9"/>
      <c r="AD2115" s="9"/>
      <c r="AE2115" s="9" t="s">
        <v>2854</v>
      </c>
      <c r="AF2115" s="9"/>
      <c r="AG2115" s="9"/>
      <c r="AH2115" s="9"/>
      <c r="AI2115" s="9"/>
      <c r="AJ2115" s="9"/>
      <c r="AK2115" s="9"/>
    </row>
    <row r="2116" spans="1:37" ht="45" x14ac:dyDescent="0.2">
      <c r="A2116" s="7">
        <v>2115</v>
      </c>
      <c r="B2116" s="9"/>
      <c r="C2116" s="41" t="s">
        <v>11907</v>
      </c>
      <c r="D2116" s="9" t="s">
        <v>11908</v>
      </c>
      <c r="E2116" s="9"/>
      <c r="F2116" s="9"/>
      <c r="G2116" s="9" t="s">
        <v>781</v>
      </c>
      <c r="H2116" s="9"/>
      <c r="I2116" s="9">
        <v>2007</v>
      </c>
      <c r="J2116" s="9"/>
      <c r="K2116" s="9"/>
      <c r="L2116" s="9"/>
      <c r="M2116" s="9"/>
      <c r="N2116" s="25">
        <v>41061</v>
      </c>
      <c r="O2116" s="9" t="s">
        <v>841</v>
      </c>
      <c r="P2116" s="38" t="s">
        <v>11909</v>
      </c>
      <c r="Q2116" s="9"/>
      <c r="R2116" s="9"/>
      <c r="S2116" s="9"/>
      <c r="T2116" s="9"/>
      <c r="U2116" s="9"/>
      <c r="V2116" s="9"/>
      <c r="W2116" s="9"/>
      <c r="X2116" s="9"/>
      <c r="Y2116" s="9"/>
      <c r="Z2116" s="9"/>
      <c r="AA2116" s="9"/>
      <c r="AB2116" s="9"/>
      <c r="AC2116" s="9"/>
      <c r="AD2116" s="9"/>
      <c r="AE2116" s="9" t="s">
        <v>11859</v>
      </c>
      <c r="AF2116" s="9"/>
      <c r="AG2116" s="9"/>
      <c r="AH2116" s="9"/>
      <c r="AI2116" s="9"/>
      <c r="AJ2116" s="9"/>
      <c r="AK2116" s="9"/>
    </row>
    <row r="2117" spans="1:37" ht="60" x14ac:dyDescent="0.2">
      <c r="A2117" s="7">
        <v>2116</v>
      </c>
      <c r="B2117" s="9"/>
      <c r="C2117" s="41" t="s">
        <v>11910</v>
      </c>
      <c r="D2117" s="9" t="s">
        <v>11911</v>
      </c>
      <c r="E2117" s="9"/>
      <c r="F2117" s="9"/>
      <c r="G2117" s="9" t="s">
        <v>781</v>
      </c>
      <c r="H2117" s="9"/>
      <c r="I2117" s="9">
        <v>2010</v>
      </c>
      <c r="J2117" s="9"/>
      <c r="K2117" s="9"/>
      <c r="L2117" s="25">
        <v>40211</v>
      </c>
      <c r="M2117" s="9"/>
      <c r="N2117" s="25">
        <v>41061</v>
      </c>
      <c r="O2117" s="9" t="s">
        <v>841</v>
      </c>
      <c r="P2117" s="9" t="s">
        <v>11912</v>
      </c>
      <c r="Q2117" s="9" t="s">
        <v>11913</v>
      </c>
      <c r="R2117" s="9"/>
      <c r="S2117" s="9"/>
      <c r="T2117" s="9"/>
      <c r="U2117" s="9"/>
      <c r="V2117" s="9"/>
      <c r="W2117" s="9" t="s">
        <v>11702</v>
      </c>
      <c r="X2117" s="9" t="s">
        <v>11914</v>
      </c>
      <c r="Y2117" s="9"/>
      <c r="Z2117" s="9"/>
      <c r="AA2117" s="9"/>
      <c r="AB2117" s="9"/>
      <c r="AC2117" s="9"/>
      <c r="AD2117" s="9"/>
      <c r="AE2117" s="9" t="s">
        <v>2854</v>
      </c>
      <c r="AF2117" s="9"/>
      <c r="AG2117" s="9"/>
      <c r="AH2117" s="9"/>
      <c r="AI2117" s="4" t="s">
        <v>11913</v>
      </c>
      <c r="AJ2117" s="9"/>
      <c r="AK2117" s="9"/>
    </row>
    <row r="2118" spans="1:37" ht="45" x14ac:dyDescent="0.2">
      <c r="A2118" s="7">
        <v>2117</v>
      </c>
      <c r="B2118" s="4"/>
      <c r="C2118" s="41" t="s">
        <v>11915</v>
      </c>
      <c r="D2118" s="4" t="s">
        <v>11916</v>
      </c>
      <c r="E2118" s="4" t="s">
        <v>11917</v>
      </c>
      <c r="F2118" s="4"/>
      <c r="G2118" s="4" t="s">
        <v>781</v>
      </c>
      <c r="H2118" s="4"/>
      <c r="I2118" s="4">
        <v>2003</v>
      </c>
      <c r="J2118" s="4"/>
      <c r="K2118" s="4"/>
      <c r="L2118" s="4"/>
      <c r="M2118" s="4"/>
      <c r="N2118" s="25">
        <v>41061</v>
      </c>
      <c r="O2118" s="9" t="s">
        <v>11918</v>
      </c>
      <c r="P2118" s="4" t="s">
        <v>11919</v>
      </c>
      <c r="Q2118" s="4"/>
      <c r="R2118" s="4" t="s">
        <v>11920</v>
      </c>
      <c r="S2118" s="4"/>
      <c r="T2118" s="4"/>
      <c r="U2118" s="4"/>
      <c r="V2118" s="4" t="s">
        <v>2339</v>
      </c>
      <c r="W2118" s="4"/>
      <c r="X2118" s="4"/>
      <c r="Y2118" s="4"/>
      <c r="Z2118" s="4" t="s">
        <v>11921</v>
      </c>
      <c r="AA2118" s="4"/>
      <c r="AB2118" s="4"/>
      <c r="AC2118" s="4"/>
      <c r="AD2118" s="4"/>
      <c r="AE2118" s="9" t="s">
        <v>2854</v>
      </c>
      <c r="AF2118" s="4"/>
      <c r="AG2118" s="4"/>
      <c r="AH2118" s="4"/>
      <c r="AI2118" s="4"/>
      <c r="AJ2118" s="4"/>
      <c r="AK2118" s="4"/>
    </row>
    <row r="2119" spans="1:37" ht="45" x14ac:dyDescent="0.2">
      <c r="A2119" s="7">
        <v>2118</v>
      </c>
      <c r="B2119" s="4"/>
      <c r="C2119" s="4"/>
      <c r="D2119" s="4" t="s">
        <v>11922</v>
      </c>
      <c r="E2119" s="4" t="s">
        <v>11923</v>
      </c>
      <c r="F2119" s="4"/>
      <c r="G2119" s="4" t="s">
        <v>781</v>
      </c>
      <c r="H2119" s="4"/>
      <c r="I2119" s="4">
        <v>2012</v>
      </c>
      <c r="J2119" s="4"/>
      <c r="K2119" s="4"/>
      <c r="L2119" s="29">
        <v>41041</v>
      </c>
      <c r="M2119" s="4"/>
      <c r="N2119" s="4"/>
      <c r="O2119" s="4"/>
      <c r="P2119" s="4" t="s">
        <v>11924</v>
      </c>
      <c r="Q2119" s="4"/>
      <c r="R2119" s="4"/>
      <c r="S2119" s="4"/>
      <c r="T2119" s="4"/>
      <c r="U2119" s="4"/>
      <c r="V2119" s="4" t="s">
        <v>624</v>
      </c>
      <c r="W2119" s="4" t="s">
        <v>11925</v>
      </c>
      <c r="X2119" s="4"/>
      <c r="Y2119" s="4"/>
      <c r="Z2119" s="4" t="s">
        <v>11702</v>
      </c>
      <c r="AA2119" s="4"/>
      <c r="AB2119" s="4"/>
      <c r="AC2119" s="4"/>
      <c r="AD2119" s="4"/>
      <c r="AE2119" s="4" t="s">
        <v>2854</v>
      </c>
      <c r="AF2119" s="4"/>
      <c r="AG2119" s="4"/>
      <c r="AH2119" s="4"/>
      <c r="AI2119" s="4"/>
      <c r="AJ2119" s="4"/>
      <c r="AK2119" s="4"/>
    </row>
    <row r="2120" spans="1:37" ht="45" x14ac:dyDescent="0.2">
      <c r="A2120" s="7">
        <v>2119</v>
      </c>
      <c r="B2120" s="9"/>
      <c r="C2120" s="41" t="s">
        <v>11926</v>
      </c>
      <c r="D2120" s="9" t="s">
        <v>11922</v>
      </c>
      <c r="E2120" s="9"/>
      <c r="F2120" s="9"/>
      <c r="G2120" s="9" t="s">
        <v>781</v>
      </c>
      <c r="H2120" s="9"/>
      <c r="I2120" s="9">
        <v>2012</v>
      </c>
      <c r="J2120" s="9"/>
      <c r="K2120" s="9"/>
      <c r="L2120" s="25">
        <v>41041</v>
      </c>
      <c r="M2120" s="9"/>
      <c r="N2120" s="25">
        <v>41061</v>
      </c>
      <c r="O2120" s="9" t="s">
        <v>841</v>
      </c>
      <c r="P2120" s="38" t="s">
        <v>11924</v>
      </c>
      <c r="Q2120" s="9"/>
      <c r="R2120" s="9"/>
      <c r="S2120" s="9"/>
      <c r="T2120" s="9"/>
      <c r="U2120" s="9"/>
      <c r="V2120" s="9"/>
      <c r="W2120" s="9" t="s">
        <v>11925</v>
      </c>
      <c r="X2120" s="9"/>
      <c r="Y2120" s="9"/>
      <c r="Z2120" s="9"/>
      <c r="AA2120" s="9"/>
      <c r="AB2120" s="9"/>
      <c r="AC2120" s="9"/>
      <c r="AD2120" s="9"/>
      <c r="AE2120" s="9" t="s">
        <v>2854</v>
      </c>
      <c r="AF2120" s="9"/>
      <c r="AG2120" s="9"/>
      <c r="AH2120" s="9"/>
      <c r="AI2120" s="9"/>
      <c r="AJ2120" s="9"/>
      <c r="AK2120" s="9"/>
    </row>
    <row r="2121" spans="1:37" ht="390" x14ac:dyDescent="0.2">
      <c r="A2121" s="7">
        <v>2120</v>
      </c>
      <c r="B2121" s="4"/>
      <c r="C2121" s="4"/>
      <c r="D2121" s="4" t="s">
        <v>11927</v>
      </c>
      <c r="E2121" s="4" t="s">
        <v>11928</v>
      </c>
      <c r="F2121" s="4"/>
      <c r="G2121" s="4" t="s">
        <v>781</v>
      </c>
      <c r="H2121" s="4"/>
      <c r="I2121" s="4">
        <v>2010</v>
      </c>
      <c r="J2121" s="4"/>
      <c r="K2121" s="4"/>
      <c r="L2121" s="4"/>
      <c r="M2121" s="4"/>
      <c r="N2121" s="4"/>
      <c r="O2121" s="4"/>
      <c r="P2121" s="4" t="s">
        <v>11929</v>
      </c>
      <c r="Q2121" s="4"/>
      <c r="R2121" s="4"/>
      <c r="S2121" s="4"/>
      <c r="T2121" s="4"/>
      <c r="U2121" s="4"/>
      <c r="V2121" s="4" t="s">
        <v>6785</v>
      </c>
      <c r="W2121" s="4"/>
      <c r="X2121" s="4"/>
      <c r="Y2121" s="4"/>
      <c r="Z2121" s="4" t="s">
        <v>11752</v>
      </c>
      <c r="AA2121" s="4"/>
      <c r="AB2121" s="4"/>
      <c r="AC2121" s="4"/>
      <c r="AD2121" s="4"/>
      <c r="AE2121" s="4"/>
      <c r="AF2121" s="4"/>
      <c r="AG2121" s="4"/>
      <c r="AH2121" s="4"/>
      <c r="AI2121" s="4"/>
      <c r="AJ2121" s="4" t="s">
        <v>11930</v>
      </c>
      <c r="AK2121" s="4"/>
    </row>
    <row r="2122" spans="1:37" ht="75" x14ac:dyDescent="0.2">
      <c r="A2122" s="7">
        <v>2121</v>
      </c>
      <c r="B2122" s="9"/>
      <c r="C2122" s="9" t="s">
        <v>11931</v>
      </c>
      <c r="D2122" s="9" t="s">
        <v>11927</v>
      </c>
      <c r="E2122" s="9"/>
      <c r="F2122" s="9"/>
      <c r="G2122" s="9" t="s">
        <v>781</v>
      </c>
      <c r="H2122" s="9"/>
      <c r="I2122" s="9">
        <v>2010</v>
      </c>
      <c r="J2122" s="9"/>
      <c r="K2122" s="9"/>
      <c r="L2122" s="25">
        <v>40352</v>
      </c>
      <c r="M2122" s="9"/>
      <c r="N2122" s="25">
        <v>41061</v>
      </c>
      <c r="O2122" s="9" t="s">
        <v>841</v>
      </c>
      <c r="P2122" s="9" t="s">
        <v>11932</v>
      </c>
      <c r="Q2122" s="9" t="s">
        <v>11933</v>
      </c>
      <c r="R2122" s="9"/>
      <c r="S2122" s="9"/>
      <c r="T2122" s="9"/>
      <c r="U2122" s="9"/>
      <c r="V2122" s="9"/>
      <c r="W2122" s="9" t="s">
        <v>11934</v>
      </c>
      <c r="X2122" s="9" t="s">
        <v>11751</v>
      </c>
      <c r="Y2122" s="9"/>
      <c r="Z2122" s="9"/>
      <c r="AA2122" s="9" t="s">
        <v>11752</v>
      </c>
      <c r="AB2122" s="9"/>
      <c r="AC2122" s="9"/>
      <c r="AD2122" s="9"/>
      <c r="AE2122" s="9" t="s">
        <v>2854</v>
      </c>
      <c r="AF2122" s="9"/>
      <c r="AG2122" s="9"/>
      <c r="AH2122" s="9"/>
      <c r="AI2122" s="9"/>
      <c r="AJ2122" s="9"/>
      <c r="AK2122" s="9"/>
    </row>
    <row r="2123" spans="1:37" ht="45" x14ac:dyDescent="0.2">
      <c r="A2123" s="7">
        <v>2122</v>
      </c>
      <c r="B2123" s="4"/>
      <c r="C2123" s="4"/>
      <c r="D2123" s="4" t="s">
        <v>11927</v>
      </c>
      <c r="E2123" s="4"/>
      <c r="F2123" s="4"/>
      <c r="G2123" s="4"/>
      <c r="H2123" s="4"/>
      <c r="I2123" s="4">
        <v>2010</v>
      </c>
      <c r="J2123" s="4"/>
      <c r="K2123" s="4"/>
      <c r="L2123" s="29">
        <v>40352</v>
      </c>
      <c r="M2123" s="4"/>
      <c r="N2123" s="4"/>
      <c r="O2123" s="4"/>
      <c r="P2123" s="4" t="s">
        <v>11932</v>
      </c>
      <c r="Q2123" s="4"/>
      <c r="R2123" s="4"/>
      <c r="S2123" s="4"/>
      <c r="T2123" s="4"/>
      <c r="U2123" s="4"/>
      <c r="V2123" s="4"/>
      <c r="W2123" s="4" t="s">
        <v>11934</v>
      </c>
      <c r="X2123" s="4" t="s">
        <v>11751</v>
      </c>
      <c r="Y2123" s="4"/>
      <c r="Z2123" s="4"/>
      <c r="AA2123" s="4" t="s">
        <v>11752</v>
      </c>
      <c r="AB2123" s="4"/>
      <c r="AC2123" s="4"/>
      <c r="AD2123" s="4"/>
      <c r="AE2123" s="4" t="s">
        <v>2854</v>
      </c>
      <c r="AF2123" s="4"/>
      <c r="AG2123" s="4"/>
      <c r="AH2123" s="4"/>
      <c r="AI2123" s="4" t="s">
        <v>11933</v>
      </c>
      <c r="AJ2123" s="4"/>
      <c r="AK2123" s="4"/>
    </row>
    <row r="2124" spans="1:37" ht="60" x14ac:dyDescent="0.2">
      <c r="A2124" s="7">
        <v>2123</v>
      </c>
      <c r="B2124" s="9"/>
      <c r="C2124" s="41" t="s">
        <v>11935</v>
      </c>
      <c r="D2124" s="9" t="s">
        <v>11936</v>
      </c>
      <c r="E2124" s="9"/>
      <c r="F2124" s="9"/>
      <c r="G2124" s="9" t="s">
        <v>781</v>
      </c>
      <c r="H2124" s="9"/>
      <c r="I2124" s="9">
        <v>2008</v>
      </c>
      <c r="J2124" s="9"/>
      <c r="K2124" s="9"/>
      <c r="L2124" s="9"/>
      <c r="M2124" s="9"/>
      <c r="N2124" s="25">
        <v>41061</v>
      </c>
      <c r="O2124" s="9" t="s">
        <v>11937</v>
      </c>
      <c r="P2124" s="9" t="s">
        <v>11938</v>
      </c>
      <c r="Q2124" s="9"/>
      <c r="R2124" s="9"/>
      <c r="S2124" s="9"/>
      <c r="T2124" s="9"/>
      <c r="U2124" s="9"/>
      <c r="V2124" s="9"/>
      <c r="W2124" s="9"/>
      <c r="X2124" s="9"/>
      <c r="Y2124" s="9"/>
      <c r="Z2124" s="9"/>
      <c r="AA2124" s="9"/>
      <c r="AB2124" s="9"/>
      <c r="AC2124" s="9"/>
      <c r="AD2124" s="9"/>
      <c r="AE2124" s="9" t="s">
        <v>2854</v>
      </c>
      <c r="AF2124" s="9"/>
      <c r="AG2124" s="9"/>
      <c r="AH2124" s="9"/>
      <c r="AI2124" s="9"/>
      <c r="AJ2124" s="9"/>
      <c r="AK2124" s="9"/>
    </row>
    <row r="2125" spans="1:37" ht="60" x14ac:dyDescent="0.2">
      <c r="A2125" s="7">
        <v>2124</v>
      </c>
      <c r="B2125" s="9"/>
      <c r="C2125" s="41" t="s">
        <v>11939</v>
      </c>
      <c r="D2125" s="9" t="s">
        <v>11940</v>
      </c>
      <c r="E2125" s="9"/>
      <c r="F2125" s="9"/>
      <c r="G2125" s="9" t="s">
        <v>781</v>
      </c>
      <c r="H2125" s="9"/>
      <c r="I2125" s="9" t="s">
        <v>11941</v>
      </c>
      <c r="J2125" s="9"/>
      <c r="K2125" s="9"/>
      <c r="L2125" s="9"/>
      <c r="M2125" s="9"/>
      <c r="N2125" s="25">
        <v>41061</v>
      </c>
      <c r="O2125" s="9" t="s">
        <v>11937</v>
      </c>
      <c r="P2125" s="38" t="s">
        <v>13987</v>
      </c>
      <c r="Q2125" s="9"/>
      <c r="R2125" s="9"/>
      <c r="S2125" s="9"/>
      <c r="T2125" s="9"/>
      <c r="U2125" s="9"/>
      <c r="V2125" s="9"/>
      <c r="W2125" s="9"/>
      <c r="X2125" s="9"/>
      <c r="Y2125" s="9"/>
      <c r="Z2125" s="9"/>
      <c r="AA2125" s="9"/>
      <c r="AB2125" s="9"/>
      <c r="AC2125" s="9"/>
      <c r="AD2125" s="9"/>
      <c r="AE2125" s="9" t="s">
        <v>2854</v>
      </c>
      <c r="AF2125" s="9"/>
      <c r="AG2125" s="9"/>
      <c r="AH2125" s="9"/>
      <c r="AI2125" s="9"/>
      <c r="AJ2125" s="9"/>
      <c r="AK2125" s="9"/>
    </row>
    <row r="2126" spans="1:37" ht="60" x14ac:dyDescent="0.2">
      <c r="A2126" s="7">
        <v>2125</v>
      </c>
      <c r="B2126" s="9"/>
      <c r="C2126" s="41" t="s">
        <v>11939</v>
      </c>
      <c r="D2126" s="9" t="s">
        <v>11940</v>
      </c>
      <c r="E2126" s="9"/>
      <c r="F2126" s="9"/>
      <c r="G2126" s="9" t="s">
        <v>781</v>
      </c>
      <c r="H2126" s="9"/>
      <c r="I2126" s="9" t="s">
        <v>11941</v>
      </c>
      <c r="J2126" s="9"/>
      <c r="K2126" s="9"/>
      <c r="L2126" s="9"/>
      <c r="M2126" s="9"/>
      <c r="N2126" s="25">
        <v>41061</v>
      </c>
      <c r="O2126" s="9" t="s">
        <v>11937</v>
      </c>
      <c r="P2126" s="37" t="s">
        <v>13987</v>
      </c>
      <c r="Q2126" s="9"/>
      <c r="R2126" s="9"/>
      <c r="S2126" s="9"/>
      <c r="T2126" s="9"/>
      <c r="U2126" s="9"/>
      <c r="V2126" s="9"/>
      <c r="W2126" s="9"/>
      <c r="X2126" s="9"/>
      <c r="Y2126" s="9"/>
      <c r="Z2126" s="9"/>
      <c r="AA2126" s="9"/>
      <c r="AB2126" s="9"/>
      <c r="AC2126" s="9"/>
      <c r="AD2126" s="9"/>
      <c r="AE2126" s="9" t="s">
        <v>2854</v>
      </c>
      <c r="AF2126" s="9"/>
      <c r="AG2126" s="9"/>
      <c r="AH2126" s="9"/>
      <c r="AI2126" s="9"/>
      <c r="AJ2126" s="9"/>
      <c r="AK2126" s="9"/>
    </row>
    <row r="2127" spans="1:37" ht="60" x14ac:dyDescent="0.2">
      <c r="A2127" s="7">
        <v>2126</v>
      </c>
      <c r="B2127" s="9"/>
      <c r="C2127" s="41" t="s">
        <v>11942</v>
      </c>
      <c r="D2127" s="9" t="s">
        <v>11943</v>
      </c>
      <c r="E2127" s="9"/>
      <c r="F2127" s="9" t="s">
        <v>11944</v>
      </c>
      <c r="G2127" s="9" t="s">
        <v>781</v>
      </c>
      <c r="H2127" s="9"/>
      <c r="I2127" s="9" t="s">
        <v>11941</v>
      </c>
      <c r="J2127" s="9"/>
      <c r="K2127" s="9"/>
      <c r="L2127" s="9"/>
      <c r="M2127" s="9"/>
      <c r="N2127" s="25">
        <v>41061</v>
      </c>
      <c r="O2127" s="9" t="s">
        <v>2885</v>
      </c>
      <c r="P2127" s="9" t="s">
        <v>11945</v>
      </c>
      <c r="Q2127" s="9"/>
      <c r="R2127" s="9" t="s">
        <v>11946</v>
      </c>
      <c r="S2127" s="9"/>
      <c r="T2127" s="9"/>
      <c r="U2127" s="9"/>
      <c r="V2127" s="9"/>
      <c r="W2127" s="9"/>
      <c r="X2127" s="9"/>
      <c r="Y2127" s="9"/>
      <c r="Z2127" s="9"/>
      <c r="AA2127" s="9"/>
      <c r="AB2127" s="9"/>
      <c r="AC2127" s="9"/>
      <c r="AD2127" s="9"/>
      <c r="AE2127" s="9" t="s">
        <v>2854</v>
      </c>
      <c r="AF2127" s="9"/>
      <c r="AG2127" s="9"/>
      <c r="AH2127" s="9"/>
      <c r="AI2127" s="9"/>
      <c r="AJ2127" s="9"/>
      <c r="AK2127" s="9"/>
    </row>
    <row r="2128" spans="1:37" ht="45" x14ac:dyDescent="0.2">
      <c r="A2128" s="7">
        <v>2127</v>
      </c>
      <c r="B2128" s="9"/>
      <c r="C2128" s="41" t="s">
        <v>11947</v>
      </c>
      <c r="D2128" s="4" t="s">
        <v>11948</v>
      </c>
      <c r="E2128" s="4" t="s">
        <v>11949</v>
      </c>
      <c r="F2128" s="4"/>
      <c r="G2128" s="4" t="s">
        <v>781</v>
      </c>
      <c r="H2128" s="4"/>
      <c r="I2128" s="4">
        <v>1994</v>
      </c>
      <c r="J2128" s="4"/>
      <c r="K2128" s="4"/>
      <c r="L2128" s="4"/>
      <c r="M2128" s="9"/>
      <c r="N2128" s="25">
        <v>41061</v>
      </c>
      <c r="O2128" s="9" t="s">
        <v>384</v>
      </c>
      <c r="P2128" s="9" t="s">
        <v>11950</v>
      </c>
      <c r="Q2128" s="9"/>
      <c r="R2128" s="9"/>
      <c r="S2128" s="4" t="s">
        <v>11863</v>
      </c>
      <c r="T2128" s="4" t="s">
        <v>260</v>
      </c>
      <c r="U2128" s="4" t="s">
        <v>133</v>
      </c>
      <c r="V2128" s="4" t="s">
        <v>11951</v>
      </c>
      <c r="W2128" s="9"/>
      <c r="X2128" s="9"/>
      <c r="Y2128" s="9"/>
      <c r="Z2128" s="9" t="s">
        <v>11952</v>
      </c>
      <c r="AA2128" s="9"/>
      <c r="AB2128" s="9"/>
      <c r="AC2128" s="9"/>
      <c r="AD2128" s="9"/>
      <c r="AE2128" s="9"/>
      <c r="AF2128" s="4" t="s">
        <v>11866</v>
      </c>
      <c r="AG2128" s="9"/>
      <c r="AH2128" s="9"/>
      <c r="AI2128" s="9"/>
      <c r="AJ2128" s="4" t="s">
        <v>11953</v>
      </c>
      <c r="AK2128" s="9"/>
    </row>
    <row r="2129" spans="1:37" ht="345" x14ac:dyDescent="0.2">
      <c r="A2129" s="7">
        <v>2128</v>
      </c>
      <c r="B2129" s="4"/>
      <c r="C2129" s="4"/>
      <c r="D2129" s="4" t="s">
        <v>11954</v>
      </c>
      <c r="E2129" s="4" t="s">
        <v>11955</v>
      </c>
      <c r="F2129" s="4"/>
      <c r="G2129" s="4" t="s">
        <v>781</v>
      </c>
      <c r="H2129" s="4"/>
      <c r="I2129" s="4">
        <v>2006</v>
      </c>
      <c r="J2129" s="4"/>
      <c r="K2129" s="4"/>
      <c r="L2129" s="4"/>
      <c r="M2129" s="4"/>
      <c r="N2129" s="4"/>
      <c r="O2129" s="4"/>
      <c r="P2129" s="4" t="s">
        <v>11956</v>
      </c>
      <c r="Q2129" s="4"/>
      <c r="R2129" s="4"/>
      <c r="S2129" s="4"/>
      <c r="T2129" s="4"/>
      <c r="U2129" s="4"/>
      <c r="V2129" s="4" t="s">
        <v>11957</v>
      </c>
      <c r="W2129" s="4"/>
      <c r="X2129" s="4"/>
      <c r="Y2129" s="4"/>
      <c r="Z2129" s="4" t="s">
        <v>11958</v>
      </c>
      <c r="AA2129" s="4"/>
      <c r="AB2129" s="4"/>
      <c r="AC2129" s="4"/>
      <c r="AD2129" s="4"/>
      <c r="AE2129" s="4"/>
      <c r="AF2129" s="4"/>
      <c r="AG2129" s="4"/>
      <c r="AH2129" s="4"/>
      <c r="AI2129" s="4"/>
      <c r="AJ2129" s="4" t="s">
        <v>11959</v>
      </c>
      <c r="AK2129" s="4"/>
    </row>
    <row r="2130" spans="1:37" ht="45" x14ac:dyDescent="0.2">
      <c r="A2130" s="7">
        <v>2129</v>
      </c>
      <c r="B2130" s="9"/>
      <c r="C2130" s="41" t="s">
        <v>11960</v>
      </c>
      <c r="D2130" s="9" t="s">
        <v>11961</v>
      </c>
      <c r="E2130" s="9"/>
      <c r="F2130" s="9"/>
      <c r="G2130" s="9" t="s">
        <v>781</v>
      </c>
      <c r="H2130" s="9"/>
      <c r="I2130" s="9">
        <v>2011</v>
      </c>
      <c r="J2130" s="9"/>
      <c r="K2130" s="9"/>
      <c r="L2130" s="25">
        <v>40756</v>
      </c>
      <c r="M2130" s="9"/>
      <c r="N2130" s="25">
        <v>41061</v>
      </c>
      <c r="O2130" s="9" t="s">
        <v>2885</v>
      </c>
      <c r="P2130" s="9" t="s">
        <v>11962</v>
      </c>
      <c r="Q2130" s="9" t="s">
        <v>11963</v>
      </c>
      <c r="R2130" s="9"/>
      <c r="S2130" s="9"/>
      <c r="T2130" s="9"/>
      <c r="U2130" s="9"/>
      <c r="V2130" s="9"/>
      <c r="W2130" s="9"/>
      <c r="X2130" s="9"/>
      <c r="Y2130" s="9"/>
      <c r="Z2130" s="9"/>
      <c r="AA2130" s="9"/>
      <c r="AB2130" s="9"/>
      <c r="AC2130" s="9"/>
      <c r="AD2130" s="9"/>
      <c r="AE2130" s="9" t="s">
        <v>2854</v>
      </c>
      <c r="AF2130" s="9"/>
      <c r="AG2130" s="9"/>
      <c r="AH2130" s="9"/>
      <c r="AI2130" s="4" t="s">
        <v>11963</v>
      </c>
      <c r="AJ2130" s="9"/>
      <c r="AK2130" s="9"/>
    </row>
    <row r="2131" spans="1:37" ht="45" x14ac:dyDescent="0.2">
      <c r="A2131" s="7">
        <v>2130</v>
      </c>
      <c r="B2131" s="9"/>
      <c r="C2131" s="41" t="s">
        <v>11964</v>
      </c>
      <c r="D2131" s="9" t="s">
        <v>11965</v>
      </c>
      <c r="E2131" s="9"/>
      <c r="F2131" s="9"/>
      <c r="G2131" s="9" t="s">
        <v>781</v>
      </c>
      <c r="H2131" s="9"/>
      <c r="I2131" s="9">
        <v>1998</v>
      </c>
      <c r="J2131" s="9"/>
      <c r="K2131" s="9"/>
      <c r="L2131" s="25">
        <v>35977</v>
      </c>
      <c r="M2131" s="9"/>
      <c r="N2131" s="25">
        <v>41061</v>
      </c>
      <c r="O2131" s="9" t="s">
        <v>11966</v>
      </c>
      <c r="P2131" s="9" t="s">
        <v>11967</v>
      </c>
      <c r="Q2131" s="9"/>
      <c r="R2131" s="9"/>
      <c r="S2131" s="4" t="s">
        <v>317</v>
      </c>
      <c r="T2131" s="9">
        <v>92</v>
      </c>
      <c r="U2131" s="9">
        <v>3</v>
      </c>
      <c r="V2131" s="9" t="s">
        <v>11968</v>
      </c>
      <c r="W2131" s="9"/>
      <c r="X2131" s="9"/>
      <c r="Y2131" s="9"/>
      <c r="Z2131" s="9"/>
      <c r="AA2131" s="9" t="s">
        <v>11969</v>
      </c>
      <c r="AB2131" s="9"/>
      <c r="AC2131" s="9"/>
      <c r="AD2131" s="9"/>
      <c r="AE2131" s="9" t="s">
        <v>2854</v>
      </c>
      <c r="AF2131" s="9"/>
      <c r="AG2131" s="9"/>
      <c r="AH2131" s="9"/>
      <c r="AI2131" s="9"/>
      <c r="AJ2131" s="9"/>
      <c r="AK2131" s="9"/>
    </row>
    <row r="2132" spans="1:37" ht="60" x14ac:dyDescent="0.2">
      <c r="A2132" s="7">
        <v>2131</v>
      </c>
      <c r="B2132" s="9"/>
      <c r="C2132" s="41" t="s">
        <v>11970</v>
      </c>
      <c r="D2132" s="36" t="s">
        <v>11971</v>
      </c>
      <c r="E2132" s="9"/>
      <c r="F2132" s="9"/>
      <c r="G2132" s="9" t="s">
        <v>781</v>
      </c>
      <c r="H2132" s="9"/>
      <c r="I2132" s="9">
        <v>2010</v>
      </c>
      <c r="J2132" s="9"/>
      <c r="K2132" s="9"/>
      <c r="L2132" s="25">
        <v>40483</v>
      </c>
      <c r="M2132" s="9"/>
      <c r="N2132" s="25">
        <v>41061</v>
      </c>
      <c r="O2132" s="9" t="s">
        <v>11972</v>
      </c>
      <c r="P2132" s="9" t="s">
        <v>11973</v>
      </c>
      <c r="Q2132" s="9"/>
      <c r="R2132" s="9"/>
      <c r="S2132" s="4" t="s">
        <v>11973</v>
      </c>
      <c r="T2132" s="9"/>
      <c r="U2132" s="9"/>
      <c r="V2132" s="9"/>
      <c r="W2132" s="9" t="s">
        <v>11974</v>
      </c>
      <c r="X2132" s="9" t="s">
        <v>11975</v>
      </c>
      <c r="Y2132" s="9"/>
      <c r="Z2132" s="9"/>
      <c r="AA2132" s="9"/>
      <c r="AB2132" s="9"/>
      <c r="AC2132" s="9"/>
      <c r="AD2132" s="9"/>
      <c r="AE2132" s="9" t="s">
        <v>2854</v>
      </c>
      <c r="AF2132" s="9"/>
      <c r="AG2132" s="9"/>
      <c r="AH2132" s="9"/>
      <c r="AI2132" s="9"/>
      <c r="AJ2132" s="9"/>
      <c r="AK2132" s="9"/>
    </row>
    <row r="2133" spans="1:37" ht="60" x14ac:dyDescent="0.2">
      <c r="A2133" s="7">
        <v>2132</v>
      </c>
      <c r="B2133" s="9"/>
      <c r="C2133" s="41" t="s">
        <v>11976</v>
      </c>
      <c r="D2133" s="36" t="s">
        <v>11977</v>
      </c>
      <c r="E2133" s="9"/>
      <c r="F2133" s="9"/>
      <c r="G2133" s="9" t="s">
        <v>781</v>
      </c>
      <c r="H2133" s="9"/>
      <c r="I2133" s="9">
        <v>2010</v>
      </c>
      <c r="J2133" s="9"/>
      <c r="K2133" s="9"/>
      <c r="L2133" s="25">
        <v>40483</v>
      </c>
      <c r="M2133" s="9"/>
      <c r="N2133" s="25">
        <v>41061</v>
      </c>
      <c r="O2133" s="9" t="s">
        <v>11972</v>
      </c>
      <c r="P2133" s="9" t="s">
        <v>11978</v>
      </c>
      <c r="Q2133" s="9"/>
      <c r="R2133" s="9"/>
      <c r="S2133" s="4" t="s">
        <v>11973</v>
      </c>
      <c r="T2133" s="9"/>
      <c r="U2133" s="9"/>
      <c r="V2133" s="9"/>
      <c r="W2133" s="9" t="s">
        <v>11974</v>
      </c>
      <c r="X2133" s="9" t="s">
        <v>11975</v>
      </c>
      <c r="Y2133" s="9"/>
      <c r="Z2133" s="9"/>
      <c r="AA2133" s="9"/>
      <c r="AB2133" s="9"/>
      <c r="AC2133" s="9"/>
      <c r="AD2133" s="9"/>
      <c r="AE2133" s="9" t="s">
        <v>11859</v>
      </c>
      <c r="AF2133" s="9"/>
      <c r="AG2133" s="9"/>
      <c r="AH2133" s="9"/>
      <c r="AI2133" s="9"/>
      <c r="AJ2133" s="9"/>
      <c r="AK2133" s="9"/>
    </row>
    <row r="2134" spans="1:37" ht="45" x14ac:dyDescent="0.2">
      <c r="A2134" s="7">
        <v>2133</v>
      </c>
      <c r="B2134" s="9"/>
      <c r="C2134" s="41" t="s">
        <v>11979</v>
      </c>
      <c r="D2134" s="9" t="s">
        <v>11980</v>
      </c>
      <c r="E2134" s="9"/>
      <c r="F2134" s="9"/>
      <c r="G2134" s="9" t="s">
        <v>781</v>
      </c>
      <c r="H2134" s="9"/>
      <c r="I2134" s="9">
        <v>2005</v>
      </c>
      <c r="J2134" s="9"/>
      <c r="K2134" s="9"/>
      <c r="L2134" s="25">
        <v>38400</v>
      </c>
      <c r="M2134" s="9"/>
      <c r="N2134" s="25">
        <v>41061</v>
      </c>
      <c r="O2134" s="9" t="s">
        <v>841</v>
      </c>
      <c r="P2134" s="9" t="s">
        <v>11981</v>
      </c>
      <c r="Q2134" s="9" t="s">
        <v>11982</v>
      </c>
      <c r="R2134" s="9"/>
      <c r="S2134" s="4" t="s">
        <v>11983</v>
      </c>
      <c r="T2134" s="9"/>
      <c r="U2134" s="9"/>
      <c r="V2134" s="9"/>
      <c r="W2134" s="9" t="s">
        <v>11984</v>
      </c>
      <c r="X2134" s="9" t="s">
        <v>841</v>
      </c>
      <c r="Y2134" s="9" t="s">
        <v>3405</v>
      </c>
      <c r="Z2134" s="9"/>
      <c r="AA2134" s="9"/>
      <c r="AB2134" s="9"/>
      <c r="AC2134" s="9"/>
      <c r="AD2134" s="9"/>
      <c r="AE2134" s="9" t="s">
        <v>2854</v>
      </c>
      <c r="AF2134" s="9"/>
      <c r="AG2134" s="9"/>
      <c r="AH2134" s="9"/>
      <c r="AI2134" s="4" t="s">
        <v>11982</v>
      </c>
      <c r="AJ2134" s="9"/>
      <c r="AK2134" s="9"/>
    </row>
    <row r="2135" spans="1:37" ht="75" x14ac:dyDescent="0.2">
      <c r="A2135" s="7">
        <v>2134</v>
      </c>
      <c r="B2135" s="9"/>
      <c r="C2135" s="41" t="s">
        <v>11985</v>
      </c>
      <c r="D2135" s="9" t="s">
        <v>11986</v>
      </c>
      <c r="E2135" s="9"/>
      <c r="F2135" s="9" t="s">
        <v>11987</v>
      </c>
      <c r="G2135" s="9" t="s">
        <v>781</v>
      </c>
      <c r="H2135" s="9"/>
      <c r="I2135" s="9">
        <v>2009</v>
      </c>
      <c r="J2135" s="9"/>
      <c r="K2135" s="9"/>
      <c r="L2135" s="25">
        <v>40148</v>
      </c>
      <c r="M2135" s="9"/>
      <c r="N2135" s="25">
        <v>41061</v>
      </c>
      <c r="O2135" s="9" t="s">
        <v>11988</v>
      </c>
      <c r="P2135" s="9" t="s">
        <v>11989</v>
      </c>
      <c r="Q2135" s="38" t="s">
        <v>11990</v>
      </c>
      <c r="R2135" s="9"/>
      <c r="S2135" s="9"/>
      <c r="T2135" s="9"/>
      <c r="U2135" s="9"/>
      <c r="V2135" s="9"/>
      <c r="W2135" s="4" t="s">
        <v>11991</v>
      </c>
      <c r="X2135" s="9"/>
      <c r="Y2135" s="9" t="s">
        <v>11992</v>
      </c>
      <c r="Z2135" s="9"/>
      <c r="AA2135" s="9"/>
      <c r="AB2135" s="9"/>
      <c r="AC2135" s="9"/>
      <c r="AD2135" s="4" t="s">
        <v>11993</v>
      </c>
      <c r="AE2135" s="9" t="s">
        <v>2854</v>
      </c>
      <c r="AF2135" s="38" t="s">
        <v>11993</v>
      </c>
      <c r="AG2135" s="9"/>
      <c r="AH2135" s="9"/>
      <c r="AI2135" s="4" t="s">
        <v>11990</v>
      </c>
      <c r="AJ2135" s="9" t="s">
        <v>11994</v>
      </c>
      <c r="AK2135" s="9"/>
    </row>
    <row r="2136" spans="1:37" x14ac:dyDescent="0.2">
      <c r="A2136" s="7">
        <v>2135</v>
      </c>
      <c r="B2136" s="9"/>
      <c r="C2136" s="41" t="s">
        <v>11995</v>
      </c>
      <c r="D2136" s="9" t="s">
        <v>11996</v>
      </c>
      <c r="E2136" s="9"/>
      <c r="F2136" s="9" t="s">
        <v>5</v>
      </c>
      <c r="G2136" s="9" t="s">
        <v>781</v>
      </c>
      <c r="H2136" s="9"/>
      <c r="I2136" s="9" t="s">
        <v>11941</v>
      </c>
      <c r="J2136" s="9"/>
      <c r="K2136" s="9"/>
      <c r="L2136" s="9"/>
      <c r="M2136" s="9"/>
      <c r="N2136" s="25">
        <v>41061</v>
      </c>
      <c r="O2136" s="9" t="s">
        <v>11997</v>
      </c>
      <c r="P2136" s="9" t="s">
        <v>11998</v>
      </c>
      <c r="Q2136" s="9"/>
      <c r="R2136" s="9"/>
      <c r="S2136" s="9"/>
      <c r="T2136" s="9"/>
      <c r="U2136" s="9"/>
      <c r="V2136" s="9"/>
      <c r="W2136" s="9"/>
      <c r="X2136" s="9"/>
      <c r="Y2136" s="9"/>
      <c r="Z2136" s="9"/>
      <c r="AA2136" s="9"/>
      <c r="AB2136" s="9"/>
      <c r="AC2136" s="9"/>
      <c r="AD2136" s="9"/>
      <c r="AE2136" s="9"/>
      <c r="AF2136" s="9"/>
      <c r="AG2136" s="9"/>
      <c r="AH2136" s="9"/>
      <c r="AI2136" s="9"/>
      <c r="AJ2136" s="9"/>
      <c r="AK2136" s="9"/>
    </row>
    <row r="2137" spans="1:37" ht="45" x14ac:dyDescent="0.2">
      <c r="A2137" s="7">
        <v>2136</v>
      </c>
      <c r="B2137" s="4"/>
      <c r="C2137" s="4"/>
      <c r="D2137" s="4" t="s">
        <v>11999</v>
      </c>
      <c r="E2137" s="4" t="s">
        <v>12000</v>
      </c>
      <c r="F2137" s="4"/>
      <c r="G2137" s="4" t="s">
        <v>781</v>
      </c>
      <c r="H2137" s="4"/>
      <c r="I2137" s="4">
        <v>2011</v>
      </c>
      <c r="J2137" s="4"/>
      <c r="K2137" s="4"/>
      <c r="L2137" s="4"/>
      <c r="M2137" s="4"/>
      <c r="N2137" s="4"/>
      <c r="O2137" s="4"/>
      <c r="P2137" s="4" t="s">
        <v>12001</v>
      </c>
      <c r="Q2137" s="4"/>
      <c r="R2137" s="4" t="s">
        <v>12002</v>
      </c>
      <c r="S2137" s="4" t="s">
        <v>12003</v>
      </c>
      <c r="T2137" s="4" t="s">
        <v>111</v>
      </c>
      <c r="U2137" s="4"/>
      <c r="V2137" s="4" t="s">
        <v>12004</v>
      </c>
      <c r="W2137" s="4"/>
      <c r="X2137" s="4"/>
      <c r="Y2137" s="4"/>
      <c r="Z2137" s="4" t="s">
        <v>12005</v>
      </c>
      <c r="AA2137" s="4"/>
      <c r="AB2137" s="4"/>
      <c r="AC2137" s="4"/>
      <c r="AD2137" s="4"/>
      <c r="AE2137" s="4"/>
      <c r="AF2137" s="4" t="s">
        <v>12006</v>
      </c>
      <c r="AG2137" s="4"/>
      <c r="AH2137" s="4"/>
      <c r="AI2137" s="4"/>
      <c r="AJ2137" s="4" t="s">
        <v>12007</v>
      </c>
      <c r="AK2137" s="4"/>
    </row>
    <row r="2138" spans="1:37" ht="180" x14ac:dyDescent="0.2">
      <c r="A2138" s="7">
        <v>2137</v>
      </c>
      <c r="B2138" s="4"/>
      <c r="C2138" s="4"/>
      <c r="D2138" s="4" t="s">
        <v>12008</v>
      </c>
      <c r="E2138" s="4" t="s">
        <v>12009</v>
      </c>
      <c r="F2138" s="4"/>
      <c r="G2138" s="4" t="s">
        <v>781</v>
      </c>
      <c r="H2138" s="4"/>
      <c r="I2138" s="4">
        <v>2004</v>
      </c>
      <c r="J2138" s="4"/>
      <c r="K2138" s="4"/>
      <c r="L2138" s="4"/>
      <c r="M2138" s="4"/>
      <c r="N2138" s="4"/>
      <c r="O2138" s="4"/>
      <c r="P2138" s="4" t="s">
        <v>12010</v>
      </c>
      <c r="Q2138" s="4"/>
      <c r="R2138" s="4" t="s">
        <v>12011</v>
      </c>
      <c r="S2138" s="4"/>
      <c r="T2138" s="4"/>
      <c r="U2138" s="4"/>
      <c r="V2138" s="4" t="s">
        <v>344</v>
      </c>
      <c r="W2138" s="4"/>
      <c r="X2138" s="4"/>
      <c r="Y2138" s="4"/>
      <c r="Z2138" s="4" t="s">
        <v>12012</v>
      </c>
      <c r="AA2138" s="4"/>
      <c r="AB2138" s="4"/>
      <c r="AC2138" s="4"/>
      <c r="AD2138" s="4"/>
      <c r="AE2138" s="4"/>
      <c r="AF2138" s="4"/>
      <c r="AG2138" s="4"/>
      <c r="AH2138" s="4"/>
      <c r="AI2138" s="4"/>
      <c r="AJ2138" s="4" t="s">
        <v>12013</v>
      </c>
      <c r="AK2138" s="4"/>
    </row>
    <row r="2139" spans="1:37" ht="60" x14ac:dyDescent="0.2">
      <c r="A2139" s="7">
        <v>2138</v>
      </c>
      <c r="B2139" s="9"/>
      <c r="C2139" s="41" t="s">
        <v>12014</v>
      </c>
      <c r="D2139" s="9" t="s">
        <v>12008</v>
      </c>
      <c r="E2139" s="9"/>
      <c r="F2139" s="9"/>
      <c r="G2139" s="9" t="s">
        <v>781</v>
      </c>
      <c r="H2139" s="9"/>
      <c r="I2139" s="9" t="s">
        <v>11941</v>
      </c>
      <c r="J2139" s="9"/>
      <c r="K2139" s="9"/>
      <c r="L2139" s="9"/>
      <c r="M2139" s="9"/>
      <c r="N2139" s="25">
        <v>41061</v>
      </c>
      <c r="O2139" s="9" t="s">
        <v>12015</v>
      </c>
      <c r="P2139" s="4" t="s">
        <v>12010</v>
      </c>
      <c r="Q2139" s="9"/>
      <c r="R2139" s="9"/>
      <c r="S2139" s="9"/>
      <c r="T2139" s="9"/>
      <c r="U2139" s="9"/>
      <c r="V2139" s="9"/>
      <c r="W2139" s="9" t="s">
        <v>12016</v>
      </c>
      <c r="X2139" s="9"/>
      <c r="Y2139" s="9" t="s">
        <v>12017</v>
      </c>
      <c r="Z2139" s="9"/>
      <c r="AA2139" s="9" t="s">
        <v>12018</v>
      </c>
      <c r="AB2139" s="9"/>
      <c r="AC2139" s="9"/>
      <c r="AD2139" s="9"/>
      <c r="AE2139" s="9" t="s">
        <v>2854</v>
      </c>
      <c r="AF2139" s="9"/>
      <c r="AG2139" s="9"/>
      <c r="AH2139" s="9"/>
      <c r="AI2139" s="9"/>
      <c r="AJ2139" s="9"/>
      <c r="AK2139" s="9"/>
    </row>
    <row r="2140" spans="1:37" ht="60" x14ac:dyDescent="0.2">
      <c r="A2140" s="7">
        <v>2139</v>
      </c>
      <c r="B2140" s="9"/>
      <c r="C2140" s="41" t="s">
        <v>12019</v>
      </c>
      <c r="D2140" s="9" t="s">
        <v>384</v>
      </c>
      <c r="E2140" s="9" t="s">
        <v>384</v>
      </c>
      <c r="F2140" s="9" t="s">
        <v>2</v>
      </c>
      <c r="G2140" s="9" t="s">
        <v>781</v>
      </c>
      <c r="H2140" s="9"/>
      <c r="I2140" s="9" t="s">
        <v>11941</v>
      </c>
      <c r="J2140" s="9"/>
      <c r="K2140" s="9"/>
      <c r="L2140" s="9"/>
      <c r="M2140" s="9"/>
      <c r="N2140" s="25">
        <v>41061</v>
      </c>
      <c r="O2140" s="9" t="s">
        <v>12020</v>
      </c>
      <c r="P2140" s="38" t="s">
        <v>12021</v>
      </c>
      <c r="Q2140" s="9"/>
      <c r="R2140" s="9"/>
      <c r="S2140" s="9"/>
      <c r="T2140" s="9"/>
      <c r="U2140" s="9"/>
      <c r="V2140" s="9"/>
      <c r="W2140" s="9"/>
      <c r="X2140" s="9"/>
      <c r="Y2140" s="9"/>
      <c r="Z2140" s="9"/>
      <c r="AA2140" s="9"/>
      <c r="AB2140" s="9"/>
      <c r="AC2140" s="9"/>
      <c r="AD2140" s="9"/>
      <c r="AE2140" s="9" t="s">
        <v>2854</v>
      </c>
      <c r="AF2140" s="9"/>
      <c r="AG2140" s="9"/>
      <c r="AH2140" s="9"/>
      <c r="AI2140" s="9"/>
      <c r="AJ2140" s="9"/>
      <c r="AK2140" s="9"/>
    </row>
    <row r="2141" spans="1:37" ht="45" x14ac:dyDescent="0.2">
      <c r="A2141" s="7">
        <v>2140</v>
      </c>
      <c r="B2141" s="9"/>
      <c r="C2141" s="41" t="s">
        <v>12022</v>
      </c>
      <c r="D2141" s="9" t="s">
        <v>384</v>
      </c>
      <c r="E2141" s="9" t="s">
        <v>384</v>
      </c>
      <c r="F2141" s="9" t="s">
        <v>12023</v>
      </c>
      <c r="G2141" s="9" t="s">
        <v>781</v>
      </c>
      <c r="H2141" s="9"/>
      <c r="I2141" s="9" t="s">
        <v>11941</v>
      </c>
      <c r="J2141" s="9"/>
      <c r="K2141" s="9"/>
      <c r="L2141" s="9"/>
      <c r="M2141" s="9"/>
      <c r="N2141" s="25">
        <v>41061</v>
      </c>
      <c r="O2141" s="9" t="s">
        <v>11853</v>
      </c>
      <c r="P2141" s="9" t="s">
        <v>12024</v>
      </c>
      <c r="Q2141" s="9"/>
      <c r="R2141" s="9"/>
      <c r="S2141" s="9"/>
      <c r="T2141" s="9"/>
      <c r="U2141" s="9"/>
      <c r="V2141" s="9"/>
      <c r="W2141" s="9"/>
      <c r="X2141" s="9"/>
      <c r="Y2141" s="9"/>
      <c r="Z2141" s="9"/>
      <c r="AA2141" s="9"/>
      <c r="AB2141" s="9"/>
      <c r="AC2141" s="9"/>
      <c r="AD2141" s="9"/>
      <c r="AE2141" s="9" t="s">
        <v>2854</v>
      </c>
      <c r="AF2141" s="9"/>
      <c r="AG2141" s="9"/>
      <c r="AH2141" s="9"/>
      <c r="AI2141" s="9"/>
      <c r="AJ2141" s="9"/>
      <c r="AK2141" s="9"/>
    </row>
    <row r="2142" spans="1:37" ht="60" x14ac:dyDescent="0.2">
      <c r="A2142" s="7">
        <v>2141</v>
      </c>
      <c r="B2142" s="9"/>
      <c r="C2142" s="41" t="s">
        <v>12025</v>
      </c>
      <c r="D2142" s="9" t="s">
        <v>384</v>
      </c>
      <c r="E2142" s="9" t="s">
        <v>384</v>
      </c>
      <c r="F2142" s="9" t="s">
        <v>12026</v>
      </c>
      <c r="G2142" s="9" t="s">
        <v>781</v>
      </c>
      <c r="H2142" s="9"/>
      <c r="I2142" s="9" t="s">
        <v>11941</v>
      </c>
      <c r="J2142" s="9"/>
      <c r="K2142" s="9"/>
      <c r="L2142" s="9"/>
      <c r="M2142" s="9"/>
      <c r="N2142" s="25">
        <v>41061</v>
      </c>
      <c r="O2142" s="9" t="s">
        <v>12027</v>
      </c>
      <c r="P2142" s="9" t="s">
        <v>12028</v>
      </c>
      <c r="Q2142" s="9"/>
      <c r="R2142" s="9" t="s">
        <v>12029</v>
      </c>
      <c r="S2142" s="9"/>
      <c r="T2142" s="9"/>
      <c r="U2142" s="9"/>
      <c r="V2142" s="9"/>
      <c r="W2142" s="9"/>
      <c r="X2142" s="9"/>
      <c r="Y2142" s="9"/>
      <c r="Z2142" s="9"/>
      <c r="AA2142" s="9"/>
      <c r="AB2142" s="9"/>
      <c r="AC2142" s="9"/>
      <c r="AD2142" s="9"/>
      <c r="AE2142" s="9" t="s">
        <v>2854</v>
      </c>
      <c r="AF2142" s="9"/>
      <c r="AG2142" s="9"/>
      <c r="AH2142" s="9"/>
      <c r="AI2142" s="9"/>
      <c r="AJ2142" s="9"/>
      <c r="AK2142" s="9"/>
    </row>
    <row r="2143" spans="1:37" ht="105" x14ac:dyDescent="0.2">
      <c r="A2143" s="7">
        <v>2142</v>
      </c>
      <c r="B2143" s="9"/>
      <c r="C2143" s="41" t="s">
        <v>12030</v>
      </c>
      <c r="D2143" s="9" t="s">
        <v>384</v>
      </c>
      <c r="E2143" s="9" t="s">
        <v>384</v>
      </c>
      <c r="F2143" s="9" t="s">
        <v>12031</v>
      </c>
      <c r="G2143" s="9" t="s">
        <v>781</v>
      </c>
      <c r="H2143" s="9"/>
      <c r="I2143" s="9" t="s">
        <v>11941</v>
      </c>
      <c r="J2143" s="9"/>
      <c r="K2143" s="9"/>
      <c r="L2143" s="9"/>
      <c r="M2143" s="9"/>
      <c r="N2143" s="25">
        <v>41061</v>
      </c>
      <c r="O2143" s="9" t="s">
        <v>12027</v>
      </c>
      <c r="P2143" s="9" t="s">
        <v>12032</v>
      </c>
      <c r="Q2143" s="9"/>
      <c r="R2143" s="39" t="s">
        <v>12033</v>
      </c>
      <c r="S2143" s="9"/>
      <c r="T2143" s="9"/>
      <c r="U2143" s="9"/>
      <c r="V2143" s="9"/>
      <c r="W2143" s="9"/>
      <c r="X2143" s="9"/>
      <c r="Y2143" s="9"/>
      <c r="Z2143" s="9"/>
      <c r="AA2143" s="9"/>
      <c r="AB2143" s="9"/>
      <c r="AC2143" s="9"/>
      <c r="AD2143" s="9"/>
      <c r="AE2143" s="9" t="s">
        <v>2854</v>
      </c>
      <c r="AF2143" s="9"/>
      <c r="AG2143" s="9"/>
      <c r="AH2143" s="9"/>
      <c r="AI2143" s="9"/>
      <c r="AJ2143" s="9"/>
      <c r="AK2143" s="9"/>
    </row>
    <row r="2144" spans="1:37" ht="60" x14ac:dyDescent="0.2">
      <c r="A2144" s="7">
        <v>2143</v>
      </c>
      <c r="B2144" s="9"/>
      <c r="C2144" s="41" t="s">
        <v>12034</v>
      </c>
      <c r="D2144" s="9" t="s">
        <v>384</v>
      </c>
      <c r="E2144" s="9" t="s">
        <v>384</v>
      </c>
      <c r="F2144" s="9" t="s">
        <v>3182</v>
      </c>
      <c r="G2144" s="9" t="s">
        <v>781</v>
      </c>
      <c r="H2144" s="9"/>
      <c r="I2144" s="9" t="s">
        <v>11941</v>
      </c>
      <c r="J2144" s="9"/>
      <c r="K2144" s="9"/>
      <c r="L2144" s="9"/>
      <c r="M2144" s="9"/>
      <c r="N2144" s="25">
        <v>41061</v>
      </c>
      <c r="O2144" s="9" t="s">
        <v>12027</v>
      </c>
      <c r="P2144" s="9" t="s">
        <v>12035</v>
      </c>
      <c r="Q2144" s="9"/>
      <c r="R2144" s="9" t="s">
        <v>12036</v>
      </c>
      <c r="S2144" s="9"/>
      <c r="T2144" s="9"/>
      <c r="U2144" s="9"/>
      <c r="V2144" s="9"/>
      <c r="W2144" s="9"/>
      <c r="X2144" s="9"/>
      <c r="Y2144" s="9"/>
      <c r="Z2144" s="9"/>
      <c r="AA2144" s="9"/>
      <c r="AB2144" s="9"/>
      <c r="AC2144" s="9"/>
      <c r="AD2144" s="9"/>
      <c r="AE2144" s="9" t="s">
        <v>2854</v>
      </c>
      <c r="AF2144" s="9"/>
      <c r="AG2144" s="9"/>
      <c r="AH2144" s="9"/>
      <c r="AI2144" s="9"/>
      <c r="AJ2144" s="9"/>
      <c r="AK2144" s="9"/>
    </row>
    <row r="2145" spans="1:37" ht="75" x14ac:dyDescent="0.2">
      <c r="A2145" s="7">
        <v>2144</v>
      </c>
      <c r="B2145" s="9"/>
      <c r="C2145" s="41" t="s">
        <v>12037</v>
      </c>
      <c r="D2145" s="9" t="s">
        <v>384</v>
      </c>
      <c r="E2145" s="9" t="s">
        <v>384</v>
      </c>
      <c r="F2145" s="9" t="s">
        <v>12026</v>
      </c>
      <c r="G2145" s="9" t="s">
        <v>781</v>
      </c>
      <c r="H2145" s="9"/>
      <c r="I2145" s="9">
        <v>1997</v>
      </c>
      <c r="J2145" s="9"/>
      <c r="K2145" s="9"/>
      <c r="L2145" s="9"/>
      <c r="M2145" s="9"/>
      <c r="N2145" s="25">
        <v>41061</v>
      </c>
      <c r="O2145" s="9" t="s">
        <v>12027</v>
      </c>
      <c r="P2145" s="9"/>
      <c r="Q2145" s="9"/>
      <c r="R2145" s="9" t="s">
        <v>12038</v>
      </c>
      <c r="S2145" s="9"/>
      <c r="T2145" s="9"/>
      <c r="U2145" s="9"/>
      <c r="V2145" s="9"/>
      <c r="W2145" s="9"/>
      <c r="X2145" s="9"/>
      <c r="Y2145" s="9"/>
      <c r="Z2145" s="9"/>
      <c r="AA2145" s="9"/>
      <c r="AB2145" s="9"/>
      <c r="AC2145" s="9"/>
      <c r="AD2145" s="9"/>
      <c r="AE2145" s="9" t="s">
        <v>2854</v>
      </c>
      <c r="AF2145" s="9"/>
      <c r="AG2145" s="9"/>
      <c r="AH2145" s="9"/>
      <c r="AI2145" s="9"/>
      <c r="AJ2145" s="9"/>
      <c r="AK2145" s="9"/>
    </row>
    <row r="2146" spans="1:37" ht="75" x14ac:dyDescent="0.2">
      <c r="A2146" s="7">
        <v>2145</v>
      </c>
      <c r="B2146" s="9"/>
      <c r="C2146" s="41" t="s">
        <v>12039</v>
      </c>
      <c r="D2146" s="9" t="s">
        <v>384</v>
      </c>
      <c r="E2146" s="9" t="s">
        <v>384</v>
      </c>
      <c r="F2146" s="9" t="s">
        <v>12040</v>
      </c>
      <c r="G2146" s="9" t="s">
        <v>781</v>
      </c>
      <c r="H2146" s="9"/>
      <c r="I2146" s="9" t="s">
        <v>11941</v>
      </c>
      <c r="J2146" s="9"/>
      <c r="K2146" s="9"/>
      <c r="L2146" s="9"/>
      <c r="M2146" s="9"/>
      <c r="N2146" s="25">
        <v>41061</v>
      </c>
      <c r="O2146" s="9" t="s">
        <v>12041</v>
      </c>
      <c r="P2146" s="9" t="s">
        <v>12042</v>
      </c>
      <c r="Q2146" s="9"/>
      <c r="R2146" s="9" t="s">
        <v>12043</v>
      </c>
      <c r="S2146" s="9"/>
      <c r="T2146" s="9"/>
      <c r="U2146" s="9"/>
      <c r="V2146" s="9"/>
      <c r="W2146" s="9"/>
      <c r="X2146" s="9"/>
      <c r="Y2146" s="9"/>
      <c r="Z2146" s="9" t="s">
        <v>12044</v>
      </c>
      <c r="AA2146" s="9"/>
      <c r="AB2146" s="9"/>
      <c r="AC2146" s="9"/>
      <c r="AD2146" s="9"/>
      <c r="AE2146" s="9" t="s">
        <v>2854</v>
      </c>
      <c r="AF2146" s="9"/>
      <c r="AG2146" s="9"/>
      <c r="AH2146" s="9"/>
      <c r="AI2146" s="9"/>
      <c r="AJ2146" s="9"/>
      <c r="AK2146" s="9"/>
    </row>
    <row r="2147" spans="1:37" ht="75" x14ac:dyDescent="0.2">
      <c r="A2147" s="7">
        <v>2146</v>
      </c>
      <c r="B2147" s="9"/>
      <c r="C2147" s="41" t="s">
        <v>12045</v>
      </c>
      <c r="D2147" s="9" t="s">
        <v>384</v>
      </c>
      <c r="E2147" s="9" t="s">
        <v>384</v>
      </c>
      <c r="F2147" s="9"/>
      <c r="G2147" s="9" t="s">
        <v>781</v>
      </c>
      <c r="H2147" s="9"/>
      <c r="I2147" s="9" t="s">
        <v>11941</v>
      </c>
      <c r="J2147" s="9"/>
      <c r="K2147" s="9"/>
      <c r="L2147" s="9"/>
      <c r="M2147" s="9"/>
      <c r="N2147" s="25">
        <v>41061</v>
      </c>
      <c r="O2147" s="9" t="s">
        <v>12041</v>
      </c>
      <c r="P2147" s="9" t="s">
        <v>12046</v>
      </c>
      <c r="Q2147" s="9"/>
      <c r="R2147" s="9"/>
      <c r="S2147" s="9"/>
      <c r="T2147" s="9"/>
      <c r="U2147" s="9"/>
      <c r="V2147" s="9"/>
      <c r="W2147" s="9"/>
      <c r="X2147" s="9"/>
      <c r="Y2147" s="9"/>
      <c r="Z2147" s="9"/>
      <c r="AA2147" s="9"/>
      <c r="AB2147" s="9"/>
      <c r="AC2147" s="9"/>
      <c r="AD2147" s="9"/>
      <c r="AE2147" s="9" t="s">
        <v>11859</v>
      </c>
      <c r="AF2147" s="9"/>
      <c r="AG2147" s="9"/>
      <c r="AH2147" s="9"/>
      <c r="AI2147" s="9"/>
      <c r="AJ2147" s="9"/>
      <c r="AK2147" s="9"/>
    </row>
    <row r="2148" spans="1:37" ht="45" x14ac:dyDescent="0.2">
      <c r="A2148" s="7">
        <v>2147</v>
      </c>
      <c r="B2148" s="9"/>
      <c r="C2148" s="41" t="s">
        <v>12047</v>
      </c>
      <c r="D2148" s="9" t="s">
        <v>384</v>
      </c>
      <c r="E2148" s="9" t="s">
        <v>384</v>
      </c>
      <c r="F2148" s="9" t="s">
        <v>12048</v>
      </c>
      <c r="G2148" s="9" t="s">
        <v>781</v>
      </c>
      <c r="H2148" s="9"/>
      <c r="I2148" s="9" t="s">
        <v>11941</v>
      </c>
      <c r="J2148" s="9"/>
      <c r="K2148" s="9"/>
      <c r="L2148" s="9"/>
      <c r="M2148" s="9"/>
      <c r="N2148" s="25">
        <v>41091</v>
      </c>
      <c r="O2148" s="9" t="s">
        <v>12049</v>
      </c>
      <c r="P2148" s="9" t="s">
        <v>12050</v>
      </c>
      <c r="Q2148" s="9"/>
      <c r="R2148" s="9"/>
      <c r="S2148" s="9"/>
      <c r="T2148" s="9"/>
      <c r="U2148" s="9"/>
      <c r="V2148" s="9"/>
      <c r="W2148" s="9"/>
      <c r="X2148" s="9"/>
      <c r="Y2148" s="9"/>
      <c r="Z2148" s="9" t="s">
        <v>12051</v>
      </c>
      <c r="AA2148" s="9"/>
      <c r="AB2148" s="9"/>
      <c r="AC2148" s="9"/>
      <c r="AD2148" s="9"/>
      <c r="AE2148" s="9" t="s">
        <v>2854</v>
      </c>
      <c r="AF2148" s="9"/>
      <c r="AG2148" s="9"/>
      <c r="AH2148" s="9"/>
      <c r="AI2148" s="9"/>
      <c r="AJ2148" s="9"/>
      <c r="AK2148" s="9"/>
    </row>
    <row r="2149" spans="1:37" ht="240" x14ac:dyDescent="0.2">
      <c r="A2149" s="7">
        <v>2148</v>
      </c>
      <c r="B2149" s="9"/>
      <c r="C2149" s="41" t="s">
        <v>12052</v>
      </c>
      <c r="D2149" s="9" t="s">
        <v>384</v>
      </c>
      <c r="E2149" s="9" t="s">
        <v>384</v>
      </c>
      <c r="F2149" s="9" t="s">
        <v>12053</v>
      </c>
      <c r="G2149" s="9" t="s">
        <v>781</v>
      </c>
      <c r="H2149" s="9"/>
      <c r="I2149" s="9" t="s">
        <v>11941</v>
      </c>
      <c r="J2149" s="9"/>
      <c r="K2149" s="9"/>
      <c r="L2149" s="9"/>
      <c r="M2149" s="9"/>
      <c r="N2149" s="25">
        <v>41091</v>
      </c>
      <c r="O2149" s="9" t="s">
        <v>12049</v>
      </c>
      <c r="P2149" s="9" t="s">
        <v>12054</v>
      </c>
      <c r="Q2149" s="9"/>
      <c r="R2149" s="9" t="s">
        <v>12055</v>
      </c>
      <c r="S2149" s="9"/>
      <c r="T2149" s="9"/>
      <c r="U2149" s="9"/>
      <c r="V2149" s="9"/>
      <c r="W2149" s="9"/>
      <c r="X2149" s="9"/>
      <c r="Y2149" s="9"/>
      <c r="Z2149" s="9" t="s">
        <v>12056</v>
      </c>
      <c r="AA2149" s="9"/>
      <c r="AB2149" s="9"/>
      <c r="AC2149" s="9"/>
      <c r="AD2149" s="9"/>
      <c r="AE2149" s="9" t="s">
        <v>2854</v>
      </c>
      <c r="AF2149" s="9"/>
      <c r="AG2149" s="9"/>
      <c r="AH2149" s="9"/>
      <c r="AI2149" s="9"/>
      <c r="AJ2149" s="9"/>
      <c r="AK2149" s="9"/>
    </row>
    <row r="2150" spans="1:37" ht="30" x14ac:dyDescent="0.2">
      <c r="A2150" s="7">
        <v>2149</v>
      </c>
      <c r="B2150" s="9"/>
      <c r="C2150" s="41" t="s">
        <v>12057</v>
      </c>
      <c r="D2150" s="9" t="s">
        <v>384</v>
      </c>
      <c r="E2150" s="9" t="s">
        <v>384</v>
      </c>
      <c r="F2150" s="9" t="s">
        <v>12058</v>
      </c>
      <c r="G2150" s="9" t="s">
        <v>781</v>
      </c>
      <c r="H2150" s="9"/>
      <c r="I2150" s="9">
        <v>1996</v>
      </c>
      <c r="J2150" s="9"/>
      <c r="K2150" s="9"/>
      <c r="L2150" s="9"/>
      <c r="M2150" s="9"/>
      <c r="N2150" s="25">
        <v>41091</v>
      </c>
      <c r="O2150" s="9" t="s">
        <v>12059</v>
      </c>
      <c r="P2150" s="9" t="s">
        <v>12060</v>
      </c>
      <c r="Q2150" s="9"/>
      <c r="R2150" s="9"/>
      <c r="S2150" s="9"/>
      <c r="T2150" s="9"/>
      <c r="U2150" s="9"/>
      <c r="V2150" s="9"/>
      <c r="W2150" s="9"/>
      <c r="X2150" s="9"/>
      <c r="Y2150" s="9"/>
      <c r="Z2150" s="9" t="s">
        <v>12061</v>
      </c>
      <c r="AA2150" s="9"/>
      <c r="AB2150" s="9"/>
      <c r="AC2150" s="9"/>
      <c r="AD2150" s="9"/>
      <c r="AE2150" s="9" t="s">
        <v>2854</v>
      </c>
      <c r="AF2150" s="9"/>
      <c r="AG2150" s="9"/>
      <c r="AH2150" s="9"/>
      <c r="AI2150" s="9"/>
      <c r="AJ2150" s="9"/>
      <c r="AK2150" s="9"/>
    </row>
    <row r="2151" spans="1:37" ht="45" x14ac:dyDescent="0.2">
      <c r="A2151" s="7">
        <v>2150</v>
      </c>
      <c r="B2151" s="9"/>
      <c r="C2151" s="41" t="s">
        <v>12062</v>
      </c>
      <c r="D2151" s="9" t="s">
        <v>384</v>
      </c>
      <c r="E2151" s="9" t="s">
        <v>384</v>
      </c>
      <c r="F2151" s="9" t="s">
        <v>12063</v>
      </c>
      <c r="G2151" s="9" t="s">
        <v>781</v>
      </c>
      <c r="H2151" s="9"/>
      <c r="I2151" s="9" t="s">
        <v>11941</v>
      </c>
      <c r="J2151" s="9"/>
      <c r="K2151" s="9"/>
      <c r="L2151" s="9"/>
      <c r="M2151" s="9"/>
      <c r="N2151" s="25">
        <v>41061</v>
      </c>
      <c r="O2151" s="9" t="s">
        <v>12064</v>
      </c>
      <c r="P2151" s="38" t="s">
        <v>12065</v>
      </c>
      <c r="Q2151" s="9"/>
      <c r="R2151" s="9" t="s">
        <v>12066</v>
      </c>
      <c r="S2151" s="9"/>
      <c r="T2151" s="9"/>
      <c r="U2151" s="9"/>
      <c r="V2151" s="9"/>
      <c r="W2151" s="9"/>
      <c r="X2151" s="9"/>
      <c r="Y2151" s="9"/>
      <c r="Z2151" s="9"/>
      <c r="AA2151" s="9"/>
      <c r="AB2151" s="9"/>
      <c r="AC2151" s="9"/>
      <c r="AD2151" s="9"/>
      <c r="AE2151" s="9" t="s">
        <v>2854</v>
      </c>
      <c r="AF2151" s="9"/>
      <c r="AG2151" s="9"/>
      <c r="AH2151" s="9"/>
      <c r="AI2151" s="9"/>
      <c r="AJ2151" s="9"/>
      <c r="AK2151" s="9"/>
    </row>
    <row r="2152" spans="1:37" ht="105" x14ac:dyDescent="0.2">
      <c r="A2152" s="7">
        <v>2151</v>
      </c>
      <c r="B2152" s="9"/>
      <c r="C2152" s="41" t="s">
        <v>12067</v>
      </c>
      <c r="D2152" s="9" t="s">
        <v>384</v>
      </c>
      <c r="E2152" s="9" t="s">
        <v>384</v>
      </c>
      <c r="F2152" s="9"/>
      <c r="G2152" s="9" t="s">
        <v>781</v>
      </c>
      <c r="H2152" s="9"/>
      <c r="I2152" s="9">
        <v>2000</v>
      </c>
      <c r="J2152" s="9"/>
      <c r="K2152" s="9"/>
      <c r="L2152" s="9"/>
      <c r="M2152" s="9"/>
      <c r="N2152" s="25">
        <v>41061</v>
      </c>
      <c r="O2152" s="9" t="s">
        <v>12068</v>
      </c>
      <c r="P2152" s="38" t="s">
        <v>12069</v>
      </c>
      <c r="Q2152" s="9"/>
      <c r="R2152" s="9"/>
      <c r="S2152" s="9"/>
      <c r="T2152" s="9"/>
      <c r="U2152" s="9"/>
      <c r="V2152" s="9"/>
      <c r="W2152" s="9"/>
      <c r="X2152" s="9"/>
      <c r="Y2152" s="9"/>
      <c r="Z2152" s="9"/>
      <c r="AA2152" s="9"/>
      <c r="AB2152" s="9"/>
      <c r="AC2152" s="9"/>
      <c r="AD2152" s="9"/>
      <c r="AE2152" s="9" t="s">
        <v>11859</v>
      </c>
      <c r="AF2152" s="9"/>
      <c r="AG2152" s="9"/>
      <c r="AH2152" s="9"/>
      <c r="AI2152" s="9"/>
      <c r="AJ2152" s="9"/>
      <c r="AK2152" s="9"/>
    </row>
    <row r="2153" spans="1:37" ht="75" x14ac:dyDescent="0.2">
      <c r="A2153" s="7">
        <v>2152</v>
      </c>
      <c r="B2153" s="9"/>
      <c r="C2153" s="41" t="s">
        <v>12070</v>
      </c>
      <c r="D2153" s="9" t="s">
        <v>384</v>
      </c>
      <c r="E2153" s="9" t="s">
        <v>384</v>
      </c>
      <c r="F2153" s="9" t="s">
        <v>12063</v>
      </c>
      <c r="G2153" s="9" t="s">
        <v>781</v>
      </c>
      <c r="H2153" s="9"/>
      <c r="I2153" s="9">
        <v>2005</v>
      </c>
      <c r="J2153" s="9"/>
      <c r="K2153" s="9"/>
      <c r="L2153" s="9"/>
      <c r="M2153" s="9"/>
      <c r="N2153" s="25">
        <v>41061</v>
      </c>
      <c r="O2153" s="9" t="s">
        <v>12071</v>
      </c>
      <c r="P2153" s="9" t="s">
        <v>12072</v>
      </c>
      <c r="Q2153" s="9"/>
      <c r="R2153" s="9" t="s">
        <v>12073</v>
      </c>
      <c r="S2153" s="9"/>
      <c r="T2153" s="9"/>
      <c r="U2153" s="9"/>
      <c r="V2153" s="9"/>
      <c r="W2153" s="9"/>
      <c r="X2153" s="9"/>
      <c r="Y2153" s="9"/>
      <c r="Z2153" s="9" t="s">
        <v>12074</v>
      </c>
      <c r="AA2153" s="9"/>
      <c r="AB2153" s="9"/>
      <c r="AC2153" s="9"/>
      <c r="AD2153" s="9"/>
      <c r="AE2153" s="9" t="s">
        <v>2854</v>
      </c>
      <c r="AF2153" s="9"/>
      <c r="AG2153" s="9"/>
      <c r="AH2153" s="9"/>
      <c r="AI2153" s="9"/>
      <c r="AJ2153" s="9"/>
      <c r="AK2153" s="9"/>
    </row>
    <row r="2154" spans="1:37" ht="30" x14ac:dyDescent="0.2">
      <c r="A2154" s="7">
        <v>2153</v>
      </c>
      <c r="B2154" s="9"/>
      <c r="C2154" s="41" t="s">
        <v>12075</v>
      </c>
      <c r="D2154" s="9" t="s">
        <v>384</v>
      </c>
      <c r="E2154" s="9" t="s">
        <v>384</v>
      </c>
      <c r="F2154" s="9" t="s">
        <v>12076</v>
      </c>
      <c r="G2154" s="9" t="s">
        <v>781</v>
      </c>
      <c r="H2154" s="9"/>
      <c r="I2154" s="9" t="s">
        <v>11941</v>
      </c>
      <c r="J2154" s="9"/>
      <c r="K2154" s="9"/>
      <c r="L2154" s="9"/>
      <c r="M2154" s="9"/>
      <c r="N2154" s="25">
        <v>41091</v>
      </c>
      <c r="O2154" s="9" t="s">
        <v>4381</v>
      </c>
      <c r="P2154" s="9" t="s">
        <v>12077</v>
      </c>
      <c r="Q2154" s="9"/>
      <c r="R2154" s="9"/>
      <c r="S2154" s="9"/>
      <c r="T2154" s="9"/>
      <c r="U2154" s="9"/>
      <c r="V2154" s="9"/>
      <c r="W2154" s="9"/>
      <c r="X2154" s="9"/>
      <c r="Y2154" s="9"/>
      <c r="Z2154" s="9"/>
      <c r="AA2154" s="9"/>
      <c r="AB2154" s="9"/>
      <c r="AC2154" s="9"/>
      <c r="AD2154" s="9"/>
      <c r="AE2154" s="9" t="s">
        <v>2854</v>
      </c>
      <c r="AF2154" s="9"/>
      <c r="AG2154" s="9"/>
      <c r="AH2154" s="9"/>
      <c r="AI2154" s="9"/>
      <c r="AJ2154" s="9"/>
      <c r="AK2154" s="9"/>
    </row>
    <row r="2155" spans="1:37" ht="75" x14ac:dyDescent="0.2">
      <c r="A2155" s="7">
        <v>2154</v>
      </c>
      <c r="B2155" s="9"/>
      <c r="C2155" s="41" t="s">
        <v>12078</v>
      </c>
      <c r="D2155" s="9" t="s">
        <v>384</v>
      </c>
      <c r="E2155" s="9" t="s">
        <v>384</v>
      </c>
      <c r="F2155" s="9" t="s">
        <v>12079</v>
      </c>
      <c r="G2155" s="9" t="s">
        <v>781</v>
      </c>
      <c r="H2155" s="9"/>
      <c r="I2155" s="9" t="s">
        <v>11941</v>
      </c>
      <c r="J2155" s="9"/>
      <c r="K2155" s="9"/>
      <c r="L2155" s="9"/>
      <c r="M2155" s="9"/>
      <c r="N2155" s="25">
        <v>41061</v>
      </c>
      <c r="O2155" s="9" t="s">
        <v>4381</v>
      </c>
      <c r="P2155" s="9" t="s">
        <v>12080</v>
      </c>
      <c r="Q2155" s="9"/>
      <c r="R2155" s="9" t="s">
        <v>12081</v>
      </c>
      <c r="S2155" s="9"/>
      <c r="T2155" s="9"/>
      <c r="U2155" s="9"/>
      <c r="V2155" s="9"/>
      <c r="W2155" s="9"/>
      <c r="X2155" s="9"/>
      <c r="Y2155" s="9"/>
      <c r="Z2155" s="9"/>
      <c r="AA2155" s="9"/>
      <c r="AB2155" s="9"/>
      <c r="AC2155" s="9"/>
      <c r="AD2155" s="9"/>
      <c r="AE2155" s="9" t="s">
        <v>2854</v>
      </c>
      <c r="AF2155" s="9"/>
      <c r="AG2155" s="9"/>
      <c r="AH2155" s="9"/>
      <c r="AI2155" s="9"/>
      <c r="AJ2155" s="9"/>
      <c r="AK2155" s="9"/>
    </row>
    <row r="2156" spans="1:37" ht="30" x14ac:dyDescent="0.2">
      <c r="A2156" s="7">
        <v>2155</v>
      </c>
      <c r="B2156" s="9"/>
      <c r="C2156" s="41" t="s">
        <v>12082</v>
      </c>
      <c r="D2156" s="9" t="s">
        <v>384</v>
      </c>
      <c r="E2156" s="9" t="s">
        <v>384</v>
      </c>
      <c r="F2156" s="9" t="s">
        <v>12076</v>
      </c>
      <c r="G2156" s="9" t="s">
        <v>781</v>
      </c>
      <c r="H2156" s="9"/>
      <c r="I2156" s="9" t="s">
        <v>11941</v>
      </c>
      <c r="J2156" s="9"/>
      <c r="K2156" s="9"/>
      <c r="L2156" s="9"/>
      <c r="M2156" s="9"/>
      <c r="N2156" s="25">
        <v>41091</v>
      </c>
      <c r="O2156" s="9" t="s">
        <v>4381</v>
      </c>
      <c r="P2156" s="9" t="s">
        <v>12083</v>
      </c>
      <c r="Q2156" s="9"/>
      <c r="R2156" s="9"/>
      <c r="S2156" s="9"/>
      <c r="T2156" s="9"/>
      <c r="U2156" s="9"/>
      <c r="V2156" s="9"/>
      <c r="W2156" s="9"/>
      <c r="X2156" s="9"/>
      <c r="Y2156" s="9"/>
      <c r="Z2156" s="9"/>
      <c r="AA2156" s="9"/>
      <c r="AB2156" s="9"/>
      <c r="AC2156" s="9"/>
      <c r="AD2156" s="9"/>
      <c r="AE2156" s="9" t="s">
        <v>2854</v>
      </c>
      <c r="AF2156" s="9"/>
      <c r="AG2156" s="9"/>
      <c r="AH2156" s="9"/>
      <c r="AI2156" s="9"/>
      <c r="AJ2156" s="9"/>
      <c r="AK2156" s="9"/>
    </row>
    <row r="2157" spans="1:37" ht="30" x14ac:dyDescent="0.2">
      <c r="A2157" s="7">
        <v>2156</v>
      </c>
      <c r="B2157" s="9"/>
      <c r="C2157" s="41" t="s">
        <v>12084</v>
      </c>
      <c r="D2157" s="9" t="s">
        <v>384</v>
      </c>
      <c r="E2157" s="9" t="s">
        <v>384</v>
      </c>
      <c r="F2157" s="9" t="s">
        <v>12076</v>
      </c>
      <c r="G2157" s="9" t="s">
        <v>781</v>
      </c>
      <c r="H2157" s="9"/>
      <c r="I2157" s="9" t="s">
        <v>11941</v>
      </c>
      <c r="J2157" s="9"/>
      <c r="K2157" s="9"/>
      <c r="L2157" s="9"/>
      <c r="M2157" s="9"/>
      <c r="N2157" s="25">
        <v>41091</v>
      </c>
      <c r="O2157" s="9" t="s">
        <v>4381</v>
      </c>
      <c r="P2157" s="9" t="s">
        <v>12085</v>
      </c>
      <c r="Q2157" s="9"/>
      <c r="R2157" s="9"/>
      <c r="S2157" s="9"/>
      <c r="T2157" s="9"/>
      <c r="U2157" s="9"/>
      <c r="V2157" s="9"/>
      <c r="W2157" s="9"/>
      <c r="X2157" s="9"/>
      <c r="Y2157" s="9"/>
      <c r="Z2157" s="9"/>
      <c r="AA2157" s="9"/>
      <c r="AB2157" s="9"/>
      <c r="AC2157" s="9"/>
      <c r="AD2157" s="9"/>
      <c r="AE2157" s="9" t="s">
        <v>2854</v>
      </c>
      <c r="AF2157" s="9"/>
      <c r="AG2157" s="9"/>
      <c r="AH2157" s="9"/>
      <c r="AI2157" s="9"/>
      <c r="AJ2157" s="9"/>
      <c r="AK2157" s="9"/>
    </row>
    <row r="2158" spans="1:37" ht="60" x14ac:dyDescent="0.2">
      <c r="A2158" s="7">
        <v>2157</v>
      </c>
      <c r="B2158" s="9"/>
      <c r="C2158" s="41" t="s">
        <v>12086</v>
      </c>
      <c r="D2158" s="9" t="s">
        <v>384</v>
      </c>
      <c r="E2158" s="9" t="s">
        <v>384</v>
      </c>
      <c r="F2158" s="9" t="s">
        <v>12079</v>
      </c>
      <c r="G2158" s="9" t="s">
        <v>781</v>
      </c>
      <c r="H2158" s="9"/>
      <c r="I2158" s="9" t="s">
        <v>11941</v>
      </c>
      <c r="J2158" s="9"/>
      <c r="K2158" s="9"/>
      <c r="L2158" s="9"/>
      <c r="M2158" s="9"/>
      <c r="N2158" s="25">
        <v>41061</v>
      </c>
      <c r="O2158" s="9" t="s">
        <v>4381</v>
      </c>
      <c r="P2158" s="9" t="s">
        <v>12087</v>
      </c>
      <c r="Q2158" s="9"/>
      <c r="R2158" s="9" t="s">
        <v>12088</v>
      </c>
      <c r="S2158" s="9"/>
      <c r="T2158" s="9"/>
      <c r="U2158" s="9"/>
      <c r="V2158" s="9"/>
      <c r="W2158" s="9"/>
      <c r="X2158" s="9"/>
      <c r="Y2158" s="9"/>
      <c r="Z2158" s="9"/>
      <c r="AA2158" s="9"/>
      <c r="AB2158" s="9"/>
      <c r="AC2158" s="9"/>
      <c r="AD2158" s="9"/>
      <c r="AE2158" s="9" t="s">
        <v>2854</v>
      </c>
      <c r="AF2158" s="9"/>
      <c r="AG2158" s="9"/>
      <c r="AH2158" s="9"/>
      <c r="AI2158" s="9"/>
      <c r="AJ2158" s="9"/>
      <c r="AK2158" s="9"/>
    </row>
    <row r="2159" spans="1:37" ht="45" x14ac:dyDescent="0.2">
      <c r="A2159" s="7">
        <v>2158</v>
      </c>
      <c r="B2159" s="9"/>
      <c r="C2159" s="41" t="s">
        <v>12089</v>
      </c>
      <c r="D2159" s="9" t="s">
        <v>384</v>
      </c>
      <c r="E2159" s="9" t="s">
        <v>384</v>
      </c>
      <c r="F2159" s="9" t="s">
        <v>12079</v>
      </c>
      <c r="G2159" s="9" t="s">
        <v>781</v>
      </c>
      <c r="H2159" s="9"/>
      <c r="I2159" s="9" t="s">
        <v>11941</v>
      </c>
      <c r="J2159" s="9"/>
      <c r="K2159" s="9"/>
      <c r="L2159" s="9"/>
      <c r="M2159" s="9"/>
      <c r="N2159" s="25">
        <v>41061</v>
      </c>
      <c r="O2159" s="9" t="s">
        <v>4381</v>
      </c>
      <c r="P2159" s="9" t="s">
        <v>12090</v>
      </c>
      <c r="Q2159" s="9"/>
      <c r="R2159" s="9" t="s">
        <v>12091</v>
      </c>
      <c r="S2159" s="9"/>
      <c r="T2159" s="9"/>
      <c r="U2159" s="9"/>
      <c r="V2159" s="9"/>
      <c r="W2159" s="9"/>
      <c r="X2159" s="9"/>
      <c r="Y2159" s="9"/>
      <c r="Z2159" s="9"/>
      <c r="AA2159" s="9"/>
      <c r="AB2159" s="9"/>
      <c r="AC2159" s="9"/>
      <c r="AD2159" s="9"/>
      <c r="AE2159" s="9" t="s">
        <v>2854</v>
      </c>
      <c r="AF2159" s="9"/>
      <c r="AG2159" s="9"/>
      <c r="AH2159" s="9"/>
      <c r="AI2159" s="9"/>
      <c r="AJ2159" s="9"/>
      <c r="AK2159" s="9"/>
    </row>
    <row r="2160" spans="1:37" ht="45" x14ac:dyDescent="0.2">
      <c r="A2160" s="7">
        <v>2159</v>
      </c>
      <c r="B2160" s="9"/>
      <c r="C2160" s="41" t="s">
        <v>12092</v>
      </c>
      <c r="D2160" s="9" t="s">
        <v>384</v>
      </c>
      <c r="E2160" s="9" t="s">
        <v>384</v>
      </c>
      <c r="F2160" s="9" t="s">
        <v>12079</v>
      </c>
      <c r="G2160" s="9" t="s">
        <v>781</v>
      </c>
      <c r="H2160" s="9"/>
      <c r="I2160" s="9" t="s">
        <v>11941</v>
      </c>
      <c r="J2160" s="9"/>
      <c r="K2160" s="9"/>
      <c r="L2160" s="9"/>
      <c r="M2160" s="9"/>
      <c r="N2160" s="25">
        <v>41061</v>
      </c>
      <c r="O2160" s="9" t="s">
        <v>4381</v>
      </c>
      <c r="P2160" s="9" t="s">
        <v>12093</v>
      </c>
      <c r="Q2160" s="9"/>
      <c r="R2160" s="9" t="s">
        <v>12094</v>
      </c>
      <c r="S2160" s="9"/>
      <c r="T2160" s="9"/>
      <c r="U2160" s="9"/>
      <c r="V2160" s="9"/>
      <c r="W2160" s="9"/>
      <c r="X2160" s="9"/>
      <c r="Y2160" s="9"/>
      <c r="Z2160" s="9"/>
      <c r="AA2160" s="9"/>
      <c r="AB2160" s="9"/>
      <c r="AC2160" s="9"/>
      <c r="AD2160" s="9"/>
      <c r="AE2160" s="9" t="s">
        <v>2854</v>
      </c>
      <c r="AF2160" s="9"/>
      <c r="AG2160" s="9"/>
      <c r="AH2160" s="9"/>
      <c r="AI2160" s="9"/>
      <c r="AJ2160" s="9"/>
      <c r="AK2160" s="9"/>
    </row>
    <row r="2161" spans="1:37" ht="45" x14ac:dyDescent="0.2">
      <c r="A2161" s="7">
        <v>2160</v>
      </c>
      <c r="B2161" s="9"/>
      <c r="C2161" s="41" t="s">
        <v>12095</v>
      </c>
      <c r="D2161" s="9" t="s">
        <v>384</v>
      </c>
      <c r="E2161" s="9" t="s">
        <v>384</v>
      </c>
      <c r="F2161" s="9" t="s">
        <v>12079</v>
      </c>
      <c r="G2161" s="9" t="s">
        <v>781</v>
      </c>
      <c r="H2161" s="9"/>
      <c r="I2161" s="9" t="s">
        <v>11941</v>
      </c>
      <c r="J2161" s="9"/>
      <c r="K2161" s="9"/>
      <c r="L2161" s="9"/>
      <c r="M2161" s="9"/>
      <c r="N2161" s="25">
        <v>41061</v>
      </c>
      <c r="O2161" s="9" t="s">
        <v>4381</v>
      </c>
      <c r="P2161" s="9" t="s">
        <v>12096</v>
      </c>
      <c r="Q2161" s="9"/>
      <c r="R2161" s="9" t="s">
        <v>12097</v>
      </c>
      <c r="S2161" s="9"/>
      <c r="T2161" s="9"/>
      <c r="U2161" s="9"/>
      <c r="V2161" s="9"/>
      <c r="W2161" s="9"/>
      <c r="X2161" s="9"/>
      <c r="Y2161" s="9"/>
      <c r="Z2161" s="9"/>
      <c r="AA2161" s="9"/>
      <c r="AB2161" s="9"/>
      <c r="AC2161" s="9"/>
      <c r="AD2161" s="9"/>
      <c r="AE2161" s="9" t="s">
        <v>2854</v>
      </c>
      <c r="AF2161" s="9"/>
      <c r="AG2161" s="9"/>
      <c r="AH2161" s="9"/>
      <c r="AI2161" s="9"/>
      <c r="AJ2161" s="9"/>
      <c r="AK2161" s="9"/>
    </row>
    <row r="2162" spans="1:37" ht="30" x14ac:dyDescent="0.2">
      <c r="A2162" s="7">
        <v>2161</v>
      </c>
      <c r="B2162" s="9"/>
      <c r="C2162" s="41" t="s">
        <v>12098</v>
      </c>
      <c r="D2162" s="9" t="s">
        <v>384</v>
      </c>
      <c r="E2162" s="9" t="s">
        <v>384</v>
      </c>
      <c r="F2162" s="9" t="s">
        <v>12076</v>
      </c>
      <c r="G2162" s="9" t="s">
        <v>781</v>
      </c>
      <c r="H2162" s="9"/>
      <c r="I2162" s="9" t="s">
        <v>11941</v>
      </c>
      <c r="J2162" s="9"/>
      <c r="K2162" s="9"/>
      <c r="L2162" s="9"/>
      <c r="M2162" s="9"/>
      <c r="N2162" s="25">
        <v>41091</v>
      </c>
      <c r="O2162" s="9" t="s">
        <v>4381</v>
      </c>
      <c r="P2162" s="9" t="s">
        <v>12099</v>
      </c>
      <c r="Q2162" s="9"/>
      <c r="R2162" s="9"/>
      <c r="S2162" s="9"/>
      <c r="T2162" s="9"/>
      <c r="U2162" s="9"/>
      <c r="V2162" s="9"/>
      <c r="W2162" s="9"/>
      <c r="X2162" s="9"/>
      <c r="Y2162" s="9"/>
      <c r="Z2162" s="9"/>
      <c r="AA2162" s="9"/>
      <c r="AB2162" s="9"/>
      <c r="AC2162" s="9"/>
      <c r="AD2162" s="9"/>
      <c r="AE2162" s="9" t="s">
        <v>2854</v>
      </c>
      <c r="AF2162" s="9"/>
      <c r="AG2162" s="9"/>
      <c r="AH2162" s="9"/>
      <c r="AI2162" s="9"/>
      <c r="AJ2162" s="9"/>
      <c r="AK2162" s="9"/>
    </row>
    <row r="2163" spans="1:37" ht="45" x14ac:dyDescent="0.2">
      <c r="A2163" s="7">
        <v>2162</v>
      </c>
      <c r="B2163" s="9"/>
      <c r="C2163" s="41" t="s">
        <v>12100</v>
      </c>
      <c r="D2163" s="9" t="s">
        <v>384</v>
      </c>
      <c r="E2163" s="9" t="s">
        <v>384</v>
      </c>
      <c r="F2163" s="9" t="s">
        <v>12101</v>
      </c>
      <c r="G2163" s="9" t="s">
        <v>781</v>
      </c>
      <c r="H2163" s="9"/>
      <c r="I2163" s="9" t="s">
        <v>11941</v>
      </c>
      <c r="J2163" s="9"/>
      <c r="K2163" s="9"/>
      <c r="L2163" s="9"/>
      <c r="M2163" s="9"/>
      <c r="N2163" s="25">
        <v>41061</v>
      </c>
      <c r="O2163" s="9" t="s">
        <v>4381</v>
      </c>
      <c r="P2163" s="9" t="s">
        <v>12102</v>
      </c>
      <c r="Q2163" s="9"/>
      <c r="R2163" s="9" t="s">
        <v>12102</v>
      </c>
      <c r="S2163" s="9"/>
      <c r="T2163" s="9"/>
      <c r="U2163" s="9"/>
      <c r="V2163" s="9"/>
      <c r="W2163" s="9"/>
      <c r="X2163" s="9"/>
      <c r="Y2163" s="9"/>
      <c r="Z2163" s="9"/>
      <c r="AA2163" s="9"/>
      <c r="AB2163" s="9"/>
      <c r="AC2163" s="9"/>
      <c r="AD2163" s="9"/>
      <c r="AE2163" s="9" t="s">
        <v>2854</v>
      </c>
      <c r="AF2163" s="9"/>
      <c r="AG2163" s="9"/>
      <c r="AH2163" s="9"/>
      <c r="AI2163" s="9"/>
      <c r="AJ2163" s="9"/>
      <c r="AK2163" s="9"/>
    </row>
    <row r="2164" spans="1:37" ht="30" x14ac:dyDescent="0.2">
      <c r="A2164" s="7">
        <v>2163</v>
      </c>
      <c r="B2164" s="9"/>
      <c r="C2164" s="41" t="s">
        <v>12103</v>
      </c>
      <c r="D2164" s="9" t="s">
        <v>384</v>
      </c>
      <c r="E2164" s="9" t="s">
        <v>384</v>
      </c>
      <c r="F2164" s="9" t="s">
        <v>12104</v>
      </c>
      <c r="G2164" s="9" t="s">
        <v>781</v>
      </c>
      <c r="H2164" s="9"/>
      <c r="I2164" s="9" t="s">
        <v>11941</v>
      </c>
      <c r="J2164" s="9"/>
      <c r="K2164" s="9"/>
      <c r="L2164" s="9"/>
      <c r="M2164" s="9"/>
      <c r="N2164" s="25">
        <v>41091</v>
      </c>
      <c r="O2164" s="9" t="s">
        <v>4381</v>
      </c>
      <c r="P2164" s="9" t="s">
        <v>12105</v>
      </c>
      <c r="Q2164" s="9"/>
      <c r="R2164" s="9"/>
      <c r="S2164" s="9"/>
      <c r="T2164" s="9"/>
      <c r="U2164" s="9"/>
      <c r="V2164" s="9"/>
      <c r="W2164" s="9"/>
      <c r="X2164" s="9"/>
      <c r="Y2164" s="9"/>
      <c r="Z2164" s="9"/>
      <c r="AA2164" s="9"/>
      <c r="AB2164" s="9"/>
      <c r="AC2164" s="9"/>
      <c r="AD2164" s="9"/>
      <c r="AE2164" s="9" t="s">
        <v>2854</v>
      </c>
      <c r="AF2164" s="9"/>
      <c r="AG2164" s="9"/>
      <c r="AH2164" s="9"/>
      <c r="AI2164" s="9"/>
      <c r="AJ2164" s="9"/>
      <c r="AK2164" s="9"/>
    </row>
    <row r="2165" spans="1:37" ht="30" x14ac:dyDescent="0.2">
      <c r="A2165" s="7">
        <v>2164</v>
      </c>
      <c r="B2165" s="9"/>
      <c r="C2165" s="41" t="s">
        <v>12106</v>
      </c>
      <c r="D2165" s="9" t="s">
        <v>384</v>
      </c>
      <c r="E2165" s="9" t="s">
        <v>384</v>
      </c>
      <c r="F2165" s="9" t="s">
        <v>12076</v>
      </c>
      <c r="G2165" s="9" t="s">
        <v>781</v>
      </c>
      <c r="H2165" s="9"/>
      <c r="I2165" s="9" t="s">
        <v>11941</v>
      </c>
      <c r="J2165" s="9"/>
      <c r="K2165" s="9"/>
      <c r="L2165" s="9"/>
      <c r="M2165" s="9"/>
      <c r="N2165" s="25">
        <v>41091</v>
      </c>
      <c r="O2165" s="9" t="s">
        <v>4381</v>
      </c>
      <c r="P2165" s="9" t="s">
        <v>12107</v>
      </c>
      <c r="Q2165" s="9"/>
      <c r="R2165" s="9"/>
      <c r="S2165" s="9"/>
      <c r="T2165" s="9"/>
      <c r="U2165" s="9"/>
      <c r="V2165" s="9"/>
      <c r="W2165" s="9"/>
      <c r="X2165" s="9"/>
      <c r="Y2165" s="9"/>
      <c r="Z2165" s="9"/>
      <c r="AA2165" s="9"/>
      <c r="AB2165" s="9"/>
      <c r="AC2165" s="9"/>
      <c r="AD2165" s="9"/>
      <c r="AE2165" s="9" t="s">
        <v>2854</v>
      </c>
      <c r="AF2165" s="9"/>
      <c r="AG2165" s="9"/>
      <c r="AH2165" s="9"/>
      <c r="AI2165" s="9"/>
      <c r="AJ2165" s="9"/>
      <c r="AK2165" s="9"/>
    </row>
    <row r="2166" spans="1:37" ht="30" x14ac:dyDescent="0.2">
      <c r="A2166" s="7">
        <v>2165</v>
      </c>
      <c r="B2166" s="9"/>
      <c r="C2166" s="41" t="s">
        <v>12108</v>
      </c>
      <c r="D2166" s="9" t="s">
        <v>384</v>
      </c>
      <c r="E2166" s="9" t="s">
        <v>384</v>
      </c>
      <c r="F2166" s="9" t="s">
        <v>12076</v>
      </c>
      <c r="G2166" s="9" t="s">
        <v>781</v>
      </c>
      <c r="H2166" s="9"/>
      <c r="I2166" s="9" t="s">
        <v>11941</v>
      </c>
      <c r="J2166" s="9"/>
      <c r="K2166" s="9"/>
      <c r="L2166" s="9"/>
      <c r="M2166" s="9"/>
      <c r="N2166" s="25">
        <v>41091</v>
      </c>
      <c r="O2166" s="9" t="s">
        <v>4381</v>
      </c>
      <c r="P2166" s="9" t="s">
        <v>12109</v>
      </c>
      <c r="Q2166" s="9"/>
      <c r="R2166" s="9"/>
      <c r="S2166" s="9"/>
      <c r="T2166" s="9"/>
      <c r="U2166" s="9"/>
      <c r="V2166" s="9"/>
      <c r="W2166" s="9"/>
      <c r="X2166" s="9"/>
      <c r="Y2166" s="9"/>
      <c r="Z2166" s="9"/>
      <c r="AA2166" s="9"/>
      <c r="AB2166" s="9"/>
      <c r="AC2166" s="9"/>
      <c r="AD2166" s="9"/>
      <c r="AE2166" s="9" t="s">
        <v>2854</v>
      </c>
      <c r="AF2166" s="9"/>
      <c r="AG2166" s="9"/>
      <c r="AH2166" s="9"/>
      <c r="AI2166" s="9"/>
      <c r="AJ2166" s="9"/>
      <c r="AK2166" s="9"/>
    </row>
    <row r="2167" spans="1:37" ht="30" x14ac:dyDescent="0.2">
      <c r="A2167" s="7">
        <v>2166</v>
      </c>
      <c r="B2167" s="9"/>
      <c r="C2167" s="41" t="s">
        <v>12110</v>
      </c>
      <c r="D2167" s="9" t="s">
        <v>384</v>
      </c>
      <c r="E2167" s="9" t="s">
        <v>384</v>
      </c>
      <c r="F2167" s="9" t="s">
        <v>12111</v>
      </c>
      <c r="G2167" s="9" t="s">
        <v>781</v>
      </c>
      <c r="H2167" s="9"/>
      <c r="I2167" s="9" t="s">
        <v>11941</v>
      </c>
      <c r="J2167" s="9"/>
      <c r="K2167" s="9"/>
      <c r="L2167" s="9"/>
      <c r="M2167" s="9"/>
      <c r="N2167" s="25">
        <v>41091</v>
      </c>
      <c r="O2167" s="9" t="s">
        <v>4381</v>
      </c>
      <c r="P2167" s="9" t="s">
        <v>12112</v>
      </c>
      <c r="Q2167" s="9"/>
      <c r="R2167" s="9"/>
      <c r="S2167" s="9"/>
      <c r="T2167" s="9"/>
      <c r="U2167" s="9"/>
      <c r="V2167" s="9"/>
      <c r="W2167" s="9"/>
      <c r="X2167" s="9"/>
      <c r="Y2167" s="9"/>
      <c r="Z2167" s="9"/>
      <c r="AA2167" s="9"/>
      <c r="AB2167" s="9"/>
      <c r="AC2167" s="9"/>
      <c r="AD2167" s="9"/>
      <c r="AE2167" s="9" t="s">
        <v>2854</v>
      </c>
      <c r="AF2167" s="9"/>
      <c r="AG2167" s="9"/>
      <c r="AH2167" s="9"/>
      <c r="AI2167" s="9"/>
      <c r="AJ2167" s="9"/>
      <c r="AK2167" s="9"/>
    </row>
    <row r="2168" spans="1:37" ht="30" x14ac:dyDescent="0.2">
      <c r="A2168" s="7">
        <v>2167</v>
      </c>
      <c r="B2168" s="9"/>
      <c r="C2168" s="41" t="s">
        <v>12113</v>
      </c>
      <c r="D2168" s="9" t="s">
        <v>384</v>
      </c>
      <c r="E2168" s="9" t="s">
        <v>384</v>
      </c>
      <c r="F2168" s="9" t="s">
        <v>12076</v>
      </c>
      <c r="G2168" s="9" t="s">
        <v>781</v>
      </c>
      <c r="H2168" s="9"/>
      <c r="I2168" s="9" t="s">
        <v>11941</v>
      </c>
      <c r="J2168" s="9"/>
      <c r="K2168" s="9"/>
      <c r="L2168" s="9"/>
      <c r="M2168" s="9"/>
      <c r="N2168" s="25">
        <v>41091</v>
      </c>
      <c r="O2168" s="9" t="s">
        <v>4381</v>
      </c>
      <c r="P2168" s="9" t="s">
        <v>12114</v>
      </c>
      <c r="Q2168" s="9"/>
      <c r="R2168" s="9"/>
      <c r="S2168" s="9"/>
      <c r="T2168" s="9"/>
      <c r="U2168" s="9"/>
      <c r="V2168" s="9"/>
      <c r="W2168" s="9"/>
      <c r="X2168" s="9"/>
      <c r="Y2168" s="9"/>
      <c r="Z2168" s="9"/>
      <c r="AA2168" s="9"/>
      <c r="AB2168" s="9"/>
      <c r="AC2168" s="9"/>
      <c r="AD2168" s="9"/>
      <c r="AE2168" s="9" t="s">
        <v>2854</v>
      </c>
      <c r="AF2168" s="9"/>
      <c r="AG2168" s="9"/>
      <c r="AH2168" s="9"/>
      <c r="AI2168" s="9"/>
      <c r="AJ2168" s="9"/>
      <c r="AK2168" s="9"/>
    </row>
    <row r="2169" spans="1:37" ht="30" x14ac:dyDescent="0.2">
      <c r="A2169" s="7">
        <v>2168</v>
      </c>
      <c r="B2169" s="9"/>
      <c r="C2169" s="41" t="s">
        <v>12115</v>
      </c>
      <c r="D2169" s="9" t="s">
        <v>384</v>
      </c>
      <c r="E2169" s="9" t="s">
        <v>384</v>
      </c>
      <c r="F2169" s="9" t="s">
        <v>12076</v>
      </c>
      <c r="G2169" s="9" t="s">
        <v>781</v>
      </c>
      <c r="H2169" s="9"/>
      <c r="I2169" s="9" t="s">
        <v>11941</v>
      </c>
      <c r="J2169" s="9"/>
      <c r="K2169" s="9"/>
      <c r="L2169" s="9"/>
      <c r="M2169" s="9"/>
      <c r="N2169" s="25">
        <v>41091</v>
      </c>
      <c r="O2169" s="9" t="s">
        <v>4381</v>
      </c>
      <c r="P2169" s="9" t="s">
        <v>12116</v>
      </c>
      <c r="Q2169" s="9"/>
      <c r="R2169" s="9"/>
      <c r="S2169" s="9"/>
      <c r="T2169" s="9"/>
      <c r="U2169" s="9"/>
      <c r="V2169" s="9"/>
      <c r="W2169" s="9"/>
      <c r="X2169" s="9"/>
      <c r="Y2169" s="9"/>
      <c r="Z2169" s="9"/>
      <c r="AA2169" s="9"/>
      <c r="AB2169" s="9"/>
      <c r="AC2169" s="9"/>
      <c r="AD2169" s="9"/>
      <c r="AE2169" s="9" t="s">
        <v>2854</v>
      </c>
      <c r="AF2169" s="9"/>
      <c r="AG2169" s="9"/>
      <c r="AH2169" s="9"/>
      <c r="AI2169" s="9"/>
      <c r="AJ2169" s="9"/>
      <c r="AK2169" s="9"/>
    </row>
    <row r="2170" spans="1:37" ht="30" x14ac:dyDescent="0.2">
      <c r="A2170" s="7">
        <v>2169</v>
      </c>
      <c r="B2170" s="9"/>
      <c r="C2170" s="41" t="s">
        <v>12117</v>
      </c>
      <c r="D2170" s="9" t="s">
        <v>384</v>
      </c>
      <c r="E2170" s="9" t="s">
        <v>384</v>
      </c>
      <c r="F2170" s="9" t="s">
        <v>12118</v>
      </c>
      <c r="G2170" s="9" t="s">
        <v>781</v>
      </c>
      <c r="H2170" s="9"/>
      <c r="I2170" s="9" t="s">
        <v>11941</v>
      </c>
      <c r="J2170" s="9"/>
      <c r="K2170" s="9"/>
      <c r="L2170" s="9"/>
      <c r="M2170" s="9"/>
      <c r="N2170" s="25">
        <v>41061</v>
      </c>
      <c r="O2170" s="9" t="s">
        <v>4381</v>
      </c>
      <c r="P2170" s="9" t="s">
        <v>12119</v>
      </c>
      <c r="Q2170" s="9"/>
      <c r="R2170" s="9" t="s">
        <v>12119</v>
      </c>
      <c r="S2170" s="9"/>
      <c r="T2170" s="9"/>
      <c r="U2170" s="9"/>
      <c r="V2170" s="9"/>
      <c r="W2170" s="9"/>
      <c r="X2170" s="9"/>
      <c r="Y2170" s="9"/>
      <c r="Z2170" s="9"/>
      <c r="AA2170" s="9"/>
      <c r="AB2170" s="9"/>
      <c r="AC2170" s="9"/>
      <c r="AD2170" s="9"/>
      <c r="AE2170" s="9" t="s">
        <v>2854</v>
      </c>
      <c r="AF2170" s="9"/>
      <c r="AG2170" s="9"/>
      <c r="AH2170" s="9"/>
      <c r="AI2170" s="9"/>
      <c r="AJ2170" s="9"/>
      <c r="AK2170" s="9"/>
    </row>
    <row r="2171" spans="1:37" ht="45" x14ac:dyDescent="0.2">
      <c r="A2171" s="7">
        <v>2170</v>
      </c>
      <c r="B2171" s="9"/>
      <c r="C2171" s="41" t="s">
        <v>12120</v>
      </c>
      <c r="D2171" s="9" t="s">
        <v>384</v>
      </c>
      <c r="E2171" s="9" t="s">
        <v>384</v>
      </c>
      <c r="F2171" s="9" t="s">
        <v>12079</v>
      </c>
      <c r="G2171" s="9" t="s">
        <v>781</v>
      </c>
      <c r="H2171" s="9"/>
      <c r="I2171" s="9" t="s">
        <v>11941</v>
      </c>
      <c r="J2171" s="9"/>
      <c r="K2171" s="9"/>
      <c r="L2171" s="9"/>
      <c r="M2171" s="9"/>
      <c r="N2171" s="25">
        <v>41061</v>
      </c>
      <c r="O2171" s="9" t="s">
        <v>4381</v>
      </c>
      <c r="P2171" s="9" t="s">
        <v>12121</v>
      </c>
      <c r="Q2171" s="9"/>
      <c r="R2171" s="9" t="s">
        <v>12122</v>
      </c>
      <c r="S2171" s="9"/>
      <c r="T2171" s="9"/>
      <c r="U2171" s="9"/>
      <c r="V2171" s="9"/>
      <c r="W2171" s="9"/>
      <c r="X2171" s="9"/>
      <c r="Y2171" s="9"/>
      <c r="Z2171" s="9"/>
      <c r="AA2171" s="9"/>
      <c r="AB2171" s="9"/>
      <c r="AC2171" s="9"/>
      <c r="AD2171" s="9"/>
      <c r="AE2171" s="9" t="s">
        <v>2854</v>
      </c>
      <c r="AF2171" s="9"/>
      <c r="AG2171" s="9"/>
      <c r="AH2171" s="9"/>
      <c r="AI2171" s="9"/>
      <c r="AJ2171" s="9"/>
      <c r="AK2171" s="9"/>
    </row>
    <row r="2172" spans="1:37" ht="45" x14ac:dyDescent="0.2">
      <c r="A2172" s="7">
        <v>2171</v>
      </c>
      <c r="B2172" s="9"/>
      <c r="C2172" s="41" t="s">
        <v>12123</v>
      </c>
      <c r="D2172" s="9" t="s">
        <v>384</v>
      </c>
      <c r="E2172" s="9" t="s">
        <v>384</v>
      </c>
      <c r="F2172" s="9" t="s">
        <v>12063</v>
      </c>
      <c r="G2172" s="9" t="s">
        <v>781</v>
      </c>
      <c r="H2172" s="9"/>
      <c r="I2172" s="9" t="s">
        <v>11941</v>
      </c>
      <c r="J2172" s="9"/>
      <c r="K2172" s="9"/>
      <c r="L2172" s="9"/>
      <c r="M2172" s="9"/>
      <c r="N2172" s="25">
        <v>41061</v>
      </c>
      <c r="O2172" s="9" t="s">
        <v>384</v>
      </c>
      <c r="P2172" s="9" t="s">
        <v>12124</v>
      </c>
      <c r="Q2172" s="9"/>
      <c r="R2172" s="9" t="s">
        <v>12125</v>
      </c>
      <c r="S2172" s="9"/>
      <c r="T2172" s="9"/>
      <c r="U2172" s="9"/>
      <c r="V2172" s="9"/>
      <c r="W2172" s="9"/>
      <c r="X2172" s="9"/>
      <c r="Y2172" s="9"/>
      <c r="Z2172" s="9" t="s">
        <v>12126</v>
      </c>
      <c r="AA2172" s="9"/>
      <c r="AB2172" s="9"/>
      <c r="AC2172" s="9"/>
      <c r="AD2172" s="9"/>
      <c r="AE2172" s="9" t="s">
        <v>2854</v>
      </c>
      <c r="AF2172" s="9"/>
      <c r="AG2172" s="9"/>
      <c r="AH2172" s="9"/>
      <c r="AI2172" s="9"/>
      <c r="AJ2172" s="9"/>
      <c r="AK2172" s="9"/>
    </row>
    <row r="2173" spans="1:37" ht="135" x14ac:dyDescent="0.2">
      <c r="A2173" s="7">
        <v>2172</v>
      </c>
      <c r="B2173" s="9"/>
      <c r="C2173" s="41" t="s">
        <v>12127</v>
      </c>
      <c r="D2173" s="9" t="s">
        <v>384</v>
      </c>
      <c r="E2173" s="9" t="s">
        <v>384</v>
      </c>
      <c r="F2173" s="9"/>
      <c r="G2173" s="9" t="s">
        <v>781</v>
      </c>
      <c r="H2173" s="9"/>
      <c r="I2173" s="9">
        <v>2012</v>
      </c>
      <c r="J2173" s="9"/>
      <c r="K2173" s="9"/>
      <c r="L2173" s="9"/>
      <c r="M2173" s="9"/>
      <c r="N2173" s="25">
        <v>41091</v>
      </c>
      <c r="O2173" s="9" t="s">
        <v>12128</v>
      </c>
      <c r="P2173" s="9" t="s">
        <v>12129</v>
      </c>
      <c r="Q2173" s="9"/>
      <c r="R2173" s="38" t="s">
        <v>12130</v>
      </c>
      <c r="S2173" s="9"/>
      <c r="T2173" s="9"/>
      <c r="U2173" s="9"/>
      <c r="V2173" s="9"/>
      <c r="W2173" s="9"/>
      <c r="X2173" s="9"/>
      <c r="Y2173" s="9"/>
      <c r="Z2173" s="9" t="s">
        <v>12131</v>
      </c>
      <c r="AA2173" s="9"/>
      <c r="AB2173" s="9"/>
      <c r="AC2173" s="9"/>
      <c r="AD2173" s="9"/>
      <c r="AE2173" s="9" t="s">
        <v>11859</v>
      </c>
      <c r="AF2173" s="9"/>
      <c r="AG2173" s="9"/>
      <c r="AH2173" s="9"/>
      <c r="AI2173" s="9"/>
      <c r="AJ2173" s="9"/>
      <c r="AK2173" s="9"/>
    </row>
    <row r="2174" spans="1:37" ht="45" x14ac:dyDescent="0.2">
      <c r="A2174" s="7">
        <v>2173</v>
      </c>
      <c r="B2174" s="9"/>
      <c r="C2174" s="41" t="s">
        <v>12132</v>
      </c>
      <c r="D2174" s="9" t="s">
        <v>384</v>
      </c>
      <c r="E2174" s="9" t="s">
        <v>384</v>
      </c>
      <c r="F2174" s="9" t="s">
        <v>13</v>
      </c>
      <c r="G2174" s="9" t="s">
        <v>781</v>
      </c>
      <c r="H2174" s="9"/>
      <c r="I2174" s="9">
        <v>2002</v>
      </c>
      <c r="J2174" s="9"/>
      <c r="K2174" s="9"/>
      <c r="L2174" s="9"/>
      <c r="M2174" s="9"/>
      <c r="N2174" s="25">
        <v>41061</v>
      </c>
      <c r="O2174" s="9" t="s">
        <v>12133</v>
      </c>
      <c r="P2174" s="9" t="s">
        <v>12134</v>
      </c>
      <c r="Q2174" s="9"/>
      <c r="R2174" s="9" t="s">
        <v>12135</v>
      </c>
      <c r="S2174" s="9"/>
      <c r="T2174" s="9"/>
      <c r="U2174" s="9"/>
      <c r="V2174" s="9"/>
      <c r="W2174" s="9"/>
      <c r="X2174" s="9"/>
      <c r="Y2174" s="9"/>
      <c r="Z2174" s="9"/>
      <c r="AA2174" s="9"/>
      <c r="AB2174" s="9"/>
      <c r="AC2174" s="9"/>
      <c r="AD2174" s="9"/>
      <c r="AE2174" s="9" t="s">
        <v>2854</v>
      </c>
      <c r="AF2174" s="9"/>
      <c r="AG2174" s="9"/>
      <c r="AH2174" s="9"/>
      <c r="AI2174" s="9"/>
      <c r="AJ2174" s="9"/>
      <c r="AK2174" s="9"/>
    </row>
    <row r="2175" spans="1:37" ht="30" x14ac:dyDescent="0.2">
      <c r="A2175" s="7">
        <v>2174</v>
      </c>
      <c r="B2175" s="9"/>
      <c r="C2175" s="41" t="s">
        <v>12136</v>
      </c>
      <c r="D2175" s="9" t="s">
        <v>384</v>
      </c>
      <c r="E2175" s="9" t="s">
        <v>384</v>
      </c>
      <c r="F2175" s="9" t="s">
        <v>13</v>
      </c>
      <c r="G2175" s="9" t="s">
        <v>781</v>
      </c>
      <c r="H2175" s="9"/>
      <c r="I2175" s="9">
        <v>2005</v>
      </c>
      <c r="J2175" s="9"/>
      <c r="K2175" s="9"/>
      <c r="L2175" s="9"/>
      <c r="M2175" s="9"/>
      <c r="N2175" s="25">
        <v>41061</v>
      </c>
      <c r="O2175" s="9" t="s">
        <v>2885</v>
      </c>
      <c r="P2175" s="9" t="s">
        <v>12137</v>
      </c>
      <c r="Q2175" s="9"/>
      <c r="R2175" s="9" t="s">
        <v>12138</v>
      </c>
      <c r="S2175" s="9"/>
      <c r="T2175" s="9"/>
      <c r="U2175" s="9"/>
      <c r="V2175" s="9"/>
      <c r="W2175" s="9"/>
      <c r="X2175" s="9"/>
      <c r="Y2175" s="9"/>
      <c r="Z2175" s="9"/>
      <c r="AA2175" s="9"/>
      <c r="AB2175" s="9"/>
      <c r="AC2175" s="9"/>
      <c r="AD2175" s="9"/>
      <c r="AE2175" s="9" t="s">
        <v>2854</v>
      </c>
      <c r="AF2175" s="9"/>
      <c r="AG2175" s="9"/>
      <c r="AH2175" s="9"/>
      <c r="AI2175" s="9"/>
      <c r="AJ2175" s="9"/>
      <c r="AK2175" s="9"/>
    </row>
    <row r="2176" spans="1:37" ht="30" x14ac:dyDescent="0.2">
      <c r="A2176" s="7">
        <v>2175</v>
      </c>
      <c r="B2176" s="9"/>
      <c r="C2176" s="41" t="s">
        <v>12139</v>
      </c>
      <c r="D2176" s="9" t="s">
        <v>384</v>
      </c>
      <c r="E2176" s="9" t="s">
        <v>384</v>
      </c>
      <c r="F2176" s="9" t="s">
        <v>12140</v>
      </c>
      <c r="G2176" s="9" t="s">
        <v>781</v>
      </c>
      <c r="H2176" s="9"/>
      <c r="I2176" s="9">
        <v>1993</v>
      </c>
      <c r="J2176" s="9"/>
      <c r="K2176" s="9"/>
      <c r="L2176" s="9"/>
      <c r="M2176" s="9"/>
      <c r="N2176" s="25">
        <v>41061</v>
      </c>
      <c r="O2176" s="9" t="s">
        <v>11746</v>
      </c>
      <c r="P2176" s="9" t="s">
        <v>12141</v>
      </c>
      <c r="Q2176" s="9"/>
      <c r="R2176" s="9" t="s">
        <v>12141</v>
      </c>
      <c r="S2176" s="9"/>
      <c r="T2176" s="9"/>
      <c r="U2176" s="9"/>
      <c r="V2176" s="9"/>
      <c r="W2176" s="9"/>
      <c r="X2176" s="9"/>
      <c r="Y2176" s="9"/>
      <c r="Z2176" s="9"/>
      <c r="AA2176" s="9"/>
      <c r="AB2176" s="9"/>
      <c r="AC2176" s="9"/>
      <c r="AD2176" s="9"/>
      <c r="AE2176" s="9" t="s">
        <v>2854</v>
      </c>
      <c r="AF2176" s="9"/>
      <c r="AG2176" s="9"/>
      <c r="AH2176" s="9"/>
      <c r="AI2176" s="9"/>
      <c r="AJ2176" s="9"/>
      <c r="AK2176" s="9"/>
    </row>
    <row r="2177" spans="1:37" ht="30" x14ac:dyDescent="0.2">
      <c r="A2177" s="7">
        <v>2176</v>
      </c>
      <c r="B2177" s="9"/>
      <c r="C2177" s="41" t="s">
        <v>12142</v>
      </c>
      <c r="D2177" s="9" t="s">
        <v>384</v>
      </c>
      <c r="E2177" s="9" t="s">
        <v>384</v>
      </c>
      <c r="F2177" s="9"/>
      <c r="G2177" s="9" t="s">
        <v>781</v>
      </c>
      <c r="H2177" s="9"/>
      <c r="I2177" s="9">
        <v>1993</v>
      </c>
      <c r="J2177" s="9"/>
      <c r="K2177" s="9"/>
      <c r="L2177" s="9"/>
      <c r="M2177" s="9"/>
      <c r="N2177" s="25">
        <v>41061</v>
      </c>
      <c r="O2177" s="9" t="s">
        <v>11746</v>
      </c>
      <c r="P2177" s="9" t="s">
        <v>12143</v>
      </c>
      <c r="Q2177" s="9"/>
      <c r="R2177" s="9"/>
      <c r="S2177" s="9"/>
      <c r="T2177" s="9"/>
      <c r="U2177" s="9"/>
      <c r="V2177" s="9"/>
      <c r="W2177" s="9"/>
      <c r="X2177" s="9"/>
      <c r="Y2177" s="9"/>
      <c r="Z2177" s="9"/>
      <c r="AA2177" s="9"/>
      <c r="AB2177" s="9"/>
      <c r="AC2177" s="9"/>
      <c r="AD2177" s="9"/>
      <c r="AE2177" s="9" t="s">
        <v>11859</v>
      </c>
      <c r="AF2177" s="9"/>
      <c r="AG2177" s="9"/>
      <c r="AH2177" s="9"/>
      <c r="AI2177" s="9"/>
      <c r="AJ2177" s="9"/>
      <c r="AK2177" s="9"/>
    </row>
    <row r="2178" spans="1:37" ht="45" x14ac:dyDescent="0.2">
      <c r="A2178" s="7">
        <v>2177</v>
      </c>
      <c r="B2178" s="9"/>
      <c r="C2178" s="41" t="s">
        <v>12144</v>
      </c>
      <c r="D2178" s="9" t="s">
        <v>384</v>
      </c>
      <c r="E2178" s="9" t="s">
        <v>384</v>
      </c>
      <c r="F2178" s="9" t="s">
        <v>12145</v>
      </c>
      <c r="G2178" s="9" t="s">
        <v>781</v>
      </c>
      <c r="H2178" s="9"/>
      <c r="I2178" s="9" t="s">
        <v>11941</v>
      </c>
      <c r="J2178" s="9"/>
      <c r="K2178" s="9"/>
      <c r="L2178" s="9"/>
      <c r="M2178" s="9"/>
      <c r="N2178" s="25">
        <v>41091</v>
      </c>
      <c r="O2178" s="41" t="s">
        <v>12146</v>
      </c>
      <c r="P2178" s="9" t="s">
        <v>12147</v>
      </c>
      <c r="Q2178" s="9"/>
      <c r="R2178" s="9"/>
      <c r="S2178" s="9"/>
      <c r="T2178" s="9"/>
      <c r="U2178" s="9"/>
      <c r="V2178" s="9"/>
      <c r="W2178" s="9"/>
      <c r="X2178" s="9"/>
      <c r="Y2178" s="9"/>
      <c r="Z2178" s="9"/>
      <c r="AA2178" s="9"/>
      <c r="AB2178" s="9"/>
      <c r="AC2178" s="9"/>
      <c r="AD2178" s="9"/>
      <c r="AE2178" s="9" t="s">
        <v>11859</v>
      </c>
      <c r="AF2178" s="9"/>
      <c r="AG2178" s="9"/>
      <c r="AH2178" s="9"/>
      <c r="AI2178" s="9"/>
      <c r="AJ2178" s="9"/>
      <c r="AK2178" s="9"/>
    </row>
    <row r="2179" spans="1:37" ht="45" x14ac:dyDescent="0.2">
      <c r="A2179" s="7">
        <v>2178</v>
      </c>
      <c r="B2179" s="9"/>
      <c r="C2179" s="41" t="s">
        <v>12148</v>
      </c>
      <c r="D2179" s="9" t="s">
        <v>384</v>
      </c>
      <c r="E2179" s="9" t="s">
        <v>384</v>
      </c>
      <c r="F2179" s="9"/>
      <c r="G2179" s="9" t="s">
        <v>781</v>
      </c>
      <c r="H2179" s="9"/>
      <c r="I2179" s="9" t="s">
        <v>11941</v>
      </c>
      <c r="J2179" s="9"/>
      <c r="K2179" s="9"/>
      <c r="L2179" s="9"/>
      <c r="M2179" s="9"/>
      <c r="N2179" s="25">
        <v>41061</v>
      </c>
      <c r="O2179" s="9" t="s">
        <v>12149</v>
      </c>
      <c r="P2179" s="9" t="s">
        <v>12150</v>
      </c>
      <c r="Q2179" s="9"/>
      <c r="R2179" s="9" t="s">
        <v>12151</v>
      </c>
      <c r="S2179" s="9"/>
      <c r="T2179" s="9"/>
      <c r="U2179" s="9"/>
      <c r="V2179" s="9"/>
      <c r="W2179" s="9"/>
      <c r="X2179" s="9"/>
      <c r="Y2179" s="9"/>
      <c r="Z2179" s="9"/>
      <c r="AA2179" s="9"/>
      <c r="AB2179" s="9"/>
      <c r="AC2179" s="9"/>
      <c r="AD2179" s="9"/>
      <c r="AE2179" s="9" t="s">
        <v>2854</v>
      </c>
      <c r="AF2179" s="9"/>
      <c r="AG2179" s="9"/>
      <c r="AH2179" s="9"/>
      <c r="AI2179" s="9"/>
      <c r="AJ2179" s="9"/>
      <c r="AK2179" s="9"/>
    </row>
    <row r="2180" spans="1:37" ht="90" x14ac:dyDescent="0.2">
      <c r="A2180" s="7">
        <v>2179</v>
      </c>
      <c r="B2180" s="9"/>
      <c r="C2180" s="41" t="s">
        <v>12152</v>
      </c>
      <c r="D2180" s="9" t="s">
        <v>384</v>
      </c>
      <c r="E2180" s="9" t="s">
        <v>384</v>
      </c>
      <c r="F2180" s="9" t="s">
        <v>12153</v>
      </c>
      <c r="G2180" s="9" t="s">
        <v>781</v>
      </c>
      <c r="H2180" s="9"/>
      <c r="I2180" s="9">
        <v>2012</v>
      </c>
      <c r="J2180" s="9"/>
      <c r="K2180" s="9"/>
      <c r="L2180" s="9"/>
      <c r="M2180" s="9"/>
      <c r="N2180" s="25">
        <v>41061</v>
      </c>
      <c r="O2180" s="9" t="s">
        <v>12154</v>
      </c>
      <c r="P2180" s="9" t="s">
        <v>12155</v>
      </c>
      <c r="Q2180" s="9"/>
      <c r="R2180" s="9" t="s">
        <v>12156</v>
      </c>
      <c r="S2180" s="9"/>
      <c r="T2180" s="9"/>
      <c r="U2180" s="9"/>
      <c r="V2180" s="9"/>
      <c r="W2180" s="9"/>
      <c r="X2180" s="9"/>
      <c r="Y2180" s="9"/>
      <c r="Z2180" s="9" t="s">
        <v>12157</v>
      </c>
      <c r="AA2180" s="9"/>
      <c r="AB2180" s="9"/>
      <c r="AC2180" s="9"/>
      <c r="AD2180" s="9"/>
      <c r="AE2180" s="9" t="s">
        <v>2854</v>
      </c>
      <c r="AF2180" s="9"/>
      <c r="AG2180" s="9"/>
      <c r="AH2180" s="9"/>
      <c r="AI2180" s="9"/>
      <c r="AJ2180" s="9"/>
      <c r="AK2180" s="9"/>
    </row>
    <row r="2181" spans="1:37" ht="45" x14ac:dyDescent="0.2">
      <c r="A2181" s="7">
        <v>2180</v>
      </c>
      <c r="B2181" s="9"/>
      <c r="C2181" s="41" t="s">
        <v>12158</v>
      </c>
      <c r="D2181" s="9" t="s">
        <v>384</v>
      </c>
      <c r="E2181" s="9" t="s">
        <v>384</v>
      </c>
      <c r="F2181" s="9" t="s">
        <v>12063</v>
      </c>
      <c r="G2181" s="9" t="s">
        <v>781</v>
      </c>
      <c r="H2181" s="9"/>
      <c r="I2181" s="9">
        <v>2010</v>
      </c>
      <c r="J2181" s="9"/>
      <c r="K2181" s="9"/>
      <c r="L2181" s="9"/>
      <c r="M2181" s="9"/>
      <c r="N2181" s="25">
        <v>41061</v>
      </c>
      <c r="O2181" s="9" t="s">
        <v>12159</v>
      </c>
      <c r="P2181" s="9" t="s">
        <v>12160</v>
      </c>
      <c r="Q2181" s="9"/>
      <c r="R2181" s="9" t="s">
        <v>12161</v>
      </c>
      <c r="S2181" s="9"/>
      <c r="T2181" s="9"/>
      <c r="U2181" s="9"/>
      <c r="V2181" s="9"/>
      <c r="W2181" s="9"/>
      <c r="X2181" s="9"/>
      <c r="Y2181" s="9"/>
      <c r="Z2181" s="9"/>
      <c r="AA2181" s="9"/>
      <c r="AB2181" s="9"/>
      <c r="AC2181" s="9"/>
      <c r="AD2181" s="9"/>
      <c r="AE2181" s="9" t="s">
        <v>2854</v>
      </c>
      <c r="AF2181" s="9"/>
      <c r="AG2181" s="9"/>
      <c r="AH2181" s="9"/>
      <c r="AI2181" s="9"/>
      <c r="AJ2181" s="9"/>
      <c r="AK2181" s="9"/>
    </row>
    <row r="2182" spans="1:37" ht="90" x14ac:dyDescent="0.2">
      <c r="A2182" s="7">
        <v>2181</v>
      </c>
      <c r="B2182" s="9"/>
      <c r="C2182" s="41" t="s">
        <v>12162</v>
      </c>
      <c r="D2182" s="9" t="s">
        <v>384</v>
      </c>
      <c r="E2182" s="9" t="s">
        <v>384</v>
      </c>
      <c r="F2182" s="9" t="s">
        <v>12153</v>
      </c>
      <c r="G2182" s="9" t="s">
        <v>781</v>
      </c>
      <c r="H2182" s="9"/>
      <c r="I2182" s="9">
        <v>2009</v>
      </c>
      <c r="J2182" s="9"/>
      <c r="K2182" s="9"/>
      <c r="L2182" s="9"/>
      <c r="M2182" s="9"/>
      <c r="N2182" s="25">
        <v>41061</v>
      </c>
      <c r="O2182" s="9" t="s">
        <v>934</v>
      </c>
      <c r="P2182" s="9" t="s">
        <v>12163</v>
      </c>
      <c r="Q2182" s="9"/>
      <c r="R2182" s="9"/>
      <c r="S2182" s="9"/>
      <c r="T2182" s="9"/>
      <c r="U2182" s="9"/>
      <c r="V2182" s="9"/>
      <c r="W2182" s="9"/>
      <c r="X2182" s="9"/>
      <c r="Y2182" s="9"/>
      <c r="Z2182" s="9"/>
      <c r="AA2182" s="9"/>
      <c r="AB2182" s="9"/>
      <c r="AC2182" s="9"/>
      <c r="AD2182" s="9"/>
      <c r="AE2182" s="9" t="s">
        <v>2854</v>
      </c>
      <c r="AF2182" s="9"/>
      <c r="AG2182" s="9"/>
      <c r="AH2182" s="9"/>
      <c r="AI2182" s="9"/>
      <c r="AJ2182" s="9"/>
      <c r="AK2182" s="9"/>
    </row>
    <row r="2183" spans="1:37" ht="60" x14ac:dyDescent="0.2">
      <c r="A2183" s="7">
        <v>2182</v>
      </c>
      <c r="B2183" s="9"/>
      <c r="C2183" s="41" t="s">
        <v>12164</v>
      </c>
      <c r="D2183" s="9" t="s">
        <v>384</v>
      </c>
      <c r="E2183" s="9" t="s">
        <v>384</v>
      </c>
      <c r="F2183" s="9" t="s">
        <v>12165</v>
      </c>
      <c r="G2183" s="9" t="s">
        <v>781</v>
      </c>
      <c r="H2183" s="9"/>
      <c r="I2183" s="9" t="s">
        <v>11941</v>
      </c>
      <c r="J2183" s="9"/>
      <c r="K2183" s="9"/>
      <c r="L2183" s="9"/>
      <c r="M2183" s="9"/>
      <c r="N2183" s="25">
        <v>41091</v>
      </c>
      <c r="O2183" s="9" t="s">
        <v>12166</v>
      </c>
      <c r="P2183" s="9" t="s">
        <v>12167</v>
      </c>
      <c r="Q2183" s="9"/>
      <c r="R2183" s="9"/>
      <c r="S2183" s="9"/>
      <c r="T2183" s="9"/>
      <c r="U2183" s="9"/>
      <c r="V2183" s="9"/>
      <c r="W2183" s="9"/>
      <c r="X2183" s="9"/>
      <c r="Y2183" s="9"/>
      <c r="Z2183" s="9" t="s">
        <v>12131</v>
      </c>
      <c r="AA2183" s="9"/>
      <c r="AB2183" s="9"/>
      <c r="AC2183" s="9"/>
      <c r="AD2183" s="9"/>
      <c r="AE2183" s="9" t="s">
        <v>11859</v>
      </c>
      <c r="AF2183" s="9"/>
      <c r="AG2183" s="9"/>
      <c r="AH2183" s="9"/>
      <c r="AI2183" s="9"/>
      <c r="AJ2183" s="9"/>
      <c r="AK2183" s="9"/>
    </row>
    <row r="2184" spans="1:37" ht="45" x14ac:dyDescent="0.2">
      <c r="A2184" s="7">
        <v>2183</v>
      </c>
      <c r="B2184" s="9"/>
      <c r="C2184" s="41" t="s">
        <v>12168</v>
      </c>
      <c r="D2184" s="9" t="s">
        <v>384</v>
      </c>
      <c r="E2184" s="9" t="s">
        <v>384</v>
      </c>
      <c r="F2184" s="9"/>
      <c r="G2184" s="9" t="s">
        <v>781</v>
      </c>
      <c r="H2184" s="9"/>
      <c r="I2184" s="9">
        <v>2012</v>
      </c>
      <c r="J2184" s="9"/>
      <c r="K2184" s="9"/>
      <c r="L2184" s="9"/>
      <c r="M2184" s="9"/>
      <c r="N2184" s="25">
        <v>41061</v>
      </c>
      <c r="O2184" s="9" t="s">
        <v>12169</v>
      </c>
      <c r="P2184" s="9" t="s">
        <v>12170</v>
      </c>
      <c r="Q2184" s="9"/>
      <c r="R2184" s="9"/>
      <c r="S2184" s="9"/>
      <c r="T2184" s="9"/>
      <c r="U2184" s="9"/>
      <c r="V2184" s="9"/>
      <c r="W2184" s="9"/>
      <c r="X2184" s="9"/>
      <c r="Y2184" s="9"/>
      <c r="Z2184" s="9"/>
      <c r="AA2184" s="9"/>
      <c r="AB2184" s="9"/>
      <c r="AC2184" s="9"/>
      <c r="AD2184" s="9"/>
      <c r="AE2184" s="9" t="s">
        <v>11859</v>
      </c>
      <c r="AF2184" s="9"/>
      <c r="AG2184" s="9"/>
      <c r="AH2184" s="9"/>
      <c r="AI2184" s="9"/>
      <c r="AJ2184" s="9"/>
      <c r="AK2184" s="9"/>
    </row>
    <row r="2185" spans="1:37" ht="45" x14ac:dyDescent="0.2">
      <c r="A2185" s="7">
        <v>2184</v>
      </c>
      <c r="B2185" s="9"/>
      <c r="C2185" s="41" t="s">
        <v>12171</v>
      </c>
      <c r="D2185" s="9" t="s">
        <v>384</v>
      </c>
      <c r="E2185" s="9" t="s">
        <v>384</v>
      </c>
      <c r="F2185" s="9"/>
      <c r="G2185" s="9" t="s">
        <v>781</v>
      </c>
      <c r="H2185" s="9"/>
      <c r="I2185" s="9">
        <v>2010</v>
      </c>
      <c r="J2185" s="9"/>
      <c r="K2185" s="9"/>
      <c r="L2185" s="9"/>
      <c r="M2185" s="9"/>
      <c r="N2185" s="25">
        <v>41061</v>
      </c>
      <c r="O2185" s="9" t="s">
        <v>12172</v>
      </c>
      <c r="P2185" s="9" t="s">
        <v>12173</v>
      </c>
      <c r="Q2185" s="9"/>
      <c r="R2185" s="9" t="s">
        <v>12174</v>
      </c>
      <c r="S2185" s="9"/>
      <c r="T2185" s="9"/>
      <c r="U2185" s="9"/>
      <c r="V2185" s="9"/>
      <c r="W2185" s="9"/>
      <c r="X2185" s="9"/>
      <c r="Y2185" s="9"/>
      <c r="Z2185" s="9"/>
      <c r="AA2185" s="9"/>
      <c r="AB2185" s="9"/>
      <c r="AC2185" s="9"/>
      <c r="AD2185" s="9"/>
      <c r="AE2185" s="9" t="s">
        <v>2854</v>
      </c>
      <c r="AF2185" s="9"/>
      <c r="AG2185" s="9"/>
      <c r="AH2185" s="9"/>
      <c r="AI2185" s="9"/>
      <c r="AJ2185" s="9"/>
      <c r="AK2185" s="9"/>
    </row>
    <row r="2186" spans="1:37" ht="30" x14ac:dyDescent="0.2">
      <c r="A2186" s="7">
        <v>2185</v>
      </c>
      <c r="B2186" s="9"/>
      <c r="C2186" s="41" t="s">
        <v>12175</v>
      </c>
      <c r="D2186" s="9" t="s">
        <v>384</v>
      </c>
      <c r="E2186" s="9" t="s">
        <v>384</v>
      </c>
      <c r="F2186" s="9"/>
      <c r="G2186" s="9" t="s">
        <v>781</v>
      </c>
      <c r="H2186" s="9"/>
      <c r="I2186" s="9" t="s">
        <v>11941</v>
      </c>
      <c r="J2186" s="9"/>
      <c r="K2186" s="9"/>
      <c r="L2186" s="9"/>
      <c r="M2186" s="9"/>
      <c r="N2186" s="25">
        <v>41061</v>
      </c>
      <c r="O2186" s="41" t="s">
        <v>12176</v>
      </c>
      <c r="P2186" s="9" t="s">
        <v>12177</v>
      </c>
      <c r="Q2186" s="9"/>
      <c r="R2186" s="9"/>
      <c r="S2186" s="9"/>
      <c r="T2186" s="9"/>
      <c r="U2186" s="9"/>
      <c r="V2186" s="9"/>
      <c r="W2186" s="9"/>
      <c r="X2186" s="9"/>
      <c r="Y2186" s="9"/>
      <c r="Z2186" s="9"/>
      <c r="AA2186" s="9"/>
      <c r="AB2186" s="9"/>
      <c r="AC2186" s="9"/>
      <c r="AD2186" s="9"/>
      <c r="AE2186" s="9" t="s">
        <v>11859</v>
      </c>
      <c r="AF2186" s="9"/>
      <c r="AG2186" s="9"/>
      <c r="AH2186" s="9"/>
      <c r="AI2186" s="9"/>
      <c r="AJ2186" s="9"/>
      <c r="AK2186" s="9"/>
    </row>
    <row r="2187" spans="1:37" ht="75" x14ac:dyDescent="0.2">
      <c r="A2187" s="7">
        <v>2186</v>
      </c>
      <c r="B2187" s="9"/>
      <c r="C2187" s="41" t="s">
        <v>12178</v>
      </c>
      <c r="D2187" s="9" t="s">
        <v>384</v>
      </c>
      <c r="E2187" s="9" t="s">
        <v>384</v>
      </c>
      <c r="F2187" s="9"/>
      <c r="G2187" s="9" t="s">
        <v>781</v>
      </c>
      <c r="H2187" s="9"/>
      <c r="I2187" s="9">
        <v>2011</v>
      </c>
      <c r="J2187" s="9"/>
      <c r="K2187" s="9"/>
      <c r="L2187" s="9"/>
      <c r="M2187" s="9"/>
      <c r="N2187" s="25">
        <v>41061</v>
      </c>
      <c r="O2187" s="9" t="s">
        <v>12179</v>
      </c>
      <c r="P2187" s="9" t="s">
        <v>12180</v>
      </c>
      <c r="Q2187" s="9"/>
      <c r="R2187" s="9"/>
      <c r="S2187" s="9"/>
      <c r="T2187" s="9"/>
      <c r="U2187" s="9"/>
      <c r="V2187" s="9"/>
      <c r="W2187" s="9"/>
      <c r="X2187" s="9"/>
      <c r="Y2187" s="9"/>
      <c r="Z2187" s="9"/>
      <c r="AA2187" s="9"/>
      <c r="AB2187" s="9"/>
      <c r="AC2187" s="9"/>
      <c r="AD2187" s="9"/>
      <c r="AE2187" s="9" t="s">
        <v>11859</v>
      </c>
      <c r="AF2187" s="9"/>
      <c r="AG2187" s="9"/>
      <c r="AH2187" s="9"/>
      <c r="AI2187" s="9"/>
      <c r="AJ2187" s="9"/>
      <c r="AK2187" s="9"/>
    </row>
    <row r="2188" spans="1:37" ht="75" x14ac:dyDescent="0.2">
      <c r="A2188" s="7">
        <v>2187</v>
      </c>
      <c r="B2188" s="9"/>
      <c r="C2188" s="41" t="s">
        <v>12181</v>
      </c>
      <c r="D2188" s="9" t="s">
        <v>384</v>
      </c>
      <c r="E2188" s="9" t="s">
        <v>384</v>
      </c>
      <c r="F2188" s="9"/>
      <c r="G2188" s="9" t="s">
        <v>781</v>
      </c>
      <c r="H2188" s="9"/>
      <c r="I2188" s="9">
        <v>2010</v>
      </c>
      <c r="J2188" s="9"/>
      <c r="K2188" s="9"/>
      <c r="L2188" s="9"/>
      <c r="M2188" s="9"/>
      <c r="N2188" s="25">
        <v>41061</v>
      </c>
      <c r="O2188" s="9" t="s">
        <v>12179</v>
      </c>
      <c r="P2188" s="9" t="s">
        <v>12182</v>
      </c>
      <c r="Q2188" s="9"/>
      <c r="R2188" s="9"/>
      <c r="S2188" s="9"/>
      <c r="T2188" s="9"/>
      <c r="U2188" s="9"/>
      <c r="V2188" s="9"/>
      <c r="W2188" s="9"/>
      <c r="X2188" s="9"/>
      <c r="Y2188" s="9"/>
      <c r="Z2188" s="9"/>
      <c r="AA2188" s="9"/>
      <c r="AB2188" s="9"/>
      <c r="AC2188" s="9"/>
      <c r="AD2188" s="9"/>
      <c r="AE2188" s="9" t="s">
        <v>11859</v>
      </c>
      <c r="AF2188" s="9"/>
      <c r="AG2188" s="9"/>
      <c r="AH2188" s="9"/>
      <c r="AI2188" s="9"/>
      <c r="AJ2188" s="9"/>
      <c r="AK2188" s="9"/>
    </row>
    <row r="2189" spans="1:37" ht="30" x14ac:dyDescent="0.2">
      <c r="A2189" s="7">
        <v>2188</v>
      </c>
      <c r="B2189" s="9" t="s">
        <v>12183</v>
      </c>
      <c r="C2189" s="41" t="s">
        <v>12184</v>
      </c>
      <c r="D2189" s="9" t="s">
        <v>384</v>
      </c>
      <c r="E2189" s="9" t="s">
        <v>384</v>
      </c>
      <c r="F2189" s="9" t="s">
        <v>12185</v>
      </c>
      <c r="G2189" s="9" t="s">
        <v>781</v>
      </c>
      <c r="H2189" s="9"/>
      <c r="I2189" s="9" t="s">
        <v>11941</v>
      </c>
      <c r="J2189" s="9"/>
      <c r="K2189" s="9"/>
      <c r="L2189" s="9"/>
      <c r="M2189" s="9"/>
      <c r="N2189" s="9"/>
      <c r="O2189" s="9" t="s">
        <v>12186</v>
      </c>
      <c r="P2189" s="9"/>
      <c r="Q2189" s="9"/>
      <c r="R2189" s="9"/>
      <c r="S2189" s="9"/>
      <c r="T2189" s="9"/>
      <c r="U2189" s="9"/>
      <c r="V2189" s="9"/>
      <c r="W2189" s="9"/>
      <c r="X2189" s="9"/>
      <c r="Y2189" s="9"/>
      <c r="Z2189" s="9"/>
      <c r="AA2189" s="9"/>
      <c r="AB2189" s="9"/>
      <c r="AC2189" s="9"/>
      <c r="AD2189" s="9"/>
      <c r="AE2189" s="9" t="s">
        <v>11859</v>
      </c>
      <c r="AF2189" s="9"/>
      <c r="AG2189" s="9"/>
      <c r="AH2189" s="9"/>
      <c r="AI2189" s="9"/>
      <c r="AJ2189" s="9"/>
      <c r="AK2189" s="9"/>
    </row>
    <row r="2190" spans="1:37" ht="45" x14ac:dyDescent="0.2">
      <c r="A2190" s="7">
        <v>2189</v>
      </c>
      <c r="B2190" s="9"/>
      <c r="C2190" s="41" t="s">
        <v>12187</v>
      </c>
      <c r="D2190" s="9" t="s">
        <v>384</v>
      </c>
      <c r="E2190" s="9" t="s">
        <v>384</v>
      </c>
      <c r="F2190" s="9" t="s">
        <v>12063</v>
      </c>
      <c r="G2190" s="9" t="s">
        <v>781</v>
      </c>
      <c r="H2190" s="9"/>
      <c r="I2190" s="9"/>
      <c r="J2190" s="9"/>
      <c r="K2190" s="9"/>
      <c r="L2190" s="9"/>
      <c r="M2190" s="9"/>
      <c r="N2190" s="25">
        <v>41061</v>
      </c>
      <c r="O2190" s="9" t="s">
        <v>11702</v>
      </c>
      <c r="P2190" s="9" t="s">
        <v>12188</v>
      </c>
      <c r="Q2190" s="9"/>
      <c r="R2190" s="9"/>
      <c r="S2190" s="9"/>
      <c r="T2190" s="9"/>
      <c r="U2190" s="9"/>
      <c r="V2190" s="9"/>
      <c r="W2190" s="9"/>
      <c r="X2190" s="9"/>
      <c r="Y2190" s="9"/>
      <c r="Z2190" s="9"/>
      <c r="AA2190" s="9"/>
      <c r="AB2190" s="9"/>
      <c r="AC2190" s="9"/>
      <c r="AD2190" s="9"/>
      <c r="AE2190" s="9" t="s">
        <v>2854</v>
      </c>
      <c r="AF2190" s="9"/>
      <c r="AG2190" s="9"/>
      <c r="AH2190" s="9"/>
      <c r="AI2190" s="9"/>
      <c r="AJ2190" s="9"/>
      <c r="AK2190" s="9"/>
    </row>
    <row r="2191" spans="1:37" ht="45" x14ac:dyDescent="0.2">
      <c r="A2191" s="7">
        <v>2190</v>
      </c>
      <c r="B2191" s="9"/>
      <c r="C2191" s="41" t="s">
        <v>12187</v>
      </c>
      <c r="D2191" s="9" t="s">
        <v>384</v>
      </c>
      <c r="E2191" s="9" t="s">
        <v>384</v>
      </c>
      <c r="F2191" s="9" t="s">
        <v>12063</v>
      </c>
      <c r="G2191" s="9" t="s">
        <v>781</v>
      </c>
      <c r="H2191" s="9"/>
      <c r="I2191" s="9"/>
      <c r="J2191" s="9"/>
      <c r="K2191" s="9"/>
      <c r="L2191" s="9"/>
      <c r="M2191" s="9"/>
      <c r="N2191" s="25">
        <v>41061</v>
      </c>
      <c r="O2191" s="9" t="s">
        <v>11702</v>
      </c>
      <c r="P2191" s="9" t="s">
        <v>12188</v>
      </c>
      <c r="Q2191" s="9"/>
      <c r="R2191" s="9"/>
      <c r="S2191" s="9"/>
      <c r="T2191" s="9"/>
      <c r="U2191" s="9"/>
      <c r="V2191" s="9"/>
      <c r="W2191" s="9"/>
      <c r="X2191" s="9"/>
      <c r="Y2191" s="9"/>
      <c r="Z2191" s="9"/>
      <c r="AA2191" s="9"/>
      <c r="AB2191" s="9"/>
      <c r="AC2191" s="9"/>
      <c r="AD2191" s="9"/>
      <c r="AE2191" s="9" t="s">
        <v>2854</v>
      </c>
      <c r="AF2191" s="9"/>
      <c r="AG2191" s="9"/>
      <c r="AH2191" s="9"/>
      <c r="AI2191" s="9"/>
      <c r="AJ2191" s="9"/>
      <c r="AK2191" s="9"/>
    </row>
    <row r="2192" spans="1:37" ht="30" x14ac:dyDescent="0.2">
      <c r="A2192" s="7">
        <v>2191</v>
      </c>
      <c r="B2192" s="9"/>
      <c r="C2192" s="41" t="s">
        <v>12189</v>
      </c>
      <c r="D2192" s="9" t="s">
        <v>384</v>
      </c>
      <c r="E2192" s="9" t="s">
        <v>384</v>
      </c>
      <c r="F2192" s="9" t="s">
        <v>12063</v>
      </c>
      <c r="G2192" s="9" t="s">
        <v>781</v>
      </c>
      <c r="H2192" s="9"/>
      <c r="I2192" s="9">
        <v>2007</v>
      </c>
      <c r="J2192" s="9"/>
      <c r="K2192" s="9"/>
      <c r="L2192" s="9"/>
      <c r="M2192" s="9"/>
      <c r="N2192" s="25">
        <v>41061</v>
      </c>
      <c r="O2192" s="9" t="s">
        <v>12190</v>
      </c>
      <c r="P2192" s="9" t="s">
        <v>12191</v>
      </c>
      <c r="Q2192" s="9"/>
      <c r="R2192" s="9"/>
      <c r="S2192" s="9"/>
      <c r="T2192" s="9"/>
      <c r="U2192" s="9"/>
      <c r="V2192" s="9"/>
      <c r="W2192" s="9"/>
      <c r="X2192" s="9"/>
      <c r="Y2192" s="9"/>
      <c r="Z2192" s="9" t="s">
        <v>12192</v>
      </c>
      <c r="AA2192" s="9"/>
      <c r="AB2192" s="9"/>
      <c r="AC2192" s="9"/>
      <c r="AD2192" s="9"/>
      <c r="AE2192" s="9" t="s">
        <v>2854</v>
      </c>
      <c r="AF2192" s="9"/>
      <c r="AG2192" s="9"/>
      <c r="AH2192" s="9"/>
      <c r="AI2192" s="9"/>
      <c r="AJ2192" s="9"/>
      <c r="AK2192" s="9"/>
    </row>
    <row r="2193" spans="1:37" x14ac:dyDescent="0.2">
      <c r="A2193" s="7">
        <v>2192</v>
      </c>
      <c r="B2193" s="9"/>
      <c r="C2193" s="41" t="s">
        <v>12193</v>
      </c>
      <c r="D2193" s="9" t="s">
        <v>384</v>
      </c>
      <c r="E2193" s="9" t="s">
        <v>384</v>
      </c>
      <c r="F2193" s="9" t="s">
        <v>12063</v>
      </c>
      <c r="G2193" s="9" t="s">
        <v>781</v>
      </c>
      <c r="H2193" s="9"/>
      <c r="I2193" s="9" t="s">
        <v>11941</v>
      </c>
      <c r="J2193" s="9"/>
      <c r="K2193" s="9"/>
      <c r="L2193" s="9"/>
      <c r="M2193" s="9"/>
      <c r="N2193" s="25">
        <v>41061</v>
      </c>
      <c r="O2193" s="9" t="s">
        <v>841</v>
      </c>
      <c r="P2193" s="9" t="s">
        <v>12194</v>
      </c>
      <c r="Q2193" s="9"/>
      <c r="R2193" s="9"/>
      <c r="S2193" s="9"/>
      <c r="T2193" s="9"/>
      <c r="U2193" s="9"/>
      <c r="V2193" s="9"/>
      <c r="W2193" s="9"/>
      <c r="X2193" s="9"/>
      <c r="Y2193" s="9"/>
      <c r="Z2193" s="9"/>
      <c r="AA2193" s="9"/>
      <c r="AB2193" s="9"/>
      <c r="AC2193" s="9"/>
      <c r="AD2193" s="9"/>
      <c r="AE2193" s="9" t="s">
        <v>2854</v>
      </c>
      <c r="AF2193" s="9"/>
      <c r="AG2193" s="9"/>
      <c r="AH2193" s="9"/>
      <c r="AI2193" s="9"/>
      <c r="AJ2193" s="9"/>
      <c r="AK2193" s="9"/>
    </row>
    <row r="2194" spans="1:37" ht="60" x14ac:dyDescent="0.2">
      <c r="A2194" s="7">
        <v>2193</v>
      </c>
      <c r="B2194" s="9"/>
      <c r="C2194" s="41" t="s">
        <v>12195</v>
      </c>
      <c r="D2194" s="9" t="s">
        <v>384</v>
      </c>
      <c r="E2194" s="9" t="s">
        <v>384</v>
      </c>
      <c r="F2194" s="9" t="s">
        <v>12063</v>
      </c>
      <c r="G2194" s="9" t="s">
        <v>781</v>
      </c>
      <c r="H2194" s="9"/>
      <c r="I2194" s="9">
        <v>1996</v>
      </c>
      <c r="J2194" s="9"/>
      <c r="K2194" s="9"/>
      <c r="L2194" s="9"/>
      <c r="M2194" s="9"/>
      <c r="N2194" s="25">
        <v>41061</v>
      </c>
      <c r="O2194" s="9" t="s">
        <v>11937</v>
      </c>
      <c r="P2194" s="9" t="s">
        <v>12196</v>
      </c>
      <c r="Q2194" s="9"/>
      <c r="R2194" s="9" t="s">
        <v>12197</v>
      </c>
      <c r="S2194" s="9"/>
      <c r="T2194" s="9"/>
      <c r="U2194" s="9"/>
      <c r="V2194" s="9"/>
      <c r="W2194" s="9"/>
      <c r="X2194" s="9"/>
      <c r="Y2194" s="9"/>
      <c r="Z2194" s="9"/>
      <c r="AA2194" s="9"/>
      <c r="AB2194" s="9"/>
      <c r="AC2194" s="9"/>
      <c r="AD2194" s="9"/>
      <c r="AE2194" s="9" t="s">
        <v>2854</v>
      </c>
      <c r="AF2194" s="9"/>
      <c r="AG2194" s="9"/>
      <c r="AH2194" s="9"/>
      <c r="AI2194" s="9"/>
      <c r="AJ2194" s="9"/>
      <c r="AK2194" s="9"/>
    </row>
    <row r="2195" spans="1:37" ht="210" x14ac:dyDescent="0.2">
      <c r="A2195" s="7">
        <v>2194</v>
      </c>
      <c r="B2195" s="9"/>
      <c r="C2195" s="41" t="s">
        <v>12198</v>
      </c>
      <c r="D2195" s="9" t="s">
        <v>384</v>
      </c>
      <c r="E2195" s="9" t="s">
        <v>384</v>
      </c>
      <c r="F2195" s="9" t="s">
        <v>12199</v>
      </c>
      <c r="G2195" s="9" t="s">
        <v>781</v>
      </c>
      <c r="H2195" s="9"/>
      <c r="I2195" s="9">
        <v>2011</v>
      </c>
      <c r="J2195" s="9"/>
      <c r="K2195" s="9"/>
      <c r="L2195" s="9"/>
      <c r="M2195" s="9"/>
      <c r="N2195" s="25">
        <v>41061</v>
      </c>
      <c r="O2195" s="9" t="s">
        <v>12200</v>
      </c>
      <c r="P2195" s="9" t="s">
        <v>12201</v>
      </c>
      <c r="Q2195" s="9"/>
      <c r="R2195" s="9" t="s">
        <v>12202</v>
      </c>
      <c r="S2195" s="9"/>
      <c r="T2195" s="9"/>
      <c r="U2195" s="9"/>
      <c r="V2195" s="9"/>
      <c r="W2195" s="9"/>
      <c r="X2195" s="9"/>
      <c r="Y2195" s="9"/>
      <c r="Z2195" s="9"/>
      <c r="AA2195" s="9"/>
      <c r="AB2195" s="9"/>
      <c r="AC2195" s="9"/>
      <c r="AD2195" s="9"/>
      <c r="AE2195" s="9" t="s">
        <v>2854</v>
      </c>
      <c r="AF2195" s="9"/>
      <c r="AG2195" s="9"/>
      <c r="AH2195" s="9"/>
      <c r="AI2195" s="9"/>
      <c r="AJ2195" s="9"/>
      <c r="AK2195" s="9"/>
    </row>
    <row r="2196" spans="1:37" ht="75" x14ac:dyDescent="0.2">
      <c r="A2196" s="7">
        <v>2195</v>
      </c>
      <c r="B2196" s="9"/>
      <c r="C2196" s="41" t="s">
        <v>12203</v>
      </c>
      <c r="D2196" s="9" t="s">
        <v>384</v>
      </c>
      <c r="E2196" s="9" t="s">
        <v>384</v>
      </c>
      <c r="F2196" s="9" t="s">
        <v>12204</v>
      </c>
      <c r="G2196" s="9" t="s">
        <v>781</v>
      </c>
      <c r="H2196" s="9"/>
      <c r="I2196" s="9">
        <v>2007</v>
      </c>
      <c r="J2196" s="9"/>
      <c r="K2196" s="9"/>
      <c r="L2196" s="9"/>
      <c r="M2196" s="9"/>
      <c r="N2196" s="25">
        <v>41061</v>
      </c>
      <c r="O2196" s="9" t="s">
        <v>11804</v>
      </c>
      <c r="P2196" s="9" t="s">
        <v>12205</v>
      </c>
      <c r="Q2196" s="9"/>
      <c r="R2196" s="9" t="s">
        <v>12206</v>
      </c>
      <c r="S2196" s="9"/>
      <c r="T2196" s="9"/>
      <c r="U2196" s="9"/>
      <c r="V2196" s="9"/>
      <c r="W2196" s="9"/>
      <c r="X2196" s="9"/>
      <c r="Y2196" s="9"/>
      <c r="Z2196" s="9" t="s">
        <v>12207</v>
      </c>
      <c r="AA2196" s="9"/>
      <c r="AB2196" s="9"/>
      <c r="AC2196" s="9"/>
      <c r="AD2196" s="9"/>
      <c r="AE2196" s="9" t="s">
        <v>2854</v>
      </c>
      <c r="AF2196" s="9"/>
      <c r="AG2196" s="9"/>
      <c r="AH2196" s="9"/>
      <c r="AI2196" s="9"/>
      <c r="AJ2196" s="9"/>
      <c r="AK2196" s="9"/>
    </row>
    <row r="2197" spans="1:37" ht="75" x14ac:dyDescent="0.2">
      <c r="A2197" s="7">
        <v>2196</v>
      </c>
      <c r="B2197" s="9"/>
      <c r="C2197" s="41" t="s">
        <v>12208</v>
      </c>
      <c r="D2197" s="9" t="s">
        <v>384</v>
      </c>
      <c r="E2197" s="9" t="s">
        <v>384</v>
      </c>
      <c r="F2197" s="9" t="s">
        <v>12063</v>
      </c>
      <c r="G2197" s="9" t="s">
        <v>781</v>
      </c>
      <c r="H2197" s="9"/>
      <c r="I2197" s="9" t="s">
        <v>11941</v>
      </c>
      <c r="J2197" s="9"/>
      <c r="K2197" s="9"/>
      <c r="L2197" s="9"/>
      <c r="M2197" s="9"/>
      <c r="N2197" s="25">
        <v>41061</v>
      </c>
      <c r="O2197" s="9" t="s">
        <v>12209</v>
      </c>
      <c r="P2197" s="9" t="s">
        <v>12210</v>
      </c>
      <c r="Q2197" s="9"/>
      <c r="R2197" s="9" t="s">
        <v>12211</v>
      </c>
      <c r="S2197" s="9"/>
      <c r="T2197" s="9"/>
      <c r="U2197" s="9"/>
      <c r="V2197" s="9"/>
      <c r="W2197" s="9"/>
      <c r="X2197" s="9"/>
      <c r="Y2197" s="9"/>
      <c r="Z2197" s="9"/>
      <c r="AA2197" s="9"/>
      <c r="AB2197" s="9"/>
      <c r="AC2197" s="9"/>
      <c r="AD2197" s="9"/>
      <c r="AE2197" s="9" t="s">
        <v>2854</v>
      </c>
      <c r="AF2197" s="9"/>
      <c r="AG2197" s="9"/>
      <c r="AH2197" s="9"/>
      <c r="AI2197" s="9"/>
      <c r="AJ2197" s="9"/>
      <c r="AK2197" s="9"/>
    </row>
    <row r="2198" spans="1:37" ht="60" x14ac:dyDescent="0.2">
      <c r="A2198" s="7">
        <v>2197</v>
      </c>
      <c r="B2198" s="9"/>
      <c r="C2198" s="41" t="s">
        <v>12212</v>
      </c>
      <c r="D2198" s="9" t="s">
        <v>384</v>
      </c>
      <c r="E2198" s="9" t="s">
        <v>384</v>
      </c>
      <c r="F2198" s="9"/>
      <c r="G2198" s="9" t="s">
        <v>781</v>
      </c>
      <c r="H2198" s="9"/>
      <c r="I2198" s="9">
        <v>2009</v>
      </c>
      <c r="J2198" s="9"/>
      <c r="K2198" s="9"/>
      <c r="L2198" s="9"/>
      <c r="M2198" s="9"/>
      <c r="N2198" s="25">
        <v>41061</v>
      </c>
      <c r="O2198" s="9" t="s">
        <v>12213</v>
      </c>
      <c r="P2198" s="9" t="s">
        <v>12214</v>
      </c>
      <c r="Q2198" s="9"/>
      <c r="R2198" s="9"/>
      <c r="S2198" s="9"/>
      <c r="T2198" s="9"/>
      <c r="U2198" s="9"/>
      <c r="V2198" s="9"/>
      <c r="W2198" s="9"/>
      <c r="X2198" s="9"/>
      <c r="Y2198" s="9"/>
      <c r="Z2198" s="9"/>
      <c r="AA2198" s="9"/>
      <c r="AB2198" s="9"/>
      <c r="AC2198" s="9"/>
      <c r="AD2198" s="9"/>
      <c r="AE2198" s="9" t="s">
        <v>11859</v>
      </c>
      <c r="AF2198" s="9"/>
      <c r="AG2198" s="9"/>
      <c r="AH2198" s="9"/>
      <c r="AI2198" s="9"/>
      <c r="AJ2198" s="9"/>
      <c r="AK2198" s="9"/>
    </row>
    <row r="2199" spans="1:37" ht="60" x14ac:dyDescent="0.2">
      <c r="A2199" s="7">
        <v>2198</v>
      </c>
      <c r="B2199" s="9"/>
      <c r="C2199" s="41" t="s">
        <v>12215</v>
      </c>
      <c r="D2199" s="9" t="s">
        <v>384</v>
      </c>
      <c r="E2199" s="9" t="s">
        <v>384</v>
      </c>
      <c r="F2199" s="9"/>
      <c r="G2199" s="9" t="s">
        <v>781</v>
      </c>
      <c r="H2199" s="9"/>
      <c r="I2199" s="9">
        <v>2011</v>
      </c>
      <c r="J2199" s="9"/>
      <c r="K2199" s="9"/>
      <c r="L2199" s="9"/>
      <c r="M2199" s="9"/>
      <c r="N2199" s="25">
        <v>41061</v>
      </c>
      <c r="O2199" s="9" t="s">
        <v>12216</v>
      </c>
      <c r="P2199" s="9" t="s">
        <v>12217</v>
      </c>
      <c r="Q2199" s="9"/>
      <c r="R2199" s="9"/>
      <c r="S2199" s="9"/>
      <c r="T2199" s="9"/>
      <c r="U2199" s="9"/>
      <c r="V2199" s="9"/>
      <c r="W2199" s="9"/>
      <c r="X2199" s="9"/>
      <c r="Y2199" s="9"/>
      <c r="Z2199" s="9"/>
      <c r="AA2199" s="9"/>
      <c r="AB2199" s="9"/>
      <c r="AC2199" s="9"/>
      <c r="AD2199" s="9"/>
      <c r="AE2199" s="9" t="s">
        <v>11859</v>
      </c>
      <c r="AF2199" s="9"/>
      <c r="AG2199" s="9"/>
      <c r="AH2199" s="9"/>
      <c r="AI2199" s="9"/>
      <c r="AJ2199" s="9"/>
      <c r="AK2199" s="9"/>
    </row>
    <row r="2200" spans="1:37" ht="60" x14ac:dyDescent="0.2">
      <c r="A2200" s="7">
        <v>2199</v>
      </c>
      <c r="B2200" s="9"/>
      <c r="C2200" s="41" t="s">
        <v>12218</v>
      </c>
      <c r="D2200" s="9" t="s">
        <v>384</v>
      </c>
      <c r="E2200" s="9" t="s">
        <v>384</v>
      </c>
      <c r="F2200" s="9" t="s">
        <v>12063</v>
      </c>
      <c r="G2200" s="9" t="s">
        <v>781</v>
      </c>
      <c r="H2200" s="9"/>
      <c r="I2200" s="9" t="s">
        <v>11941</v>
      </c>
      <c r="J2200" s="9"/>
      <c r="K2200" s="9"/>
      <c r="L2200" s="9"/>
      <c r="M2200" s="9"/>
      <c r="N2200" s="25">
        <v>41061</v>
      </c>
      <c r="O2200" s="9" t="s">
        <v>12219</v>
      </c>
      <c r="P2200" s="9" t="s">
        <v>12220</v>
      </c>
      <c r="Q2200" s="9"/>
      <c r="R2200" s="9" t="s">
        <v>12221</v>
      </c>
      <c r="S2200" s="9"/>
      <c r="T2200" s="9"/>
      <c r="U2200" s="9"/>
      <c r="V2200" s="9"/>
      <c r="W2200" s="9"/>
      <c r="X2200" s="9"/>
      <c r="Y2200" s="9"/>
      <c r="Z2200" s="9"/>
      <c r="AA2200" s="9"/>
      <c r="AB2200" s="9"/>
      <c r="AC2200" s="9"/>
      <c r="AD2200" s="9"/>
      <c r="AE2200" s="9" t="s">
        <v>2854</v>
      </c>
      <c r="AF2200" s="9"/>
      <c r="AG2200" s="9"/>
      <c r="AH2200" s="9"/>
      <c r="AI2200" s="9"/>
      <c r="AJ2200" s="9"/>
      <c r="AK2200" s="9"/>
    </row>
    <row r="2201" spans="1:37" ht="30" x14ac:dyDescent="0.2">
      <c r="A2201" s="7">
        <v>2200</v>
      </c>
      <c r="B2201" s="9"/>
      <c r="C2201" s="41" t="s">
        <v>12222</v>
      </c>
      <c r="D2201" s="9" t="s">
        <v>384</v>
      </c>
      <c r="E2201" s="9" t="s">
        <v>384</v>
      </c>
      <c r="F2201" s="9" t="s">
        <v>12223</v>
      </c>
      <c r="G2201" s="9" t="s">
        <v>781</v>
      </c>
      <c r="H2201" s="9"/>
      <c r="I2201" s="9" t="s">
        <v>11941</v>
      </c>
      <c r="J2201" s="9"/>
      <c r="K2201" s="9"/>
      <c r="L2201" s="9"/>
      <c r="M2201" s="9"/>
      <c r="N2201" s="25">
        <v>41091</v>
      </c>
      <c r="O2201" s="9" t="s">
        <v>12224</v>
      </c>
      <c r="P2201" s="9" t="s">
        <v>12225</v>
      </c>
      <c r="Q2201" s="9"/>
      <c r="R2201" s="9"/>
      <c r="S2201" s="9"/>
      <c r="T2201" s="9"/>
      <c r="U2201" s="9"/>
      <c r="V2201" s="9"/>
      <c r="W2201" s="9"/>
      <c r="X2201" s="9"/>
      <c r="Y2201" s="9"/>
      <c r="Z2201" s="9"/>
      <c r="AA2201" s="9"/>
      <c r="AB2201" s="9"/>
      <c r="AC2201" s="9"/>
      <c r="AD2201" s="9"/>
      <c r="AE2201" s="9" t="s">
        <v>2854</v>
      </c>
      <c r="AF2201" s="9"/>
      <c r="AG2201" s="9"/>
      <c r="AH2201" s="9"/>
      <c r="AI2201" s="9"/>
      <c r="AJ2201" s="9"/>
      <c r="AK2201" s="9"/>
    </row>
    <row r="2202" spans="1:37" ht="30" x14ac:dyDescent="0.2">
      <c r="A2202" s="7">
        <v>2201</v>
      </c>
      <c r="B2202" s="9"/>
      <c r="C2202" s="41" t="s">
        <v>12226</v>
      </c>
      <c r="D2202" s="9" t="s">
        <v>384</v>
      </c>
      <c r="E2202" s="9" t="s">
        <v>384</v>
      </c>
      <c r="F2202" s="9" t="s">
        <v>11638</v>
      </c>
      <c r="G2202" s="9" t="s">
        <v>781</v>
      </c>
      <c r="H2202" s="9"/>
      <c r="I2202" s="9" t="s">
        <v>11941</v>
      </c>
      <c r="J2202" s="9"/>
      <c r="K2202" s="9"/>
      <c r="L2202" s="9"/>
      <c r="M2202" s="9"/>
      <c r="N2202" s="25">
        <v>41061</v>
      </c>
      <c r="O2202" s="9" t="s">
        <v>12227</v>
      </c>
      <c r="P2202" s="9" t="s">
        <v>12228</v>
      </c>
      <c r="Q2202" s="9"/>
      <c r="R2202" s="9"/>
      <c r="S2202" s="9"/>
      <c r="T2202" s="9"/>
      <c r="U2202" s="9"/>
      <c r="V2202" s="9"/>
      <c r="W2202" s="9"/>
      <c r="X2202" s="9"/>
      <c r="Y2202" s="9"/>
      <c r="Z2202" s="9"/>
      <c r="AA2202" s="9"/>
      <c r="AB2202" s="9"/>
      <c r="AC2202" s="9"/>
      <c r="AD2202" s="9"/>
      <c r="AE2202" s="9" t="s">
        <v>2854</v>
      </c>
      <c r="AF2202" s="9"/>
      <c r="AG2202" s="9"/>
      <c r="AH2202" s="9"/>
      <c r="AI2202" s="9"/>
      <c r="AJ2202" s="9"/>
      <c r="AK2202" s="9"/>
    </row>
    <row r="2203" spans="1:37" ht="45" x14ac:dyDescent="0.2">
      <c r="A2203" s="7">
        <v>2202</v>
      </c>
      <c r="B2203" s="9"/>
      <c r="C2203" s="41" t="s">
        <v>12229</v>
      </c>
      <c r="D2203" s="9" t="s">
        <v>384</v>
      </c>
      <c r="E2203" s="9" t="s">
        <v>384</v>
      </c>
      <c r="F2203" s="9" t="s">
        <v>12223</v>
      </c>
      <c r="G2203" s="9" t="s">
        <v>781</v>
      </c>
      <c r="H2203" s="9"/>
      <c r="I2203" s="9" t="s">
        <v>11941</v>
      </c>
      <c r="J2203" s="9"/>
      <c r="K2203" s="9"/>
      <c r="L2203" s="9"/>
      <c r="M2203" s="9"/>
      <c r="N2203" s="25">
        <v>41091</v>
      </c>
      <c r="O2203" s="9" t="s">
        <v>12224</v>
      </c>
      <c r="P2203" s="9" t="s">
        <v>12230</v>
      </c>
      <c r="Q2203" s="9"/>
      <c r="R2203" s="9"/>
      <c r="S2203" s="9"/>
      <c r="T2203" s="9"/>
      <c r="U2203" s="9"/>
      <c r="V2203" s="9"/>
      <c r="W2203" s="9"/>
      <c r="X2203" s="9"/>
      <c r="Y2203" s="9"/>
      <c r="Z2203" s="9"/>
      <c r="AA2203" s="9"/>
      <c r="AB2203" s="9"/>
      <c r="AC2203" s="9"/>
      <c r="AD2203" s="9"/>
      <c r="AE2203" s="9" t="s">
        <v>2854</v>
      </c>
      <c r="AF2203" s="9"/>
      <c r="AG2203" s="9"/>
      <c r="AH2203" s="9"/>
      <c r="AI2203" s="9"/>
      <c r="AJ2203" s="9"/>
      <c r="AK2203" s="9"/>
    </row>
    <row r="2204" spans="1:37" ht="45" x14ac:dyDescent="0.2">
      <c r="A2204" s="7">
        <v>2203</v>
      </c>
      <c r="B2204" s="9"/>
      <c r="C2204" s="41" t="s">
        <v>12231</v>
      </c>
      <c r="D2204" s="9" t="s">
        <v>384</v>
      </c>
      <c r="E2204" s="9" t="s">
        <v>384</v>
      </c>
      <c r="F2204" s="9" t="s">
        <v>12232</v>
      </c>
      <c r="G2204" s="9" t="s">
        <v>781</v>
      </c>
      <c r="H2204" s="9"/>
      <c r="I2204" s="9" t="s">
        <v>11941</v>
      </c>
      <c r="J2204" s="9"/>
      <c r="K2204" s="9"/>
      <c r="L2204" s="9"/>
      <c r="M2204" s="9"/>
      <c r="N2204" s="25">
        <v>41061</v>
      </c>
      <c r="O2204" s="9" t="s">
        <v>12233</v>
      </c>
      <c r="P2204" s="9" t="s">
        <v>12234</v>
      </c>
      <c r="Q2204" s="9"/>
      <c r="R2204" s="9"/>
      <c r="S2204" s="9"/>
      <c r="T2204" s="9"/>
      <c r="U2204" s="9"/>
      <c r="V2204" s="9"/>
      <c r="W2204" s="9"/>
      <c r="X2204" s="9"/>
      <c r="Y2204" s="9"/>
      <c r="Z2204" s="9"/>
      <c r="AA2204" s="9"/>
      <c r="AB2204" s="9"/>
      <c r="AC2204" s="9"/>
      <c r="AD2204" s="9"/>
      <c r="AE2204" s="9"/>
      <c r="AF2204" s="9"/>
      <c r="AG2204" s="9"/>
      <c r="AH2204" s="9"/>
      <c r="AI2204" s="9"/>
      <c r="AJ2204" s="9"/>
      <c r="AK2204" s="9"/>
    </row>
    <row r="2205" spans="1:37" ht="30" x14ac:dyDescent="0.2">
      <c r="A2205" s="7">
        <v>2204</v>
      </c>
      <c r="B2205" s="9"/>
      <c r="C2205" s="41" t="s">
        <v>12235</v>
      </c>
      <c r="D2205" s="9" t="s">
        <v>384</v>
      </c>
      <c r="E2205" s="9" t="s">
        <v>384</v>
      </c>
      <c r="F2205" s="9" t="s">
        <v>12236</v>
      </c>
      <c r="G2205" s="9" t="s">
        <v>781</v>
      </c>
      <c r="H2205" s="9"/>
      <c r="I2205" s="9" t="s">
        <v>11941</v>
      </c>
      <c r="J2205" s="9"/>
      <c r="K2205" s="9"/>
      <c r="L2205" s="9"/>
      <c r="M2205" s="9"/>
      <c r="N2205" s="25">
        <v>41061</v>
      </c>
      <c r="O2205" s="9" t="s">
        <v>12233</v>
      </c>
      <c r="P2205" s="9" t="s">
        <v>12237</v>
      </c>
      <c r="Q2205" s="9"/>
      <c r="R2205" s="9"/>
      <c r="S2205" s="9"/>
      <c r="T2205" s="9"/>
      <c r="U2205" s="9"/>
      <c r="V2205" s="9"/>
      <c r="W2205" s="9"/>
      <c r="X2205" s="9"/>
      <c r="Y2205" s="9"/>
      <c r="Z2205" s="9"/>
      <c r="AA2205" s="9"/>
      <c r="AB2205" s="9"/>
      <c r="AC2205" s="9"/>
      <c r="AD2205" s="9"/>
      <c r="AE2205" s="9"/>
      <c r="AF2205" s="9"/>
      <c r="AG2205" s="9"/>
      <c r="AH2205" s="9"/>
      <c r="AI2205" s="9"/>
      <c r="AJ2205" s="9"/>
      <c r="AK2205" s="9"/>
    </row>
    <row r="2206" spans="1:37" ht="45" x14ac:dyDescent="0.2">
      <c r="A2206" s="7">
        <v>2205</v>
      </c>
      <c r="B2206" s="9"/>
      <c r="C2206" s="41" t="s">
        <v>12238</v>
      </c>
      <c r="D2206" s="9" t="s">
        <v>384</v>
      </c>
      <c r="E2206" s="9" t="s">
        <v>384</v>
      </c>
      <c r="F2206" s="9"/>
      <c r="G2206" s="9" t="s">
        <v>781</v>
      </c>
      <c r="H2206" s="9"/>
      <c r="I2206" s="9" t="s">
        <v>11941</v>
      </c>
      <c r="J2206" s="9"/>
      <c r="K2206" s="9"/>
      <c r="L2206" s="9"/>
      <c r="M2206" s="9"/>
      <c r="N2206" s="25">
        <v>41061</v>
      </c>
      <c r="O2206" s="9" t="s">
        <v>12239</v>
      </c>
      <c r="P2206" s="9" t="s">
        <v>12240</v>
      </c>
      <c r="Q2206" s="9"/>
      <c r="R2206" s="9"/>
      <c r="S2206" s="9"/>
      <c r="T2206" s="9"/>
      <c r="U2206" s="9"/>
      <c r="V2206" s="9"/>
      <c r="W2206" s="9"/>
      <c r="X2206" s="9"/>
      <c r="Y2206" s="9"/>
      <c r="Z2206" s="9" t="s">
        <v>12241</v>
      </c>
      <c r="AA2206" s="9"/>
      <c r="AB2206" s="9"/>
      <c r="AC2206" s="9"/>
      <c r="AD2206" s="9"/>
      <c r="AE2206" s="9" t="s">
        <v>2854</v>
      </c>
      <c r="AF2206" s="9"/>
      <c r="AG2206" s="9"/>
      <c r="AH2206" s="9"/>
      <c r="AI2206" s="9"/>
      <c r="AJ2206" s="9"/>
      <c r="AK2206" s="9"/>
    </row>
    <row r="2207" spans="1:37" ht="60" x14ac:dyDescent="0.2">
      <c r="A2207" s="7">
        <v>2206</v>
      </c>
      <c r="B2207" s="9"/>
      <c r="C2207" s="41" t="s">
        <v>12242</v>
      </c>
      <c r="D2207" s="9" t="s">
        <v>384</v>
      </c>
      <c r="E2207" s="9" t="s">
        <v>384</v>
      </c>
      <c r="F2207" s="9" t="s">
        <v>12243</v>
      </c>
      <c r="G2207" s="9" t="s">
        <v>781</v>
      </c>
      <c r="H2207" s="9"/>
      <c r="I2207" s="9">
        <v>1977</v>
      </c>
      <c r="J2207" s="9"/>
      <c r="K2207" s="9"/>
      <c r="L2207" s="9"/>
      <c r="M2207" s="9"/>
      <c r="N2207" s="25">
        <v>41091</v>
      </c>
      <c r="O2207" s="9" t="s">
        <v>12244</v>
      </c>
      <c r="P2207" s="38" t="s">
        <v>13986</v>
      </c>
      <c r="Q2207" s="9"/>
      <c r="R2207" s="4" t="s">
        <v>12245</v>
      </c>
      <c r="S2207" s="9"/>
      <c r="T2207" s="9"/>
      <c r="U2207" s="9"/>
      <c r="V2207" s="9"/>
      <c r="W2207" s="9"/>
      <c r="X2207" s="9"/>
      <c r="Y2207" s="9"/>
      <c r="Z2207" s="9"/>
      <c r="AA2207" s="9"/>
      <c r="AB2207" s="9"/>
      <c r="AC2207" s="9"/>
      <c r="AD2207" s="9"/>
      <c r="AE2207" s="9" t="s">
        <v>2854</v>
      </c>
      <c r="AF2207" s="9"/>
      <c r="AG2207" s="9"/>
      <c r="AH2207" s="9"/>
      <c r="AI2207" s="9"/>
      <c r="AJ2207" s="9"/>
      <c r="AK2207" s="9"/>
    </row>
    <row r="2208" spans="1:37" ht="30" x14ac:dyDescent="0.2">
      <c r="A2208" s="7">
        <v>2207</v>
      </c>
      <c r="B2208" s="9"/>
      <c r="C2208" s="41" t="s">
        <v>12246</v>
      </c>
      <c r="D2208" s="9" t="s">
        <v>384</v>
      </c>
      <c r="E2208" s="9" t="s">
        <v>384</v>
      </c>
      <c r="F2208" s="9"/>
      <c r="G2208" s="9" t="s">
        <v>781</v>
      </c>
      <c r="H2208" s="9"/>
      <c r="I2208" s="9">
        <v>2012</v>
      </c>
      <c r="J2208" s="9"/>
      <c r="K2208" s="9"/>
      <c r="L2208" s="9"/>
      <c r="M2208" s="9"/>
      <c r="N2208" s="25">
        <v>41061</v>
      </c>
      <c r="O2208" s="9" t="s">
        <v>12247</v>
      </c>
      <c r="P2208" s="9" t="s">
        <v>13985</v>
      </c>
      <c r="Q2208" s="9"/>
      <c r="R2208" s="9"/>
      <c r="S2208" s="9"/>
      <c r="T2208" s="9"/>
      <c r="U2208" s="9"/>
      <c r="V2208" s="9"/>
      <c r="W2208" s="9"/>
      <c r="X2208" s="9"/>
      <c r="Y2208" s="9"/>
      <c r="Z2208" s="9"/>
      <c r="AA2208" s="9"/>
      <c r="AB2208" s="9"/>
      <c r="AC2208" s="9"/>
      <c r="AD2208" s="9"/>
      <c r="AE2208" s="9" t="s">
        <v>11859</v>
      </c>
      <c r="AF2208" s="9"/>
      <c r="AG2208" s="9"/>
      <c r="AH2208" s="9"/>
      <c r="AI2208" s="9"/>
      <c r="AJ2208" s="9"/>
      <c r="AK2208" s="9"/>
    </row>
    <row r="2209" spans="1:37" ht="30" x14ac:dyDescent="0.2">
      <c r="A2209" s="7">
        <v>2208</v>
      </c>
      <c r="B2209" s="9"/>
      <c r="C2209" s="41" t="s">
        <v>12248</v>
      </c>
      <c r="D2209" s="9" t="s">
        <v>384</v>
      </c>
      <c r="E2209" s="9" t="s">
        <v>384</v>
      </c>
      <c r="F2209" s="9" t="s">
        <v>12249</v>
      </c>
      <c r="G2209" s="9" t="s">
        <v>781</v>
      </c>
      <c r="H2209" s="9"/>
      <c r="I2209" s="9" t="s">
        <v>11941</v>
      </c>
      <c r="J2209" s="9"/>
      <c r="K2209" s="9"/>
      <c r="L2209" s="9"/>
      <c r="M2209" s="9"/>
      <c r="N2209" s="25">
        <v>41061</v>
      </c>
      <c r="O2209" s="9" t="s">
        <v>12250</v>
      </c>
      <c r="P2209" s="9" t="s">
        <v>12251</v>
      </c>
      <c r="Q2209" s="9"/>
      <c r="R2209" s="9"/>
      <c r="S2209" s="9"/>
      <c r="T2209" s="9"/>
      <c r="U2209" s="9"/>
      <c r="V2209" s="9"/>
      <c r="W2209" s="9"/>
      <c r="X2209" s="9"/>
      <c r="Y2209" s="9"/>
      <c r="Z2209" s="9"/>
      <c r="AA2209" s="9"/>
      <c r="AB2209" s="9"/>
      <c r="AC2209" s="9"/>
      <c r="AD2209" s="9"/>
      <c r="AE2209" s="9" t="s">
        <v>11859</v>
      </c>
      <c r="AF2209" s="9"/>
      <c r="AG2209" s="9"/>
      <c r="AH2209" s="9"/>
      <c r="AI2209" s="9"/>
      <c r="AJ2209" s="9"/>
      <c r="AK2209" s="9"/>
    </row>
    <row r="2210" spans="1:37" ht="30" x14ac:dyDescent="0.2">
      <c r="A2210" s="7">
        <v>2209</v>
      </c>
      <c r="B2210" s="9"/>
      <c r="C2210" s="41" t="s">
        <v>12252</v>
      </c>
      <c r="D2210" s="9" t="s">
        <v>384</v>
      </c>
      <c r="E2210" s="9" t="s">
        <v>384</v>
      </c>
      <c r="F2210" s="9" t="s">
        <v>12249</v>
      </c>
      <c r="G2210" s="9" t="s">
        <v>781</v>
      </c>
      <c r="H2210" s="9"/>
      <c r="I2210" s="9" t="s">
        <v>11941</v>
      </c>
      <c r="J2210" s="9"/>
      <c r="K2210" s="9"/>
      <c r="L2210" s="9"/>
      <c r="M2210" s="9"/>
      <c r="N2210" s="25">
        <v>41061</v>
      </c>
      <c r="O2210" s="9" t="s">
        <v>12250</v>
      </c>
      <c r="P2210" s="9" t="s">
        <v>12253</v>
      </c>
      <c r="Q2210" s="9"/>
      <c r="R2210" s="9"/>
      <c r="S2210" s="9"/>
      <c r="T2210" s="9"/>
      <c r="U2210" s="9"/>
      <c r="V2210" s="9"/>
      <c r="W2210" s="9"/>
      <c r="X2210" s="9"/>
      <c r="Y2210" s="9"/>
      <c r="Z2210" s="9"/>
      <c r="AA2210" s="9"/>
      <c r="AB2210" s="9"/>
      <c r="AC2210" s="9"/>
      <c r="AD2210" s="9"/>
      <c r="AE2210" s="9" t="s">
        <v>2854</v>
      </c>
      <c r="AF2210" s="9"/>
      <c r="AG2210" s="9"/>
      <c r="AH2210" s="9"/>
      <c r="AI2210" s="9"/>
      <c r="AJ2210" s="9"/>
      <c r="AK2210" s="9"/>
    </row>
    <row r="2211" spans="1:37" ht="120" x14ac:dyDescent="0.2">
      <c r="A2211" s="7">
        <v>2210</v>
      </c>
      <c r="B2211" s="9"/>
      <c r="C2211" s="41" t="s">
        <v>12254</v>
      </c>
      <c r="D2211" s="9" t="s">
        <v>384</v>
      </c>
      <c r="E2211" s="9" t="s">
        <v>384</v>
      </c>
      <c r="F2211" s="9" t="s">
        <v>12255</v>
      </c>
      <c r="G2211" s="9" t="s">
        <v>781</v>
      </c>
      <c r="H2211" s="9"/>
      <c r="I2211" s="9" t="s">
        <v>11941</v>
      </c>
      <c r="J2211" s="9"/>
      <c r="K2211" s="9"/>
      <c r="L2211" s="9"/>
      <c r="M2211" s="9"/>
      <c r="N2211" s="25">
        <v>41061</v>
      </c>
      <c r="O2211" s="9" t="s">
        <v>12250</v>
      </c>
      <c r="P2211" s="9" t="s">
        <v>12256</v>
      </c>
      <c r="Q2211" s="9"/>
      <c r="R2211" s="9"/>
      <c r="S2211" s="9"/>
      <c r="T2211" s="9"/>
      <c r="U2211" s="9"/>
      <c r="V2211" s="9"/>
      <c r="W2211" s="9"/>
      <c r="X2211" s="9"/>
      <c r="Y2211" s="9"/>
      <c r="Z2211" s="9"/>
      <c r="AA2211" s="9"/>
      <c r="AB2211" s="9"/>
      <c r="AC2211" s="9"/>
      <c r="AD2211" s="9"/>
      <c r="AE2211" s="9" t="s">
        <v>12257</v>
      </c>
      <c r="AF2211" s="9"/>
      <c r="AG2211" s="9"/>
      <c r="AH2211" s="9"/>
      <c r="AI2211" s="9"/>
      <c r="AJ2211" s="9"/>
      <c r="AK2211" s="9"/>
    </row>
    <row r="2212" spans="1:37" ht="30" x14ac:dyDescent="0.2">
      <c r="A2212" s="7">
        <v>2211</v>
      </c>
      <c r="B2212" s="9"/>
      <c r="C2212" s="41" t="s">
        <v>12258</v>
      </c>
      <c r="D2212" s="9" t="s">
        <v>384</v>
      </c>
      <c r="E2212" s="9" t="s">
        <v>384</v>
      </c>
      <c r="F2212" s="9"/>
      <c r="G2212" s="9" t="s">
        <v>781</v>
      </c>
      <c r="H2212" s="9"/>
      <c r="I2212" s="9" t="s">
        <v>11941</v>
      </c>
      <c r="J2212" s="9"/>
      <c r="K2212" s="9"/>
      <c r="L2212" s="9"/>
      <c r="M2212" s="9"/>
      <c r="N2212" s="25">
        <v>41061</v>
      </c>
      <c r="O2212" s="9" t="s">
        <v>12259</v>
      </c>
      <c r="P2212" s="9" t="s">
        <v>12260</v>
      </c>
      <c r="Q2212" s="9"/>
      <c r="R2212" s="9"/>
      <c r="S2212" s="9"/>
      <c r="T2212" s="9"/>
      <c r="U2212" s="9"/>
      <c r="V2212" s="9"/>
      <c r="W2212" s="9"/>
      <c r="X2212" s="9"/>
      <c r="Y2212" s="9"/>
      <c r="Z2212" s="9"/>
      <c r="AA2212" s="9"/>
      <c r="AB2212" s="9"/>
      <c r="AC2212" s="9"/>
      <c r="AD2212" s="9"/>
      <c r="AE2212" s="9" t="s">
        <v>2854</v>
      </c>
      <c r="AF2212" s="9"/>
      <c r="AG2212" s="9"/>
      <c r="AH2212" s="9"/>
      <c r="AI2212" s="9"/>
      <c r="AJ2212" s="9"/>
      <c r="AK2212" s="9"/>
    </row>
    <row r="2213" spans="1:37" ht="30" x14ac:dyDescent="0.2">
      <c r="A2213" s="7">
        <v>2212</v>
      </c>
      <c r="B2213" s="9"/>
      <c r="C2213" s="41" t="s">
        <v>12261</v>
      </c>
      <c r="D2213" s="9" t="s">
        <v>384</v>
      </c>
      <c r="E2213" s="9" t="s">
        <v>384</v>
      </c>
      <c r="F2213" s="9"/>
      <c r="G2213" s="9" t="s">
        <v>781</v>
      </c>
      <c r="H2213" s="9"/>
      <c r="I2213" s="9" t="s">
        <v>11941</v>
      </c>
      <c r="J2213" s="9"/>
      <c r="K2213" s="9"/>
      <c r="L2213" s="9"/>
      <c r="M2213" s="9"/>
      <c r="N2213" s="25">
        <v>41061</v>
      </c>
      <c r="O2213" s="9" t="s">
        <v>12259</v>
      </c>
      <c r="P2213" s="9" t="s">
        <v>12262</v>
      </c>
      <c r="Q2213" s="9"/>
      <c r="R2213" s="9"/>
      <c r="S2213" s="9"/>
      <c r="T2213" s="9"/>
      <c r="U2213" s="9"/>
      <c r="V2213" s="9"/>
      <c r="W2213" s="9"/>
      <c r="X2213" s="9"/>
      <c r="Y2213" s="9"/>
      <c r="Z2213" s="9"/>
      <c r="AA2213" s="9"/>
      <c r="AB2213" s="9"/>
      <c r="AC2213" s="9"/>
      <c r="AD2213" s="9"/>
      <c r="AE2213" s="9" t="s">
        <v>2854</v>
      </c>
      <c r="AF2213" s="9"/>
      <c r="AG2213" s="9"/>
      <c r="AH2213" s="9"/>
      <c r="AI2213" s="9"/>
      <c r="AJ2213" s="9"/>
      <c r="AK2213" s="9"/>
    </row>
    <row r="2214" spans="1:37" ht="45" x14ac:dyDescent="0.2">
      <c r="A2214" s="7">
        <v>2213</v>
      </c>
      <c r="B2214" s="9"/>
      <c r="C2214" s="41" t="s">
        <v>12263</v>
      </c>
      <c r="D2214" s="9" t="s">
        <v>384</v>
      </c>
      <c r="E2214" s="9" t="s">
        <v>384</v>
      </c>
      <c r="F2214" s="9"/>
      <c r="G2214" s="9" t="s">
        <v>781</v>
      </c>
      <c r="H2214" s="9"/>
      <c r="I2214" s="9">
        <v>1995</v>
      </c>
      <c r="J2214" s="9"/>
      <c r="K2214" s="9"/>
      <c r="L2214" s="9"/>
      <c r="M2214" s="9"/>
      <c r="N2214" s="25">
        <v>41061</v>
      </c>
      <c r="O2214" s="41" t="s">
        <v>12264</v>
      </c>
      <c r="P2214" s="9" t="s">
        <v>12265</v>
      </c>
      <c r="Q2214" s="9"/>
      <c r="R2214" s="9"/>
      <c r="S2214" s="9"/>
      <c r="T2214" s="9"/>
      <c r="U2214" s="9"/>
      <c r="V2214" s="9"/>
      <c r="W2214" s="9"/>
      <c r="X2214" s="9"/>
      <c r="Y2214" s="9"/>
      <c r="Z2214" s="9"/>
      <c r="AA2214" s="9"/>
      <c r="AB2214" s="9"/>
      <c r="AC2214" s="9"/>
      <c r="AD2214" s="9"/>
      <c r="AE2214" s="9" t="s">
        <v>2854</v>
      </c>
      <c r="AF2214" s="9"/>
      <c r="AG2214" s="9"/>
      <c r="AH2214" s="9"/>
      <c r="AI2214" s="9"/>
      <c r="AJ2214" s="9"/>
      <c r="AK2214" s="9"/>
    </row>
    <row r="2215" spans="1:37" ht="60" x14ac:dyDescent="0.2">
      <c r="A2215" s="7">
        <v>2214</v>
      </c>
      <c r="B2215" s="9" t="s">
        <v>12183</v>
      </c>
      <c r="C2215" s="41" t="s">
        <v>12266</v>
      </c>
      <c r="D2215" s="9" t="s">
        <v>384</v>
      </c>
      <c r="E2215" s="9" t="s">
        <v>384</v>
      </c>
      <c r="F2215" s="9" t="s">
        <v>12185</v>
      </c>
      <c r="G2215" s="9" t="s">
        <v>781</v>
      </c>
      <c r="H2215" s="9"/>
      <c r="I2215" s="9"/>
      <c r="J2215" s="9"/>
      <c r="K2215" s="9"/>
      <c r="L2215" s="9"/>
      <c r="M2215" s="9"/>
      <c r="N2215" s="25">
        <v>41061</v>
      </c>
      <c r="O2215" s="9" t="s">
        <v>12267</v>
      </c>
      <c r="P2215" s="38" t="s">
        <v>12021</v>
      </c>
      <c r="Q2215" s="9"/>
      <c r="R2215" s="9"/>
      <c r="S2215" s="9"/>
      <c r="T2215" s="9"/>
      <c r="U2215" s="9"/>
      <c r="V2215" s="9"/>
      <c r="W2215" s="9"/>
      <c r="X2215" s="9"/>
      <c r="Y2215" s="9"/>
      <c r="Z2215" s="9"/>
      <c r="AA2215" s="9"/>
      <c r="AB2215" s="9"/>
      <c r="AC2215" s="9"/>
      <c r="AD2215" s="9"/>
      <c r="AE2215" s="9" t="s">
        <v>2854</v>
      </c>
      <c r="AF2215" s="9"/>
      <c r="AG2215" s="9"/>
      <c r="AH2215" s="9"/>
      <c r="AI2215" s="9"/>
      <c r="AJ2215" s="9"/>
      <c r="AK2215" s="9"/>
    </row>
    <row r="2216" spans="1:37" ht="45" x14ac:dyDescent="0.2">
      <c r="A2216" s="7">
        <v>2215</v>
      </c>
      <c r="B2216" s="9"/>
      <c r="C2216" s="41" t="s">
        <v>12268</v>
      </c>
      <c r="D2216" s="9" t="s">
        <v>384</v>
      </c>
      <c r="E2216" s="9" t="s">
        <v>384</v>
      </c>
      <c r="F2216" s="9"/>
      <c r="G2216" s="9" t="s">
        <v>781</v>
      </c>
      <c r="H2216" s="9"/>
      <c r="I2216" s="9"/>
      <c r="J2216" s="9"/>
      <c r="K2216" s="9"/>
      <c r="L2216" s="9"/>
      <c r="M2216" s="9"/>
      <c r="N2216" s="25">
        <v>41061</v>
      </c>
      <c r="O2216" s="9" t="s">
        <v>12269</v>
      </c>
      <c r="P2216" s="9" t="s">
        <v>12270</v>
      </c>
      <c r="Q2216" s="9"/>
      <c r="R2216" s="9"/>
      <c r="S2216" s="9"/>
      <c r="T2216" s="9"/>
      <c r="U2216" s="9"/>
      <c r="V2216" s="9"/>
      <c r="W2216" s="9"/>
      <c r="X2216" s="9"/>
      <c r="Y2216" s="9"/>
      <c r="Z2216" s="9"/>
      <c r="AA2216" s="9"/>
      <c r="AB2216" s="9"/>
      <c r="AC2216" s="9"/>
      <c r="AD2216" s="9"/>
      <c r="AE2216" s="9" t="s">
        <v>2854</v>
      </c>
      <c r="AF2216" s="9"/>
      <c r="AG2216" s="9"/>
      <c r="AH2216" s="9"/>
      <c r="AI2216" s="9"/>
      <c r="AJ2216" s="9"/>
      <c r="AK2216" s="9"/>
    </row>
    <row r="2217" spans="1:37" ht="30" x14ac:dyDescent="0.2">
      <c r="A2217" s="7">
        <v>2216</v>
      </c>
      <c r="B2217" s="9"/>
      <c r="C2217" s="41" t="s">
        <v>12271</v>
      </c>
      <c r="D2217" s="9" t="s">
        <v>384</v>
      </c>
      <c r="E2217" s="9" t="s">
        <v>384</v>
      </c>
      <c r="F2217" s="9"/>
      <c r="G2217" s="9" t="s">
        <v>781</v>
      </c>
      <c r="H2217" s="9"/>
      <c r="I2217" s="9" t="s">
        <v>11941</v>
      </c>
      <c r="J2217" s="9"/>
      <c r="K2217" s="9"/>
      <c r="L2217" s="9"/>
      <c r="M2217" s="9"/>
      <c r="N2217" s="25">
        <v>41061</v>
      </c>
      <c r="O2217" s="9" t="s">
        <v>12272</v>
      </c>
      <c r="P2217" s="9"/>
      <c r="Q2217" s="9"/>
      <c r="R2217" s="9"/>
      <c r="S2217" s="9"/>
      <c r="T2217" s="9"/>
      <c r="U2217" s="9"/>
      <c r="V2217" s="9"/>
      <c r="W2217" s="9"/>
      <c r="X2217" s="9"/>
      <c r="Y2217" s="9"/>
      <c r="Z2217" s="9"/>
      <c r="AA2217" s="9"/>
      <c r="AB2217" s="9"/>
      <c r="AC2217" s="9"/>
      <c r="AD2217" s="9"/>
      <c r="AE2217" s="9" t="s">
        <v>11859</v>
      </c>
      <c r="AF2217" s="9"/>
      <c r="AG2217" s="9"/>
      <c r="AH2217" s="9"/>
      <c r="AI2217" s="9"/>
      <c r="AJ2217" s="9"/>
      <c r="AK2217" s="9"/>
    </row>
    <row r="2218" spans="1:37" ht="75" x14ac:dyDescent="0.2">
      <c r="A2218" s="7">
        <v>2217</v>
      </c>
      <c r="B2218" s="9"/>
      <c r="C2218" s="41" t="s">
        <v>12273</v>
      </c>
      <c r="D2218" s="9" t="s">
        <v>384</v>
      </c>
      <c r="E2218" s="9" t="s">
        <v>384</v>
      </c>
      <c r="F2218" s="9"/>
      <c r="G2218" s="9" t="s">
        <v>781</v>
      </c>
      <c r="H2218" s="9"/>
      <c r="I2218" s="9">
        <v>2010</v>
      </c>
      <c r="J2218" s="9"/>
      <c r="K2218" s="9"/>
      <c r="L2218" s="9"/>
      <c r="M2218" s="9"/>
      <c r="N2218" s="25">
        <v>41061</v>
      </c>
      <c r="O2218" s="9" t="s">
        <v>12274</v>
      </c>
      <c r="P2218" s="9" t="s">
        <v>12275</v>
      </c>
      <c r="Q2218" s="9"/>
      <c r="R2218" s="9"/>
      <c r="S2218" s="9"/>
      <c r="T2218" s="9"/>
      <c r="U2218" s="9"/>
      <c r="V2218" s="9"/>
      <c r="W2218" s="9"/>
      <c r="X2218" s="9"/>
      <c r="Y2218" s="9"/>
      <c r="Z2218" s="9"/>
      <c r="AA2218" s="9"/>
      <c r="AB2218" s="9"/>
      <c r="AC2218" s="9"/>
      <c r="AD2218" s="9"/>
      <c r="AE2218" s="9" t="s">
        <v>2854</v>
      </c>
      <c r="AF2218" s="9"/>
      <c r="AG2218" s="9"/>
      <c r="AH2218" s="9"/>
      <c r="AI2218" s="9"/>
      <c r="AJ2218" s="9"/>
      <c r="AK2218" s="9"/>
    </row>
    <row r="2219" spans="1:37" ht="105" x14ac:dyDescent="0.2">
      <c r="A2219" s="7">
        <v>2218</v>
      </c>
      <c r="B2219" s="9"/>
      <c r="C2219" s="41" t="s">
        <v>12276</v>
      </c>
      <c r="D2219" s="9" t="s">
        <v>384</v>
      </c>
      <c r="E2219" s="9" t="s">
        <v>384</v>
      </c>
      <c r="F2219" s="9" t="s">
        <v>12277</v>
      </c>
      <c r="G2219" s="9" t="s">
        <v>781</v>
      </c>
      <c r="H2219" s="9"/>
      <c r="I2219" s="9" t="s">
        <v>11941</v>
      </c>
      <c r="J2219" s="9"/>
      <c r="K2219" s="9"/>
      <c r="L2219" s="9"/>
      <c r="M2219" s="9"/>
      <c r="N2219" s="25">
        <v>41061</v>
      </c>
      <c r="O2219" s="9" t="s">
        <v>12278</v>
      </c>
      <c r="P2219" s="9" t="s">
        <v>12279</v>
      </c>
      <c r="Q2219" s="9"/>
      <c r="R2219" s="9"/>
      <c r="S2219" s="9"/>
      <c r="T2219" s="9"/>
      <c r="U2219" s="9"/>
      <c r="V2219" s="9"/>
      <c r="W2219" s="9"/>
      <c r="X2219" s="9"/>
      <c r="Y2219" s="9"/>
      <c r="Z2219" s="9"/>
      <c r="AA2219" s="9"/>
      <c r="AB2219" s="9"/>
      <c r="AC2219" s="9"/>
      <c r="AD2219" s="9"/>
      <c r="AE2219" s="9" t="s">
        <v>2854</v>
      </c>
      <c r="AF2219" s="9"/>
      <c r="AG2219" s="9"/>
      <c r="AH2219" s="9"/>
      <c r="AI2219" s="9"/>
      <c r="AJ2219" s="9"/>
      <c r="AK2219" s="9"/>
    </row>
    <row r="2220" spans="1:37" ht="105" x14ac:dyDescent="0.2">
      <c r="A2220" s="7">
        <v>2219</v>
      </c>
      <c r="B2220" s="9"/>
      <c r="C2220" s="41" t="s">
        <v>12280</v>
      </c>
      <c r="D2220" s="9" t="s">
        <v>384</v>
      </c>
      <c r="E2220" s="9" t="s">
        <v>384</v>
      </c>
      <c r="F2220" s="9" t="s">
        <v>12277</v>
      </c>
      <c r="G2220" s="9" t="s">
        <v>781</v>
      </c>
      <c r="H2220" s="9"/>
      <c r="I2220" s="9" t="s">
        <v>11941</v>
      </c>
      <c r="J2220" s="9"/>
      <c r="K2220" s="9"/>
      <c r="L2220" s="9"/>
      <c r="M2220" s="9"/>
      <c r="N2220" s="25">
        <v>41061</v>
      </c>
      <c r="O2220" s="9" t="s">
        <v>12278</v>
      </c>
      <c r="P2220" s="9" t="s">
        <v>12281</v>
      </c>
      <c r="Q2220" s="9"/>
      <c r="R2220" s="9"/>
      <c r="S2220" s="9"/>
      <c r="T2220" s="9"/>
      <c r="U2220" s="9"/>
      <c r="V2220" s="9"/>
      <c r="W2220" s="9"/>
      <c r="X2220" s="9"/>
      <c r="Y2220" s="9"/>
      <c r="Z2220" s="9"/>
      <c r="AA2220" s="9"/>
      <c r="AB2220" s="9"/>
      <c r="AC2220" s="9"/>
      <c r="AD2220" s="9"/>
      <c r="AE2220" s="9" t="s">
        <v>2854</v>
      </c>
      <c r="AF2220" s="9"/>
      <c r="AG2220" s="9"/>
      <c r="AH2220" s="9"/>
      <c r="AI2220" s="9"/>
      <c r="AJ2220" s="9"/>
      <c r="AK2220" s="9"/>
    </row>
    <row r="2221" spans="1:37" ht="30" x14ac:dyDescent="0.2">
      <c r="A2221" s="7">
        <v>2220</v>
      </c>
      <c r="B2221" s="9"/>
      <c r="C2221" s="41" t="s">
        <v>12282</v>
      </c>
      <c r="D2221" s="9" t="s">
        <v>384</v>
      </c>
      <c r="E2221" s="9" t="s">
        <v>384</v>
      </c>
      <c r="F2221" s="9"/>
      <c r="G2221" s="9" t="s">
        <v>781</v>
      </c>
      <c r="H2221" s="9"/>
      <c r="I2221" s="9">
        <v>2009</v>
      </c>
      <c r="J2221" s="9"/>
      <c r="K2221" s="9"/>
      <c r="L2221" s="9"/>
      <c r="M2221" s="9"/>
      <c r="N2221" s="25">
        <v>41061</v>
      </c>
      <c r="O2221" s="9" t="s">
        <v>12283</v>
      </c>
      <c r="P2221" s="9" t="s">
        <v>12284</v>
      </c>
      <c r="Q2221" s="9"/>
      <c r="R2221" s="9"/>
      <c r="S2221" s="9"/>
      <c r="T2221" s="9"/>
      <c r="U2221" s="9"/>
      <c r="V2221" s="9"/>
      <c r="W2221" s="9"/>
      <c r="X2221" s="9"/>
      <c r="Y2221" s="9"/>
      <c r="Z2221" s="9"/>
      <c r="AA2221" s="9"/>
      <c r="AB2221" s="9"/>
      <c r="AC2221" s="9"/>
      <c r="AD2221" s="9"/>
      <c r="AE2221" s="9" t="s">
        <v>2854</v>
      </c>
      <c r="AF2221" s="9"/>
      <c r="AG2221" s="9"/>
      <c r="AH2221" s="9"/>
      <c r="AI2221" s="9"/>
      <c r="AJ2221" s="9"/>
      <c r="AK2221" s="9"/>
    </row>
    <row r="2222" spans="1:37" ht="45" x14ac:dyDescent="0.2">
      <c r="A2222" s="7">
        <v>2221</v>
      </c>
      <c r="B2222" s="9"/>
      <c r="C2222" s="41" t="s">
        <v>12285</v>
      </c>
      <c r="D2222" s="9" t="s">
        <v>384</v>
      </c>
      <c r="E2222" s="9" t="s">
        <v>384</v>
      </c>
      <c r="F2222" s="9"/>
      <c r="G2222" s="9" t="s">
        <v>781</v>
      </c>
      <c r="H2222" s="9"/>
      <c r="I2222" s="9" t="s">
        <v>11941</v>
      </c>
      <c r="J2222" s="9"/>
      <c r="K2222" s="9"/>
      <c r="L2222" s="9"/>
      <c r="M2222" s="9"/>
      <c r="N2222" s="25">
        <v>41061</v>
      </c>
      <c r="O2222" s="9" t="s">
        <v>12286</v>
      </c>
      <c r="P2222" s="9" t="s">
        <v>12287</v>
      </c>
      <c r="Q2222" s="9"/>
      <c r="R2222" s="9" t="s">
        <v>12288</v>
      </c>
      <c r="S2222" s="9"/>
      <c r="T2222" s="9"/>
      <c r="U2222" s="9"/>
      <c r="V2222" s="9"/>
      <c r="W2222" s="9"/>
      <c r="X2222" s="9"/>
      <c r="Y2222" s="9"/>
      <c r="Z2222" s="9"/>
      <c r="AA2222" s="9"/>
      <c r="AB2222" s="9"/>
      <c r="AC2222" s="9"/>
      <c r="AD2222" s="9"/>
      <c r="AE2222" s="9" t="s">
        <v>2854</v>
      </c>
      <c r="AF2222" s="9"/>
      <c r="AG2222" s="9"/>
      <c r="AH2222" s="9"/>
      <c r="AI2222" s="9"/>
      <c r="AJ2222" s="9"/>
      <c r="AK2222" s="9"/>
    </row>
    <row r="2223" spans="1:37" ht="75" x14ac:dyDescent="0.2">
      <c r="A2223" s="7">
        <v>2222</v>
      </c>
      <c r="B2223" s="9" t="s">
        <v>12183</v>
      </c>
      <c r="C2223" s="41" t="s">
        <v>12289</v>
      </c>
      <c r="D2223" s="9" t="s">
        <v>384</v>
      </c>
      <c r="E2223" s="9" t="s">
        <v>384</v>
      </c>
      <c r="F2223" s="9" t="s">
        <v>12185</v>
      </c>
      <c r="G2223" s="9" t="s">
        <v>781</v>
      </c>
      <c r="H2223" s="9"/>
      <c r="I2223" s="9" t="s">
        <v>11941</v>
      </c>
      <c r="J2223" s="9"/>
      <c r="K2223" s="9"/>
      <c r="L2223" s="9"/>
      <c r="M2223" s="9"/>
      <c r="N2223" s="25">
        <v>41061</v>
      </c>
      <c r="O2223" s="9" t="s">
        <v>12290</v>
      </c>
      <c r="P2223" s="9"/>
      <c r="Q2223" s="9"/>
      <c r="R2223" s="9"/>
      <c r="S2223" s="9"/>
      <c r="T2223" s="9"/>
      <c r="U2223" s="9"/>
      <c r="V2223" s="9"/>
      <c r="W2223" s="9"/>
      <c r="X2223" s="9"/>
      <c r="Y2223" s="9"/>
      <c r="Z2223" s="9"/>
      <c r="AA2223" s="9"/>
      <c r="AB2223" s="9"/>
      <c r="AC2223" s="9"/>
      <c r="AD2223" s="9"/>
      <c r="AE2223" s="9" t="s">
        <v>12257</v>
      </c>
      <c r="AF2223" s="9"/>
      <c r="AG2223" s="9"/>
      <c r="AH2223" s="9"/>
      <c r="AI2223" s="9"/>
      <c r="AJ2223" s="9"/>
      <c r="AK2223" s="9"/>
    </row>
    <row r="2224" spans="1:37" ht="75" x14ac:dyDescent="0.2">
      <c r="A2224" s="7">
        <v>2223</v>
      </c>
      <c r="B2224" s="9" t="s">
        <v>12183</v>
      </c>
      <c r="C2224" s="41" t="s">
        <v>12291</v>
      </c>
      <c r="D2224" s="9" t="s">
        <v>384</v>
      </c>
      <c r="E2224" s="9" t="s">
        <v>384</v>
      </c>
      <c r="F2224" s="9" t="s">
        <v>12292</v>
      </c>
      <c r="G2224" s="9" t="s">
        <v>781</v>
      </c>
      <c r="H2224" s="9"/>
      <c r="I2224" s="9" t="s">
        <v>11941</v>
      </c>
      <c r="J2224" s="9"/>
      <c r="K2224" s="9"/>
      <c r="L2224" s="9"/>
      <c r="M2224" s="9"/>
      <c r="N2224" s="25">
        <v>41061</v>
      </c>
      <c r="O2224" s="9" t="s">
        <v>12290</v>
      </c>
      <c r="P2224" s="9" t="s">
        <v>12293</v>
      </c>
      <c r="Q2224" s="9"/>
      <c r="R2224" s="9" t="s">
        <v>12288</v>
      </c>
      <c r="S2224" s="9"/>
      <c r="T2224" s="9"/>
      <c r="U2224" s="9"/>
      <c r="V2224" s="9"/>
      <c r="W2224" s="9"/>
      <c r="X2224" s="9"/>
      <c r="Y2224" s="9"/>
      <c r="Z2224" s="9"/>
      <c r="AA2224" s="9"/>
      <c r="AB2224" s="9"/>
      <c r="AC2224" s="9"/>
      <c r="AD2224" s="9"/>
      <c r="AE2224" s="9" t="s">
        <v>2854</v>
      </c>
      <c r="AF2224" s="9"/>
      <c r="AG2224" s="9"/>
      <c r="AH2224" s="9"/>
      <c r="AI2224" s="9"/>
      <c r="AJ2224" s="9"/>
      <c r="AK2224" s="9"/>
    </row>
    <row r="2225" spans="1:37" ht="60" x14ac:dyDescent="0.2">
      <c r="A2225" s="7">
        <v>2224</v>
      </c>
      <c r="B2225" s="9"/>
      <c r="C2225" s="41" t="s">
        <v>12294</v>
      </c>
      <c r="D2225" s="9" t="s">
        <v>384</v>
      </c>
      <c r="E2225" s="9" t="s">
        <v>384</v>
      </c>
      <c r="F2225" s="9"/>
      <c r="G2225" s="9" t="s">
        <v>781</v>
      </c>
      <c r="H2225" s="9"/>
      <c r="I2225" s="9">
        <v>2009</v>
      </c>
      <c r="J2225" s="9"/>
      <c r="K2225" s="9"/>
      <c r="L2225" s="9"/>
      <c r="M2225" s="9"/>
      <c r="N2225" s="25">
        <v>41061</v>
      </c>
      <c r="O2225" s="9" t="s">
        <v>1031</v>
      </c>
      <c r="P2225" s="9" t="s">
        <v>12295</v>
      </c>
      <c r="Q2225" s="9"/>
      <c r="R2225" s="9"/>
      <c r="S2225" s="9"/>
      <c r="T2225" s="9"/>
      <c r="U2225" s="9"/>
      <c r="V2225" s="9"/>
      <c r="W2225" s="9"/>
      <c r="X2225" s="9"/>
      <c r="Y2225" s="9"/>
      <c r="Z2225" s="9"/>
      <c r="AA2225" s="9"/>
      <c r="AB2225" s="9"/>
      <c r="AC2225" s="9"/>
      <c r="AD2225" s="9"/>
      <c r="AE2225" s="9" t="s">
        <v>2854</v>
      </c>
      <c r="AF2225" s="9"/>
      <c r="AG2225" s="9"/>
      <c r="AH2225" s="9"/>
      <c r="AI2225" s="9"/>
      <c r="AJ2225" s="9"/>
      <c r="AK2225" s="9"/>
    </row>
    <row r="2226" spans="1:37" ht="60" x14ac:dyDescent="0.2">
      <c r="A2226" s="7">
        <v>2225</v>
      </c>
      <c r="B2226" s="9"/>
      <c r="C2226" s="41" t="s">
        <v>12296</v>
      </c>
      <c r="D2226" s="9" t="s">
        <v>384</v>
      </c>
      <c r="E2226" s="9" t="s">
        <v>384</v>
      </c>
      <c r="F2226" s="9"/>
      <c r="G2226" s="9" t="s">
        <v>781</v>
      </c>
      <c r="H2226" s="9"/>
      <c r="I2226" s="9" t="s">
        <v>11941</v>
      </c>
      <c r="J2226" s="9"/>
      <c r="K2226" s="9"/>
      <c r="L2226" s="9"/>
      <c r="M2226" s="9"/>
      <c r="N2226" s="25">
        <v>41061</v>
      </c>
      <c r="O2226" s="9" t="s">
        <v>12297</v>
      </c>
      <c r="P2226" s="9" t="s">
        <v>12298</v>
      </c>
      <c r="Q2226" s="9"/>
      <c r="R2226" s="9"/>
      <c r="S2226" s="9"/>
      <c r="T2226" s="9"/>
      <c r="U2226" s="9"/>
      <c r="V2226" s="9"/>
      <c r="W2226" s="9"/>
      <c r="X2226" s="9"/>
      <c r="Y2226" s="9"/>
      <c r="Z2226" s="9"/>
      <c r="AA2226" s="9"/>
      <c r="AB2226" s="9"/>
      <c r="AC2226" s="9"/>
      <c r="AD2226" s="9"/>
      <c r="AE2226" s="9" t="s">
        <v>2854</v>
      </c>
      <c r="AF2226" s="9"/>
      <c r="AG2226" s="9"/>
      <c r="AH2226" s="9"/>
      <c r="AI2226" s="9"/>
      <c r="AJ2226" s="9"/>
      <c r="AK2226" s="9"/>
    </row>
    <row r="2227" spans="1:37" ht="45" x14ac:dyDescent="0.2">
      <c r="A2227" s="7">
        <v>2226</v>
      </c>
      <c r="B2227" s="9"/>
      <c r="C2227" s="41" t="s">
        <v>12299</v>
      </c>
      <c r="D2227" s="9" t="s">
        <v>384</v>
      </c>
      <c r="E2227" s="9" t="s">
        <v>384</v>
      </c>
      <c r="F2227" s="9"/>
      <c r="G2227" s="9" t="s">
        <v>781</v>
      </c>
      <c r="H2227" s="9"/>
      <c r="I2227" s="9" t="s">
        <v>11941</v>
      </c>
      <c r="J2227" s="9"/>
      <c r="K2227" s="9"/>
      <c r="L2227" s="9"/>
      <c r="M2227" s="9"/>
      <c r="N2227" s="25">
        <v>41061</v>
      </c>
      <c r="O2227" s="9" t="s">
        <v>12300</v>
      </c>
      <c r="P2227" s="9" t="s">
        <v>12301</v>
      </c>
      <c r="Q2227" s="9"/>
      <c r="R2227" s="9"/>
      <c r="S2227" s="9"/>
      <c r="T2227" s="9"/>
      <c r="U2227" s="9"/>
      <c r="V2227" s="9"/>
      <c r="W2227" s="9"/>
      <c r="X2227" s="9"/>
      <c r="Y2227" s="9"/>
      <c r="Z2227" s="9"/>
      <c r="AA2227" s="9"/>
      <c r="AB2227" s="9"/>
      <c r="AC2227" s="9"/>
      <c r="AD2227" s="9"/>
      <c r="AE2227" s="9" t="s">
        <v>2854</v>
      </c>
      <c r="AF2227" s="9"/>
      <c r="AG2227" s="9"/>
      <c r="AH2227" s="9"/>
      <c r="AI2227" s="9"/>
      <c r="AJ2227" s="9"/>
      <c r="AK2227" s="9"/>
    </row>
    <row r="2228" spans="1:37" ht="45" x14ac:dyDescent="0.2">
      <c r="A2228" s="7">
        <v>2227</v>
      </c>
      <c r="B2228" s="9"/>
      <c r="C2228" s="41" t="s">
        <v>12302</v>
      </c>
      <c r="D2228" s="9" t="s">
        <v>384</v>
      </c>
      <c r="E2228" s="9" t="s">
        <v>384</v>
      </c>
      <c r="F2228" s="9" t="s">
        <v>12303</v>
      </c>
      <c r="G2228" s="9" t="s">
        <v>781</v>
      </c>
      <c r="H2228" s="9"/>
      <c r="I2228" s="9">
        <v>2010</v>
      </c>
      <c r="J2228" s="9"/>
      <c r="K2228" s="9"/>
      <c r="L2228" s="9"/>
      <c r="M2228" s="9"/>
      <c r="N2228" s="25">
        <v>41061</v>
      </c>
      <c r="O2228" s="9" t="s">
        <v>848</v>
      </c>
      <c r="P2228" s="9" t="s">
        <v>12304</v>
      </c>
      <c r="Q2228" s="9"/>
      <c r="R2228" s="9"/>
      <c r="S2228" s="9"/>
      <c r="T2228" s="9"/>
      <c r="U2228" s="9"/>
      <c r="V2228" s="9"/>
      <c r="W2228" s="9"/>
      <c r="X2228" s="9"/>
      <c r="Y2228" s="9"/>
      <c r="Z2228" s="9"/>
      <c r="AA2228" s="9"/>
      <c r="AB2228" s="9"/>
      <c r="AC2228" s="9"/>
      <c r="AD2228" s="9"/>
      <c r="AE2228" s="9" t="s">
        <v>2854</v>
      </c>
      <c r="AF2228" s="9"/>
      <c r="AG2228" s="9"/>
      <c r="AH2228" s="9"/>
      <c r="AI2228" s="9"/>
      <c r="AJ2228" s="9"/>
      <c r="AK2228" s="9"/>
    </row>
    <row r="2229" spans="1:37" ht="45" x14ac:dyDescent="0.2">
      <c r="A2229" s="7">
        <v>2228</v>
      </c>
      <c r="B2229" s="9"/>
      <c r="C2229" s="41" t="s">
        <v>12305</v>
      </c>
      <c r="D2229" s="9" t="s">
        <v>384</v>
      </c>
      <c r="E2229" s="9" t="s">
        <v>384</v>
      </c>
      <c r="F2229" s="9" t="s">
        <v>12303</v>
      </c>
      <c r="G2229" s="9" t="s">
        <v>781</v>
      </c>
      <c r="H2229" s="9"/>
      <c r="I2229" s="9">
        <v>2010</v>
      </c>
      <c r="J2229" s="9"/>
      <c r="K2229" s="9"/>
      <c r="L2229" s="9"/>
      <c r="M2229" s="9"/>
      <c r="N2229" s="25">
        <v>41061</v>
      </c>
      <c r="O2229" s="9" t="s">
        <v>848</v>
      </c>
      <c r="P2229" s="9" t="s">
        <v>12306</v>
      </c>
      <c r="Q2229" s="9"/>
      <c r="R2229" s="9"/>
      <c r="S2229" s="9"/>
      <c r="T2229" s="9"/>
      <c r="U2229" s="9"/>
      <c r="V2229" s="9"/>
      <c r="W2229" s="9"/>
      <c r="X2229" s="9"/>
      <c r="Y2229" s="9"/>
      <c r="Z2229" s="9"/>
      <c r="AA2229" s="9"/>
      <c r="AB2229" s="9"/>
      <c r="AC2229" s="9"/>
      <c r="AD2229" s="9"/>
      <c r="AE2229" s="9" t="s">
        <v>2854</v>
      </c>
      <c r="AF2229" s="9"/>
      <c r="AG2229" s="9"/>
      <c r="AH2229" s="9"/>
      <c r="AI2229" s="9"/>
      <c r="AJ2229" s="9"/>
      <c r="AK2229" s="9"/>
    </row>
    <row r="2230" spans="1:37" ht="45" x14ac:dyDescent="0.2">
      <c r="A2230" s="7">
        <v>2229</v>
      </c>
      <c r="B2230" s="9"/>
      <c r="C2230" s="41" t="s">
        <v>12307</v>
      </c>
      <c r="D2230" s="9" t="s">
        <v>384</v>
      </c>
      <c r="E2230" s="9" t="s">
        <v>384</v>
      </c>
      <c r="F2230" s="9" t="s">
        <v>12308</v>
      </c>
      <c r="G2230" s="9" t="s">
        <v>781</v>
      </c>
      <c r="H2230" s="9"/>
      <c r="I2230" s="9">
        <v>2011</v>
      </c>
      <c r="J2230" s="9"/>
      <c r="K2230" s="9"/>
      <c r="L2230" s="9"/>
      <c r="M2230" s="9"/>
      <c r="N2230" s="25">
        <v>41061</v>
      </c>
      <c r="O2230" s="9" t="s">
        <v>848</v>
      </c>
      <c r="P2230" s="9" t="s">
        <v>12309</v>
      </c>
      <c r="Q2230" s="9"/>
      <c r="R2230" s="9"/>
      <c r="S2230" s="9"/>
      <c r="T2230" s="9"/>
      <c r="U2230" s="9"/>
      <c r="V2230" s="9"/>
      <c r="W2230" s="9"/>
      <c r="X2230" s="9"/>
      <c r="Y2230" s="9"/>
      <c r="Z2230" s="9"/>
      <c r="AA2230" s="9"/>
      <c r="AB2230" s="9"/>
      <c r="AC2230" s="9"/>
      <c r="AD2230" s="9"/>
      <c r="AE2230" s="9" t="s">
        <v>2854</v>
      </c>
      <c r="AF2230" s="9"/>
      <c r="AG2230" s="9"/>
      <c r="AH2230" s="9"/>
      <c r="AI2230" s="9"/>
      <c r="AJ2230" s="9"/>
      <c r="AK2230" s="9"/>
    </row>
    <row r="2231" spans="1:37" ht="45" x14ac:dyDescent="0.2">
      <c r="A2231" s="7">
        <v>2230</v>
      </c>
      <c r="B2231" s="9"/>
      <c r="C2231" s="41" t="s">
        <v>12310</v>
      </c>
      <c r="D2231" s="9" t="s">
        <v>384</v>
      </c>
      <c r="E2231" s="9" t="s">
        <v>384</v>
      </c>
      <c r="F2231" s="9" t="s">
        <v>12303</v>
      </c>
      <c r="G2231" s="9" t="s">
        <v>781</v>
      </c>
      <c r="H2231" s="9"/>
      <c r="I2231" s="9">
        <v>2011</v>
      </c>
      <c r="J2231" s="9"/>
      <c r="K2231" s="9"/>
      <c r="L2231" s="9"/>
      <c r="M2231" s="9"/>
      <c r="N2231" s="25">
        <v>41061</v>
      </c>
      <c r="O2231" s="9" t="s">
        <v>848</v>
      </c>
      <c r="P2231" s="9" t="s">
        <v>12311</v>
      </c>
      <c r="Q2231" s="9"/>
      <c r="R2231" s="9"/>
      <c r="S2231" s="9"/>
      <c r="T2231" s="9"/>
      <c r="U2231" s="9"/>
      <c r="V2231" s="9"/>
      <c r="W2231" s="9"/>
      <c r="X2231" s="9"/>
      <c r="Y2231" s="9"/>
      <c r="Z2231" s="9"/>
      <c r="AA2231" s="9"/>
      <c r="AB2231" s="9"/>
      <c r="AC2231" s="9"/>
      <c r="AD2231" s="9"/>
      <c r="AE2231" s="9" t="s">
        <v>2854</v>
      </c>
      <c r="AF2231" s="9"/>
      <c r="AG2231" s="9"/>
      <c r="AH2231" s="9"/>
      <c r="AI2231" s="9"/>
      <c r="AJ2231" s="9"/>
      <c r="AK2231" s="9"/>
    </row>
    <row r="2232" spans="1:37" ht="45" x14ac:dyDescent="0.2">
      <c r="A2232" s="7">
        <v>2231</v>
      </c>
      <c r="B2232" s="9"/>
      <c r="C2232" s="41" t="s">
        <v>12312</v>
      </c>
      <c r="D2232" s="9" t="s">
        <v>384</v>
      </c>
      <c r="E2232" s="9" t="s">
        <v>384</v>
      </c>
      <c r="F2232" s="9" t="s">
        <v>12313</v>
      </c>
      <c r="G2232" s="9" t="s">
        <v>781</v>
      </c>
      <c r="H2232" s="9"/>
      <c r="I2232" s="9" t="s">
        <v>11941</v>
      </c>
      <c r="J2232" s="9"/>
      <c r="K2232" s="9"/>
      <c r="L2232" s="9"/>
      <c r="M2232" s="9"/>
      <c r="N2232" s="25">
        <v>41061</v>
      </c>
      <c r="O2232" s="9" t="s">
        <v>848</v>
      </c>
      <c r="P2232" s="9" t="s">
        <v>12314</v>
      </c>
      <c r="Q2232" s="9"/>
      <c r="R2232" s="9"/>
      <c r="S2232" s="9"/>
      <c r="T2232" s="9"/>
      <c r="U2232" s="9"/>
      <c r="V2232" s="9"/>
      <c r="W2232" s="9"/>
      <c r="X2232" s="9"/>
      <c r="Y2232" s="9"/>
      <c r="Z2232" s="9"/>
      <c r="AA2232" s="9"/>
      <c r="AB2232" s="9"/>
      <c r="AC2232" s="9"/>
      <c r="AD2232" s="9"/>
      <c r="AE2232" s="9" t="s">
        <v>2854</v>
      </c>
      <c r="AF2232" s="9"/>
      <c r="AG2232" s="9"/>
      <c r="AH2232" s="9"/>
      <c r="AI2232" s="9"/>
      <c r="AJ2232" s="9"/>
      <c r="AK2232" s="9"/>
    </row>
    <row r="2233" spans="1:37" ht="60" x14ac:dyDescent="0.2">
      <c r="A2233" s="7">
        <v>2232</v>
      </c>
      <c r="B2233" s="9"/>
      <c r="C2233" s="41" t="s">
        <v>12315</v>
      </c>
      <c r="D2233" s="9" t="s">
        <v>384</v>
      </c>
      <c r="E2233" s="9" t="s">
        <v>384</v>
      </c>
      <c r="F2233" s="9" t="s">
        <v>12316</v>
      </c>
      <c r="G2233" s="9" t="s">
        <v>781</v>
      </c>
      <c r="H2233" s="9"/>
      <c r="I2233" s="9">
        <v>2000</v>
      </c>
      <c r="J2233" s="9"/>
      <c r="K2233" s="9"/>
      <c r="L2233" s="9"/>
      <c r="M2233" s="9"/>
      <c r="N2233" s="25">
        <v>41091</v>
      </c>
      <c r="O2233" s="9" t="s">
        <v>11811</v>
      </c>
      <c r="P2233" s="9" t="s">
        <v>12317</v>
      </c>
      <c r="Q2233" s="9"/>
      <c r="R2233" s="9"/>
      <c r="S2233" s="9"/>
      <c r="T2233" s="9"/>
      <c r="U2233" s="9"/>
      <c r="V2233" s="9"/>
      <c r="W2233" s="9"/>
      <c r="X2233" s="9"/>
      <c r="Y2233" s="9"/>
      <c r="Z2233" s="9" t="s">
        <v>12318</v>
      </c>
      <c r="AA2233" s="9"/>
      <c r="AB2233" s="9"/>
      <c r="AC2233" s="9"/>
      <c r="AD2233" s="9"/>
      <c r="AE2233" s="9" t="s">
        <v>2854</v>
      </c>
      <c r="AF2233" s="9"/>
      <c r="AG2233" s="9"/>
      <c r="AH2233" s="9"/>
      <c r="AI2233" s="9"/>
      <c r="AJ2233" s="9"/>
      <c r="AK2233" s="9"/>
    </row>
    <row r="2234" spans="1:37" ht="60" x14ac:dyDescent="0.2">
      <c r="A2234" s="7">
        <v>2233</v>
      </c>
      <c r="B2234" s="9"/>
      <c r="C2234" s="41" t="s">
        <v>12319</v>
      </c>
      <c r="D2234" s="9" t="s">
        <v>384</v>
      </c>
      <c r="E2234" s="9" t="s">
        <v>384</v>
      </c>
      <c r="F2234" s="9" t="s">
        <v>12320</v>
      </c>
      <c r="G2234" s="9" t="s">
        <v>781</v>
      </c>
      <c r="H2234" s="9"/>
      <c r="I2234" s="9">
        <v>2001</v>
      </c>
      <c r="J2234" s="9"/>
      <c r="K2234" s="9"/>
      <c r="L2234" s="9"/>
      <c r="M2234" s="9"/>
      <c r="N2234" s="25">
        <v>41091</v>
      </c>
      <c r="O2234" s="9" t="s">
        <v>11811</v>
      </c>
      <c r="P2234" s="9" t="s">
        <v>12321</v>
      </c>
      <c r="Q2234" s="9"/>
      <c r="R2234" s="9"/>
      <c r="S2234" s="9"/>
      <c r="T2234" s="9"/>
      <c r="U2234" s="9"/>
      <c r="V2234" s="9"/>
      <c r="W2234" s="9"/>
      <c r="X2234" s="9"/>
      <c r="Y2234" s="9"/>
      <c r="Z2234" s="9" t="s">
        <v>12322</v>
      </c>
      <c r="AA2234" s="9"/>
      <c r="AB2234" s="9"/>
      <c r="AC2234" s="9"/>
      <c r="AD2234" s="9"/>
      <c r="AE2234" s="9" t="s">
        <v>2854</v>
      </c>
      <c r="AF2234" s="9"/>
      <c r="AG2234" s="9"/>
      <c r="AH2234" s="9"/>
      <c r="AI2234" s="9"/>
      <c r="AJ2234" s="9"/>
      <c r="AK2234" s="9"/>
    </row>
    <row r="2235" spans="1:37" ht="30" x14ac:dyDescent="0.2">
      <c r="A2235" s="7">
        <v>2234</v>
      </c>
      <c r="B2235" s="9"/>
      <c r="C2235" s="41" t="s">
        <v>12323</v>
      </c>
      <c r="D2235" s="9" t="s">
        <v>384</v>
      </c>
      <c r="E2235" s="9" t="s">
        <v>384</v>
      </c>
      <c r="F2235" s="9"/>
      <c r="G2235" s="9" t="s">
        <v>781</v>
      </c>
      <c r="H2235" s="9"/>
      <c r="I2235" s="9">
        <v>2008</v>
      </c>
      <c r="J2235" s="9"/>
      <c r="K2235" s="9"/>
      <c r="L2235" s="9"/>
      <c r="M2235" s="9"/>
      <c r="N2235" s="25">
        <v>41061</v>
      </c>
      <c r="O2235" s="9" t="s">
        <v>12324</v>
      </c>
      <c r="P2235" s="9" t="s">
        <v>12325</v>
      </c>
      <c r="Q2235" s="9"/>
      <c r="R2235" s="9"/>
      <c r="S2235" s="9"/>
      <c r="T2235" s="9"/>
      <c r="U2235" s="9"/>
      <c r="V2235" s="9"/>
      <c r="W2235" s="9"/>
      <c r="X2235" s="9"/>
      <c r="Y2235" s="9"/>
      <c r="Z2235" s="9"/>
      <c r="AA2235" s="9"/>
      <c r="AB2235" s="9"/>
      <c r="AC2235" s="9"/>
      <c r="AD2235" s="9"/>
      <c r="AE2235" s="9" t="s">
        <v>12326</v>
      </c>
      <c r="AF2235" s="9"/>
      <c r="AG2235" s="9"/>
      <c r="AH2235" s="9"/>
      <c r="AI2235" s="9"/>
      <c r="AJ2235" s="9"/>
      <c r="AK2235" s="9"/>
    </row>
    <row r="2236" spans="1:37" ht="75" x14ac:dyDescent="0.2">
      <c r="A2236" s="7">
        <v>2235</v>
      </c>
      <c r="B2236" s="9"/>
      <c r="C2236" s="41" t="s">
        <v>12327</v>
      </c>
      <c r="D2236" s="9" t="s">
        <v>384</v>
      </c>
      <c r="E2236" s="9" t="s">
        <v>384</v>
      </c>
      <c r="F2236" s="9"/>
      <c r="G2236" s="9" t="s">
        <v>781</v>
      </c>
      <c r="H2236" s="9"/>
      <c r="I2236" s="9">
        <v>2004</v>
      </c>
      <c r="J2236" s="9"/>
      <c r="K2236" s="9"/>
      <c r="L2236" s="9"/>
      <c r="M2236" s="9"/>
      <c r="N2236" s="25">
        <v>41061</v>
      </c>
      <c r="O2236" s="9" t="s">
        <v>12328</v>
      </c>
      <c r="P2236" s="9" t="s">
        <v>12329</v>
      </c>
      <c r="Q2236" s="9"/>
      <c r="R2236" s="9"/>
      <c r="S2236" s="9"/>
      <c r="T2236" s="9"/>
      <c r="U2236" s="9"/>
      <c r="V2236" s="9"/>
      <c r="W2236" s="9"/>
      <c r="X2236" s="9"/>
      <c r="Y2236" s="9"/>
      <c r="Z2236" s="9" t="s">
        <v>12330</v>
      </c>
      <c r="AA2236" s="9"/>
      <c r="AB2236" s="9"/>
      <c r="AC2236" s="9"/>
      <c r="AD2236" s="9"/>
      <c r="AE2236" s="9" t="s">
        <v>2854</v>
      </c>
      <c r="AF2236" s="9"/>
      <c r="AG2236" s="9"/>
      <c r="AH2236" s="9"/>
      <c r="AI2236" s="9"/>
      <c r="AJ2236" s="9"/>
      <c r="AK2236" s="9"/>
    </row>
    <row r="2237" spans="1:37" ht="90" x14ac:dyDescent="0.2">
      <c r="A2237" s="7">
        <v>2236</v>
      </c>
      <c r="B2237" s="9"/>
      <c r="C2237" s="41" t="s">
        <v>12331</v>
      </c>
      <c r="D2237" s="9" t="s">
        <v>384</v>
      </c>
      <c r="E2237" s="9" t="s">
        <v>384</v>
      </c>
      <c r="F2237" s="9"/>
      <c r="G2237" s="9" t="s">
        <v>781</v>
      </c>
      <c r="H2237" s="9"/>
      <c r="I2237" s="9">
        <v>2005</v>
      </c>
      <c r="J2237" s="9"/>
      <c r="K2237" s="9"/>
      <c r="L2237" s="9"/>
      <c r="M2237" s="9"/>
      <c r="N2237" s="25">
        <v>41061</v>
      </c>
      <c r="O2237" s="41" t="s">
        <v>12332</v>
      </c>
      <c r="P2237" s="9" t="s">
        <v>12333</v>
      </c>
      <c r="Q2237" s="9"/>
      <c r="R2237" s="9"/>
      <c r="S2237" s="9"/>
      <c r="T2237" s="9"/>
      <c r="U2237" s="9"/>
      <c r="V2237" s="9"/>
      <c r="W2237" s="9"/>
      <c r="X2237" s="9"/>
      <c r="Y2237" s="9"/>
      <c r="Z2237" s="9"/>
      <c r="AA2237" s="9"/>
      <c r="AB2237" s="9"/>
      <c r="AC2237" s="9"/>
      <c r="AD2237" s="9"/>
      <c r="AE2237" s="9" t="s">
        <v>11859</v>
      </c>
      <c r="AF2237" s="9"/>
      <c r="AG2237" s="9"/>
      <c r="AH2237" s="9"/>
      <c r="AI2237" s="9"/>
      <c r="AJ2237" s="9"/>
      <c r="AK2237" s="9"/>
    </row>
    <row r="2238" spans="1:37" ht="45" x14ac:dyDescent="0.2">
      <c r="A2238" s="7">
        <v>2237</v>
      </c>
      <c r="B2238" s="9"/>
      <c r="C2238" s="41" t="s">
        <v>12334</v>
      </c>
      <c r="D2238" s="9" t="s">
        <v>384</v>
      </c>
      <c r="E2238" s="9" t="s">
        <v>384</v>
      </c>
      <c r="F2238" s="9" t="s">
        <v>9</v>
      </c>
      <c r="G2238" s="9" t="s">
        <v>781</v>
      </c>
      <c r="H2238" s="9"/>
      <c r="I2238" s="9" t="s">
        <v>11941</v>
      </c>
      <c r="J2238" s="9"/>
      <c r="K2238" s="9"/>
      <c r="L2238" s="9"/>
      <c r="M2238" s="9"/>
      <c r="N2238" s="25">
        <v>41061</v>
      </c>
      <c r="O2238" s="9" t="s">
        <v>12335</v>
      </c>
      <c r="P2238" s="9" t="s">
        <v>12336</v>
      </c>
      <c r="Q2238" s="9"/>
      <c r="R2238" s="9"/>
      <c r="S2238" s="9"/>
      <c r="T2238" s="9"/>
      <c r="U2238" s="9"/>
      <c r="V2238" s="9"/>
      <c r="W2238" s="9"/>
      <c r="X2238" s="9"/>
      <c r="Y2238" s="9"/>
      <c r="Z2238" s="9"/>
      <c r="AA2238" s="9"/>
      <c r="AB2238" s="9"/>
      <c r="AC2238" s="9"/>
      <c r="AD2238" s="9"/>
      <c r="AE2238" s="9" t="s">
        <v>2854</v>
      </c>
      <c r="AF2238" s="9"/>
      <c r="AG2238" s="9"/>
      <c r="AH2238" s="9"/>
      <c r="AI2238" s="9"/>
      <c r="AJ2238" s="9"/>
      <c r="AK2238" s="9"/>
    </row>
    <row r="2239" spans="1:37" x14ac:dyDescent="0.2">
      <c r="A2239" s="7">
        <v>2238</v>
      </c>
      <c r="B2239" s="9"/>
      <c r="C2239" s="41" t="s">
        <v>12337</v>
      </c>
      <c r="D2239" s="9" t="s">
        <v>384</v>
      </c>
      <c r="E2239" s="9" t="s">
        <v>384</v>
      </c>
      <c r="F2239" s="9"/>
      <c r="G2239" s="9" t="s">
        <v>781</v>
      </c>
      <c r="H2239" s="9"/>
      <c r="I2239" s="9" t="s">
        <v>11941</v>
      </c>
      <c r="J2239" s="9"/>
      <c r="K2239" s="9"/>
      <c r="L2239" s="9"/>
      <c r="M2239" s="9"/>
      <c r="N2239" s="25">
        <v>41061</v>
      </c>
      <c r="O2239" s="9" t="s">
        <v>12338</v>
      </c>
      <c r="P2239" s="9" t="s">
        <v>12339</v>
      </c>
      <c r="Q2239" s="9"/>
      <c r="R2239" s="9"/>
      <c r="S2239" s="9"/>
      <c r="T2239" s="9"/>
      <c r="U2239" s="9"/>
      <c r="V2239" s="9"/>
      <c r="W2239" s="9"/>
      <c r="X2239" s="9"/>
      <c r="Y2239" s="9"/>
      <c r="Z2239" s="9"/>
      <c r="AA2239" s="9"/>
      <c r="AB2239" s="9"/>
      <c r="AC2239" s="9"/>
      <c r="AD2239" s="9"/>
      <c r="AE2239" s="9" t="s">
        <v>2854</v>
      </c>
      <c r="AF2239" s="9"/>
      <c r="AG2239" s="9"/>
      <c r="AH2239" s="9"/>
      <c r="AI2239" s="9"/>
      <c r="AJ2239" s="9"/>
      <c r="AK2239" s="9"/>
    </row>
    <row r="2240" spans="1:37" ht="30" x14ac:dyDescent="0.2">
      <c r="A2240" s="7">
        <v>2239</v>
      </c>
      <c r="B2240" s="9"/>
      <c r="C2240" s="41" t="s">
        <v>12340</v>
      </c>
      <c r="D2240" s="9" t="s">
        <v>384</v>
      </c>
      <c r="E2240" s="9" t="s">
        <v>384</v>
      </c>
      <c r="F2240" s="9"/>
      <c r="G2240" s="9" t="s">
        <v>781</v>
      </c>
      <c r="H2240" s="9"/>
      <c r="I2240" s="9">
        <v>2011</v>
      </c>
      <c r="J2240" s="9"/>
      <c r="K2240" s="9"/>
      <c r="L2240" s="9"/>
      <c r="M2240" s="9"/>
      <c r="N2240" s="25">
        <v>41061</v>
      </c>
      <c r="O2240" s="9" t="s">
        <v>3749</v>
      </c>
      <c r="P2240" s="9" t="s">
        <v>12341</v>
      </c>
      <c r="Q2240" s="9"/>
      <c r="R2240" s="9"/>
      <c r="S2240" s="9"/>
      <c r="T2240" s="9"/>
      <c r="U2240" s="9"/>
      <c r="V2240" s="9"/>
      <c r="W2240" s="9"/>
      <c r="X2240" s="9"/>
      <c r="Y2240" s="9"/>
      <c r="Z2240" s="9"/>
      <c r="AA2240" s="9"/>
      <c r="AB2240" s="9"/>
      <c r="AC2240" s="9"/>
      <c r="AD2240" s="9"/>
      <c r="AE2240" s="9" t="s">
        <v>2854</v>
      </c>
      <c r="AF2240" s="9"/>
      <c r="AG2240" s="9"/>
      <c r="AH2240" s="9"/>
      <c r="AI2240" s="9"/>
      <c r="AJ2240" s="9"/>
      <c r="AK2240" s="9"/>
    </row>
    <row r="2241" spans="1:37" ht="60" x14ac:dyDescent="0.2">
      <c r="A2241" s="7">
        <v>2240</v>
      </c>
      <c r="B2241" s="9"/>
      <c r="C2241" s="41" t="s">
        <v>12342</v>
      </c>
      <c r="D2241" s="9" t="s">
        <v>384</v>
      </c>
      <c r="E2241" s="9" t="s">
        <v>384</v>
      </c>
      <c r="F2241" s="9"/>
      <c r="G2241" s="9" t="s">
        <v>781</v>
      </c>
      <c r="H2241" s="9"/>
      <c r="I2241" s="9">
        <v>2011</v>
      </c>
      <c r="J2241" s="9"/>
      <c r="K2241" s="9"/>
      <c r="L2241" s="9"/>
      <c r="M2241" s="9"/>
      <c r="N2241" s="25">
        <v>41061</v>
      </c>
      <c r="O2241" s="9" t="s">
        <v>12343</v>
      </c>
      <c r="P2241" s="9" t="s">
        <v>12344</v>
      </c>
      <c r="Q2241" s="9"/>
      <c r="R2241" s="9"/>
      <c r="S2241" s="9"/>
      <c r="T2241" s="9"/>
      <c r="U2241" s="9"/>
      <c r="V2241" s="9"/>
      <c r="W2241" s="9"/>
      <c r="X2241" s="9"/>
      <c r="Y2241" s="9"/>
      <c r="Z2241" s="9"/>
      <c r="AA2241" s="9"/>
      <c r="AB2241" s="9"/>
      <c r="AC2241" s="9"/>
      <c r="AD2241" s="9"/>
      <c r="AE2241" s="9" t="s">
        <v>11859</v>
      </c>
      <c r="AF2241" s="9"/>
      <c r="AG2241" s="9"/>
      <c r="AH2241" s="9"/>
      <c r="AI2241" s="9"/>
      <c r="AJ2241" s="9"/>
      <c r="AK2241" s="9"/>
    </row>
    <row r="2242" spans="1:37" ht="135" x14ac:dyDescent="0.2">
      <c r="A2242" s="7">
        <v>2241</v>
      </c>
      <c r="B2242" s="9" t="s">
        <v>12183</v>
      </c>
      <c r="C2242" s="41" t="s">
        <v>12345</v>
      </c>
      <c r="D2242" s="9" t="s">
        <v>384</v>
      </c>
      <c r="E2242" s="9" t="s">
        <v>384</v>
      </c>
      <c r="F2242" s="9" t="s">
        <v>12185</v>
      </c>
      <c r="G2242" s="9" t="s">
        <v>781</v>
      </c>
      <c r="H2242" s="9"/>
      <c r="I2242" s="9" t="s">
        <v>11941</v>
      </c>
      <c r="J2242" s="9"/>
      <c r="K2242" s="9"/>
      <c r="L2242" s="9"/>
      <c r="M2242" s="9"/>
      <c r="N2242" s="25">
        <v>41061</v>
      </c>
      <c r="O2242" s="9" t="s">
        <v>12346</v>
      </c>
      <c r="P2242" s="9" t="s">
        <v>12347</v>
      </c>
      <c r="Q2242" s="9"/>
      <c r="R2242" s="9"/>
      <c r="S2242" s="9"/>
      <c r="T2242" s="9"/>
      <c r="U2242" s="9"/>
      <c r="V2242" s="9"/>
      <c r="W2242" s="9"/>
      <c r="X2242" s="9"/>
      <c r="Y2242" s="9"/>
      <c r="Z2242" s="9"/>
      <c r="AA2242" s="9"/>
      <c r="AB2242" s="9"/>
      <c r="AC2242" s="9"/>
      <c r="AD2242" s="9"/>
      <c r="AE2242" s="9" t="s">
        <v>11859</v>
      </c>
      <c r="AF2242" s="9"/>
      <c r="AG2242" s="9"/>
      <c r="AH2242" s="9"/>
      <c r="AI2242" s="9"/>
      <c r="AJ2242" s="9"/>
      <c r="AK2242" s="9"/>
    </row>
    <row r="2243" spans="1:37" ht="120" x14ac:dyDescent="0.2">
      <c r="A2243" s="7">
        <v>2242</v>
      </c>
      <c r="B2243" s="9" t="s">
        <v>12183</v>
      </c>
      <c r="C2243" s="41" t="s">
        <v>12348</v>
      </c>
      <c r="D2243" s="9" t="s">
        <v>384</v>
      </c>
      <c r="E2243" s="9" t="s">
        <v>384</v>
      </c>
      <c r="F2243" s="9" t="s">
        <v>12349</v>
      </c>
      <c r="G2243" s="9" t="s">
        <v>781</v>
      </c>
      <c r="H2243" s="9"/>
      <c r="I2243" s="9">
        <v>1982</v>
      </c>
      <c r="J2243" s="9"/>
      <c r="K2243" s="9"/>
      <c r="L2243" s="9"/>
      <c r="M2243" s="9"/>
      <c r="N2243" s="25">
        <v>41061</v>
      </c>
      <c r="O2243" s="9" t="s">
        <v>12350</v>
      </c>
      <c r="P2243" s="9" t="s">
        <v>12351</v>
      </c>
      <c r="Q2243" s="9"/>
      <c r="R2243" s="9" t="s">
        <v>12352</v>
      </c>
      <c r="S2243" s="9"/>
      <c r="T2243" s="9"/>
      <c r="U2243" s="9"/>
      <c r="V2243" s="9"/>
      <c r="W2243" s="9"/>
      <c r="X2243" s="9"/>
      <c r="Y2243" s="9"/>
      <c r="Z2243" s="9" t="s">
        <v>12353</v>
      </c>
      <c r="AA2243" s="9"/>
      <c r="AB2243" s="9"/>
      <c r="AC2243" s="9"/>
      <c r="AD2243" s="9"/>
      <c r="AE2243" s="9" t="s">
        <v>11859</v>
      </c>
      <c r="AF2243" s="9"/>
      <c r="AG2243" s="9"/>
      <c r="AH2243" s="9"/>
      <c r="AI2243" s="9"/>
      <c r="AJ2243" s="9"/>
      <c r="AK2243" s="9"/>
    </row>
    <row r="2244" spans="1:37" ht="30" x14ac:dyDescent="0.2">
      <c r="A2244" s="7">
        <v>2243</v>
      </c>
      <c r="B2244" s="9"/>
      <c r="C2244" s="41" t="s">
        <v>12354</v>
      </c>
      <c r="D2244" s="9" t="s">
        <v>384</v>
      </c>
      <c r="E2244" s="9" t="s">
        <v>384</v>
      </c>
      <c r="F2244" s="9"/>
      <c r="G2244" s="9" t="s">
        <v>781</v>
      </c>
      <c r="H2244" s="9"/>
      <c r="I2244" s="9" t="s">
        <v>11941</v>
      </c>
      <c r="J2244" s="9"/>
      <c r="K2244" s="9"/>
      <c r="L2244" s="9"/>
      <c r="M2244" s="9"/>
      <c r="N2244" s="25">
        <v>41061</v>
      </c>
      <c r="O2244" s="9" t="s">
        <v>12355</v>
      </c>
      <c r="P2244" s="9" t="s">
        <v>12356</v>
      </c>
      <c r="Q2244" s="9"/>
      <c r="R2244" s="9"/>
      <c r="S2244" s="9"/>
      <c r="T2244" s="9"/>
      <c r="U2244" s="9"/>
      <c r="V2244" s="9"/>
      <c r="W2244" s="9"/>
      <c r="X2244" s="9"/>
      <c r="Y2244" s="9"/>
      <c r="Z2244" s="9"/>
      <c r="AA2244" s="9"/>
      <c r="AB2244" s="9"/>
      <c r="AC2244" s="9"/>
      <c r="AD2244" s="9"/>
      <c r="AE2244" s="9" t="s">
        <v>2854</v>
      </c>
      <c r="AF2244" s="9"/>
      <c r="AG2244" s="9"/>
      <c r="AH2244" s="9"/>
      <c r="AI2244" s="9"/>
      <c r="AJ2244" s="9"/>
      <c r="AK2244" s="9"/>
    </row>
    <row r="2245" spans="1:37" ht="45" x14ac:dyDescent="0.2">
      <c r="A2245" s="7">
        <v>2244</v>
      </c>
      <c r="B2245" s="9"/>
      <c r="C2245" s="41" t="s">
        <v>12357</v>
      </c>
      <c r="D2245" s="9" t="s">
        <v>384</v>
      </c>
      <c r="E2245" s="9" t="s">
        <v>384</v>
      </c>
      <c r="F2245" s="9"/>
      <c r="G2245" s="9" t="s">
        <v>781</v>
      </c>
      <c r="H2245" s="9"/>
      <c r="I2245" s="9">
        <v>2008</v>
      </c>
      <c r="J2245" s="9"/>
      <c r="K2245" s="9"/>
      <c r="L2245" s="9"/>
      <c r="M2245" s="9"/>
      <c r="N2245" s="25">
        <v>41061</v>
      </c>
      <c r="O2245" s="9" t="s">
        <v>12358</v>
      </c>
      <c r="P2245" s="38" t="s">
        <v>12359</v>
      </c>
      <c r="Q2245" s="9"/>
      <c r="R2245" s="9"/>
      <c r="S2245" s="9"/>
      <c r="T2245" s="9"/>
      <c r="U2245" s="9"/>
      <c r="V2245" s="9"/>
      <c r="W2245" s="9"/>
      <c r="X2245" s="9"/>
      <c r="Y2245" s="9"/>
      <c r="Z2245" s="9"/>
      <c r="AA2245" s="9"/>
      <c r="AB2245" s="9"/>
      <c r="AC2245" s="9"/>
      <c r="AD2245" s="9"/>
      <c r="AE2245" s="9" t="s">
        <v>2854</v>
      </c>
      <c r="AF2245" s="9"/>
      <c r="AG2245" s="9"/>
      <c r="AH2245" s="9"/>
      <c r="AI2245" s="9"/>
      <c r="AJ2245" s="9"/>
      <c r="AK2245" s="9"/>
    </row>
    <row r="2246" spans="1:37" ht="30" x14ac:dyDescent="0.2">
      <c r="A2246" s="7">
        <v>2245</v>
      </c>
      <c r="B2246" s="9"/>
      <c r="C2246" s="41" t="s">
        <v>12360</v>
      </c>
      <c r="D2246" s="9" t="s">
        <v>384</v>
      </c>
      <c r="E2246" s="9" t="s">
        <v>384</v>
      </c>
      <c r="F2246" s="9"/>
      <c r="G2246" s="9" t="s">
        <v>781</v>
      </c>
      <c r="H2246" s="9"/>
      <c r="I2246" s="9" t="s">
        <v>11941</v>
      </c>
      <c r="J2246" s="9"/>
      <c r="K2246" s="9"/>
      <c r="L2246" s="9"/>
      <c r="M2246" s="9"/>
      <c r="N2246" s="25">
        <v>41061</v>
      </c>
      <c r="O2246" s="9" t="s">
        <v>12361</v>
      </c>
      <c r="P2246" s="9"/>
      <c r="Q2246" s="9"/>
      <c r="R2246" s="9" t="s">
        <v>12362</v>
      </c>
      <c r="S2246" s="9"/>
      <c r="T2246" s="9"/>
      <c r="U2246" s="9"/>
      <c r="V2246" s="9"/>
      <c r="W2246" s="9"/>
      <c r="X2246" s="9"/>
      <c r="Y2246" s="9"/>
      <c r="Z2246" s="9"/>
      <c r="AA2246" s="9"/>
      <c r="AB2246" s="9"/>
      <c r="AC2246" s="9"/>
      <c r="AD2246" s="9"/>
      <c r="AE2246" s="9" t="s">
        <v>2854</v>
      </c>
      <c r="AF2246" s="9"/>
      <c r="AG2246" s="9"/>
      <c r="AH2246" s="9"/>
      <c r="AI2246" s="9"/>
      <c r="AJ2246" s="9"/>
      <c r="AK2246" s="9"/>
    </row>
    <row r="2247" spans="1:37" ht="30" x14ac:dyDescent="0.2">
      <c r="A2247" s="7">
        <v>2246</v>
      </c>
      <c r="B2247" s="9"/>
      <c r="C2247" s="41" t="s">
        <v>12363</v>
      </c>
      <c r="D2247" s="9" t="s">
        <v>384</v>
      </c>
      <c r="E2247" s="9" t="s">
        <v>384</v>
      </c>
      <c r="F2247" s="9"/>
      <c r="G2247" s="9" t="s">
        <v>781</v>
      </c>
      <c r="H2247" s="9"/>
      <c r="I2247" s="9">
        <v>2008</v>
      </c>
      <c r="J2247" s="9"/>
      <c r="K2247" s="9"/>
      <c r="L2247" s="9"/>
      <c r="M2247" s="9"/>
      <c r="N2247" s="25">
        <v>41061</v>
      </c>
      <c r="O2247" s="9" t="s">
        <v>12364</v>
      </c>
      <c r="P2247" s="9" t="s">
        <v>12365</v>
      </c>
      <c r="Q2247" s="9"/>
      <c r="R2247" s="9"/>
      <c r="S2247" s="9"/>
      <c r="T2247" s="9"/>
      <c r="U2247" s="9"/>
      <c r="V2247" s="9"/>
      <c r="W2247" s="9"/>
      <c r="X2247" s="9"/>
      <c r="Y2247" s="9"/>
      <c r="Z2247" s="9"/>
      <c r="AA2247" s="9"/>
      <c r="AB2247" s="9"/>
      <c r="AC2247" s="9"/>
      <c r="AD2247" s="9"/>
      <c r="AE2247" s="9" t="s">
        <v>2854</v>
      </c>
      <c r="AF2247" s="9"/>
      <c r="AG2247" s="9"/>
      <c r="AH2247" s="9"/>
      <c r="AI2247" s="9"/>
      <c r="AJ2247" s="9"/>
      <c r="AK2247" s="9"/>
    </row>
    <row r="2248" spans="1:37" ht="75" x14ac:dyDescent="0.2">
      <c r="A2248" s="7">
        <v>2247</v>
      </c>
      <c r="B2248" s="9"/>
      <c r="C2248" s="41" t="s">
        <v>12366</v>
      </c>
      <c r="D2248" s="9" t="s">
        <v>384</v>
      </c>
      <c r="E2248" s="9" t="s">
        <v>384</v>
      </c>
      <c r="F2248" s="9"/>
      <c r="G2248" s="9" t="s">
        <v>781</v>
      </c>
      <c r="H2248" s="9"/>
      <c r="I2248" s="9" t="s">
        <v>11941</v>
      </c>
      <c r="J2248" s="9"/>
      <c r="K2248" s="9"/>
      <c r="L2248" s="9"/>
      <c r="M2248" s="9"/>
      <c r="N2248" s="25">
        <v>41061</v>
      </c>
      <c r="O2248" s="9" t="s">
        <v>12367</v>
      </c>
      <c r="P2248" s="9" t="s">
        <v>12368</v>
      </c>
      <c r="Q2248" s="9"/>
      <c r="R2248" s="9"/>
      <c r="S2248" s="9"/>
      <c r="T2248" s="9"/>
      <c r="U2248" s="9"/>
      <c r="V2248" s="9"/>
      <c r="W2248" s="9"/>
      <c r="X2248" s="9"/>
      <c r="Y2248" s="9"/>
      <c r="Z2248" s="9"/>
      <c r="AA2248" s="9"/>
      <c r="AB2248" s="9"/>
      <c r="AC2248" s="9"/>
      <c r="AD2248" s="9"/>
      <c r="AE2248" s="9" t="s">
        <v>2854</v>
      </c>
      <c r="AF2248" s="9"/>
      <c r="AG2248" s="9"/>
      <c r="AH2248" s="9"/>
      <c r="AI2248" s="9"/>
      <c r="AJ2248" s="9"/>
      <c r="AK2248" s="9"/>
    </row>
    <row r="2249" spans="1:37" ht="75" x14ac:dyDescent="0.2">
      <c r="A2249" s="7">
        <v>2248</v>
      </c>
      <c r="B2249" s="9"/>
      <c r="C2249" s="41" t="s">
        <v>12366</v>
      </c>
      <c r="D2249" s="9" t="s">
        <v>384</v>
      </c>
      <c r="E2249" s="9" t="s">
        <v>384</v>
      </c>
      <c r="F2249" s="9"/>
      <c r="G2249" s="9" t="s">
        <v>781</v>
      </c>
      <c r="H2249" s="9"/>
      <c r="I2249" s="9" t="s">
        <v>11941</v>
      </c>
      <c r="J2249" s="9"/>
      <c r="K2249" s="9"/>
      <c r="L2249" s="9"/>
      <c r="M2249" s="9"/>
      <c r="N2249" s="25">
        <v>41061</v>
      </c>
      <c r="O2249" s="9" t="s">
        <v>12367</v>
      </c>
      <c r="P2249" s="9" t="s">
        <v>12368</v>
      </c>
      <c r="Q2249" s="9"/>
      <c r="R2249" s="9"/>
      <c r="S2249" s="9"/>
      <c r="T2249" s="9"/>
      <c r="U2249" s="9"/>
      <c r="V2249" s="9"/>
      <c r="W2249" s="9"/>
      <c r="X2249" s="9"/>
      <c r="Y2249" s="9"/>
      <c r="Z2249" s="9"/>
      <c r="AA2249" s="9"/>
      <c r="AB2249" s="9"/>
      <c r="AC2249" s="9"/>
      <c r="AD2249" s="9"/>
      <c r="AE2249" s="9" t="s">
        <v>2854</v>
      </c>
      <c r="AF2249" s="9"/>
      <c r="AG2249" s="9"/>
      <c r="AH2249" s="9"/>
      <c r="AI2249" s="9"/>
      <c r="AJ2249" s="9"/>
      <c r="AK2249" s="9"/>
    </row>
    <row r="2250" spans="1:37" ht="60" x14ac:dyDescent="0.2">
      <c r="A2250" s="7">
        <v>2249</v>
      </c>
      <c r="B2250" s="9"/>
      <c r="C2250" s="41" t="s">
        <v>12369</v>
      </c>
      <c r="D2250" s="9" t="s">
        <v>384</v>
      </c>
      <c r="E2250" s="9" t="s">
        <v>384</v>
      </c>
      <c r="F2250" s="9"/>
      <c r="G2250" s="9" t="s">
        <v>781</v>
      </c>
      <c r="H2250" s="9"/>
      <c r="I2250" s="9" t="s">
        <v>11941</v>
      </c>
      <c r="J2250" s="9"/>
      <c r="K2250" s="9"/>
      <c r="L2250" s="9"/>
      <c r="M2250" s="9"/>
      <c r="N2250" s="25">
        <v>41061</v>
      </c>
      <c r="O2250" s="9" t="s">
        <v>11937</v>
      </c>
      <c r="P2250" s="9" t="s">
        <v>12121</v>
      </c>
      <c r="Q2250" s="9"/>
      <c r="R2250" s="9"/>
      <c r="S2250" s="9"/>
      <c r="T2250" s="9"/>
      <c r="U2250" s="9"/>
      <c r="V2250" s="9"/>
      <c r="W2250" s="9"/>
      <c r="X2250" s="9"/>
      <c r="Y2250" s="9"/>
      <c r="Z2250" s="9"/>
      <c r="AA2250" s="9"/>
      <c r="AB2250" s="9"/>
      <c r="AC2250" s="9"/>
      <c r="AD2250" s="9"/>
      <c r="AE2250" s="9"/>
      <c r="AF2250" s="9"/>
      <c r="AG2250" s="9"/>
      <c r="AH2250" s="9"/>
      <c r="AI2250" s="9"/>
      <c r="AJ2250" s="9"/>
      <c r="AK2250" s="9"/>
    </row>
    <row r="2251" spans="1:37" ht="60" x14ac:dyDescent="0.2">
      <c r="A2251" s="7">
        <v>2250</v>
      </c>
      <c r="B2251" s="9"/>
      <c r="C2251" s="41" t="s">
        <v>12369</v>
      </c>
      <c r="D2251" s="9" t="s">
        <v>384</v>
      </c>
      <c r="E2251" s="9" t="s">
        <v>384</v>
      </c>
      <c r="F2251" s="9"/>
      <c r="G2251" s="9" t="s">
        <v>781</v>
      </c>
      <c r="H2251" s="9"/>
      <c r="I2251" s="9" t="s">
        <v>11941</v>
      </c>
      <c r="J2251" s="9"/>
      <c r="K2251" s="9"/>
      <c r="L2251" s="9"/>
      <c r="M2251" s="9"/>
      <c r="N2251" s="25">
        <v>41061</v>
      </c>
      <c r="O2251" s="9" t="s">
        <v>11937</v>
      </c>
      <c r="P2251" s="9" t="s">
        <v>12121</v>
      </c>
      <c r="Q2251" s="9"/>
      <c r="R2251" s="9"/>
      <c r="S2251" s="9"/>
      <c r="T2251" s="9"/>
      <c r="U2251" s="9"/>
      <c r="V2251" s="9"/>
      <c r="W2251" s="9"/>
      <c r="X2251" s="9"/>
      <c r="Y2251" s="9"/>
      <c r="Z2251" s="9"/>
      <c r="AA2251" s="9"/>
      <c r="AB2251" s="9"/>
      <c r="AC2251" s="9"/>
      <c r="AD2251" s="9"/>
      <c r="AE2251" s="9"/>
      <c r="AF2251" s="9"/>
      <c r="AG2251" s="9"/>
      <c r="AH2251" s="9"/>
      <c r="AI2251" s="9"/>
      <c r="AJ2251" s="9"/>
      <c r="AK2251" s="9"/>
    </row>
    <row r="2252" spans="1:37" ht="60" x14ac:dyDescent="0.2">
      <c r="A2252" s="7">
        <v>2251</v>
      </c>
      <c r="B2252" s="9"/>
      <c r="C2252" s="41" t="s">
        <v>12370</v>
      </c>
      <c r="D2252" s="9" t="s">
        <v>384</v>
      </c>
      <c r="E2252" s="9" t="s">
        <v>384</v>
      </c>
      <c r="F2252" s="9"/>
      <c r="G2252" s="9" t="s">
        <v>781</v>
      </c>
      <c r="H2252" s="9"/>
      <c r="I2252" s="9" t="s">
        <v>11941</v>
      </c>
      <c r="J2252" s="9"/>
      <c r="K2252" s="9"/>
      <c r="L2252" s="9"/>
      <c r="M2252" s="9"/>
      <c r="N2252" s="25">
        <v>41061</v>
      </c>
      <c r="O2252" s="9" t="s">
        <v>11937</v>
      </c>
      <c r="P2252" s="9" t="s">
        <v>12371</v>
      </c>
      <c r="Q2252" s="9"/>
      <c r="R2252" s="9"/>
      <c r="S2252" s="9"/>
      <c r="T2252" s="9"/>
      <c r="U2252" s="9"/>
      <c r="V2252" s="9"/>
      <c r="W2252" s="9"/>
      <c r="X2252" s="9"/>
      <c r="Y2252" s="9"/>
      <c r="Z2252" s="9"/>
      <c r="AA2252" s="9"/>
      <c r="AB2252" s="9"/>
      <c r="AC2252" s="9"/>
      <c r="AD2252" s="9"/>
      <c r="AE2252" s="9" t="s">
        <v>2854</v>
      </c>
      <c r="AF2252" s="9"/>
      <c r="AG2252" s="9"/>
      <c r="AH2252" s="9"/>
      <c r="AI2252" s="9"/>
      <c r="AJ2252" s="9"/>
      <c r="AK2252" s="9"/>
    </row>
    <row r="2253" spans="1:37" ht="60" x14ac:dyDescent="0.2">
      <c r="A2253" s="7">
        <v>2252</v>
      </c>
      <c r="B2253" s="9"/>
      <c r="C2253" s="41" t="s">
        <v>12370</v>
      </c>
      <c r="D2253" s="9" t="s">
        <v>384</v>
      </c>
      <c r="E2253" s="9" t="s">
        <v>384</v>
      </c>
      <c r="F2253" s="9"/>
      <c r="G2253" s="9" t="s">
        <v>781</v>
      </c>
      <c r="H2253" s="9"/>
      <c r="I2253" s="9" t="s">
        <v>11941</v>
      </c>
      <c r="J2253" s="9"/>
      <c r="K2253" s="9"/>
      <c r="L2253" s="9"/>
      <c r="M2253" s="9"/>
      <c r="N2253" s="25">
        <v>41061</v>
      </c>
      <c r="O2253" s="9" t="s">
        <v>11937</v>
      </c>
      <c r="P2253" s="9" t="s">
        <v>12371</v>
      </c>
      <c r="Q2253" s="9"/>
      <c r="R2253" s="9"/>
      <c r="S2253" s="9"/>
      <c r="T2253" s="9"/>
      <c r="U2253" s="9"/>
      <c r="V2253" s="9"/>
      <c r="W2253" s="9"/>
      <c r="X2253" s="9"/>
      <c r="Y2253" s="9"/>
      <c r="Z2253" s="9"/>
      <c r="AA2253" s="9"/>
      <c r="AB2253" s="9"/>
      <c r="AC2253" s="9"/>
      <c r="AD2253" s="9"/>
      <c r="AE2253" s="9" t="s">
        <v>2854</v>
      </c>
      <c r="AF2253" s="9"/>
      <c r="AG2253" s="9"/>
      <c r="AH2253" s="9"/>
      <c r="AI2253" s="9"/>
      <c r="AJ2253" s="9"/>
      <c r="AK2253" s="9"/>
    </row>
    <row r="2254" spans="1:37" ht="60" x14ac:dyDescent="0.2">
      <c r="A2254" s="7">
        <v>2253</v>
      </c>
      <c r="B2254" s="9"/>
      <c r="C2254" s="41" t="s">
        <v>12372</v>
      </c>
      <c r="D2254" s="9" t="s">
        <v>384</v>
      </c>
      <c r="E2254" s="9" t="s">
        <v>384</v>
      </c>
      <c r="F2254" s="9"/>
      <c r="G2254" s="9" t="s">
        <v>781</v>
      </c>
      <c r="H2254" s="9"/>
      <c r="I2254" s="9">
        <v>2010</v>
      </c>
      <c r="J2254" s="9"/>
      <c r="K2254" s="9"/>
      <c r="L2254" s="9"/>
      <c r="M2254" s="9"/>
      <c r="N2254" s="25">
        <v>41061</v>
      </c>
      <c r="O2254" s="9" t="s">
        <v>12373</v>
      </c>
      <c r="P2254" s="38" t="s">
        <v>12374</v>
      </c>
      <c r="Q2254" s="9"/>
      <c r="R2254" s="9" t="s">
        <v>12288</v>
      </c>
      <c r="S2254" s="9"/>
      <c r="T2254" s="9"/>
      <c r="U2254" s="9"/>
      <c r="V2254" s="9"/>
      <c r="W2254" s="9"/>
      <c r="X2254" s="9"/>
      <c r="Y2254" s="9"/>
      <c r="Z2254" s="9"/>
      <c r="AA2254" s="9"/>
      <c r="AB2254" s="9"/>
      <c r="AC2254" s="9"/>
      <c r="AD2254" s="9"/>
      <c r="AE2254" s="9" t="s">
        <v>2854</v>
      </c>
      <c r="AF2254" s="9"/>
      <c r="AG2254" s="9"/>
      <c r="AH2254" s="9"/>
      <c r="AI2254" s="9"/>
      <c r="AJ2254" s="9"/>
      <c r="AK2254" s="9"/>
    </row>
    <row r="2255" spans="1:37" ht="75" x14ac:dyDescent="0.2">
      <c r="A2255" s="7">
        <v>2254</v>
      </c>
      <c r="B2255" s="9"/>
      <c r="C2255" s="41" t="s">
        <v>12375</v>
      </c>
      <c r="D2255" s="9" t="s">
        <v>384</v>
      </c>
      <c r="E2255" s="9" t="s">
        <v>384</v>
      </c>
      <c r="F2255" s="9" t="s">
        <v>12376</v>
      </c>
      <c r="G2255" s="9" t="s">
        <v>781</v>
      </c>
      <c r="H2255" s="9"/>
      <c r="I2255" s="9">
        <v>2009</v>
      </c>
      <c r="J2255" s="9"/>
      <c r="K2255" s="9"/>
      <c r="L2255" s="9"/>
      <c r="M2255" s="9"/>
      <c r="N2255" s="25">
        <v>41061</v>
      </c>
      <c r="O2255" s="9" t="s">
        <v>12377</v>
      </c>
      <c r="P2255" s="9" t="s">
        <v>12378</v>
      </c>
      <c r="Q2255" s="9"/>
      <c r="R2255" s="9" t="s">
        <v>12379</v>
      </c>
      <c r="S2255" s="9"/>
      <c r="T2255" s="9"/>
      <c r="U2255" s="9"/>
      <c r="V2255" s="9"/>
      <c r="W2255" s="9"/>
      <c r="X2255" s="9"/>
      <c r="Y2255" s="9"/>
      <c r="Z2255" s="9"/>
      <c r="AA2255" s="9"/>
      <c r="AB2255" s="9"/>
      <c r="AC2255" s="9"/>
      <c r="AD2255" s="9"/>
      <c r="AE2255" s="9" t="s">
        <v>2854</v>
      </c>
      <c r="AF2255" s="9"/>
      <c r="AG2255" s="9"/>
      <c r="AH2255" s="9"/>
      <c r="AI2255" s="9"/>
      <c r="AJ2255" s="9"/>
      <c r="AK2255" s="9"/>
    </row>
    <row r="2256" spans="1:37" ht="30" x14ac:dyDescent="0.2">
      <c r="A2256" s="7">
        <v>2255</v>
      </c>
      <c r="B2256" s="9"/>
      <c r="C2256" s="41" t="s">
        <v>12380</v>
      </c>
      <c r="D2256" s="9" t="s">
        <v>384</v>
      </c>
      <c r="E2256" s="9" t="s">
        <v>384</v>
      </c>
      <c r="F2256" s="9" t="s">
        <v>3182</v>
      </c>
      <c r="G2256" s="9" t="s">
        <v>781</v>
      </c>
      <c r="H2256" s="9"/>
      <c r="I2256" s="9" t="s">
        <v>11941</v>
      </c>
      <c r="J2256" s="9"/>
      <c r="K2256" s="9"/>
      <c r="L2256" s="9"/>
      <c r="M2256" s="9"/>
      <c r="N2256" s="25">
        <v>41091</v>
      </c>
      <c r="O2256" s="9" t="s">
        <v>12381</v>
      </c>
      <c r="P2256" s="9" t="s">
        <v>12382</v>
      </c>
      <c r="Q2256" s="9"/>
      <c r="R2256" s="9"/>
      <c r="S2256" s="9"/>
      <c r="T2256" s="9"/>
      <c r="U2256" s="9"/>
      <c r="V2256" s="9"/>
      <c r="W2256" s="9"/>
      <c r="X2256" s="9"/>
      <c r="Y2256" s="9"/>
      <c r="Z2256" s="9" t="s">
        <v>12383</v>
      </c>
      <c r="AA2256" s="9"/>
      <c r="AB2256" s="9"/>
      <c r="AC2256" s="9"/>
      <c r="AD2256" s="9"/>
      <c r="AE2256" s="9" t="s">
        <v>11859</v>
      </c>
      <c r="AF2256" s="9"/>
      <c r="AG2256" s="9"/>
      <c r="AH2256" s="9"/>
      <c r="AI2256" s="9"/>
      <c r="AJ2256" s="9"/>
      <c r="AK2256" s="9"/>
    </row>
    <row r="2257" spans="1:37" ht="75" x14ac:dyDescent="0.2">
      <c r="A2257" s="7">
        <v>2256</v>
      </c>
      <c r="B2257" s="9" t="s">
        <v>12183</v>
      </c>
      <c r="C2257" s="41" t="s">
        <v>12384</v>
      </c>
      <c r="D2257" s="9" t="s">
        <v>384</v>
      </c>
      <c r="E2257" s="9" t="s">
        <v>384</v>
      </c>
      <c r="F2257" s="9" t="s">
        <v>12185</v>
      </c>
      <c r="G2257" s="9" t="s">
        <v>781</v>
      </c>
      <c r="H2257" s="9"/>
      <c r="I2257" s="9" t="s">
        <v>11941</v>
      </c>
      <c r="J2257" s="9"/>
      <c r="K2257" s="9"/>
      <c r="L2257" s="9"/>
      <c r="M2257" s="9"/>
      <c r="N2257" s="25">
        <v>41061</v>
      </c>
      <c r="O2257" s="9" t="s">
        <v>12179</v>
      </c>
      <c r="P2257" s="9"/>
      <c r="Q2257" s="9"/>
      <c r="R2257" s="9"/>
      <c r="S2257" s="9"/>
      <c r="T2257" s="9"/>
      <c r="U2257" s="9"/>
      <c r="V2257" s="9"/>
      <c r="W2257" s="9"/>
      <c r="X2257" s="9"/>
      <c r="Y2257" s="9"/>
      <c r="Z2257" s="9"/>
      <c r="AA2257" s="9"/>
      <c r="AB2257" s="9"/>
      <c r="AC2257" s="9"/>
      <c r="AD2257" s="9"/>
      <c r="AE2257" s="9" t="s">
        <v>12257</v>
      </c>
      <c r="AF2257" s="9"/>
      <c r="AG2257" s="9"/>
      <c r="AH2257" s="9"/>
      <c r="AI2257" s="9"/>
      <c r="AJ2257" s="9"/>
      <c r="AK2257" s="9"/>
    </row>
    <row r="2258" spans="1:37" ht="75" x14ac:dyDescent="0.2">
      <c r="A2258" s="7">
        <v>2257</v>
      </c>
      <c r="B2258" s="9"/>
      <c r="C2258" s="41" t="s">
        <v>12385</v>
      </c>
      <c r="D2258" s="9" t="s">
        <v>384</v>
      </c>
      <c r="E2258" s="9" t="s">
        <v>384</v>
      </c>
      <c r="F2258" s="9"/>
      <c r="G2258" s="9" t="s">
        <v>781</v>
      </c>
      <c r="H2258" s="9"/>
      <c r="I2258" s="9">
        <v>2012</v>
      </c>
      <c r="J2258" s="9"/>
      <c r="K2258" s="9"/>
      <c r="L2258" s="9"/>
      <c r="M2258" s="9"/>
      <c r="N2258" s="25">
        <v>41061</v>
      </c>
      <c r="O2258" s="9" t="s">
        <v>12179</v>
      </c>
      <c r="P2258" s="9" t="s">
        <v>12386</v>
      </c>
      <c r="Q2258" s="9"/>
      <c r="R2258" s="9"/>
      <c r="S2258" s="9"/>
      <c r="T2258" s="9"/>
      <c r="U2258" s="9"/>
      <c r="V2258" s="9"/>
      <c r="W2258" s="9"/>
      <c r="X2258" s="9"/>
      <c r="Y2258" s="9"/>
      <c r="Z2258" s="9"/>
      <c r="AA2258" s="9"/>
      <c r="AB2258" s="9"/>
      <c r="AC2258" s="9"/>
      <c r="AD2258" s="9"/>
      <c r="AE2258" s="9" t="s">
        <v>11859</v>
      </c>
      <c r="AF2258" s="9"/>
      <c r="AG2258" s="9"/>
      <c r="AH2258" s="9"/>
      <c r="AI2258" s="9"/>
      <c r="AJ2258" s="9"/>
      <c r="AK2258" s="9"/>
    </row>
    <row r="2259" spans="1:37" ht="75" x14ac:dyDescent="0.2">
      <c r="A2259" s="7">
        <v>2258</v>
      </c>
      <c r="B2259" s="9"/>
      <c r="C2259" s="41" t="s">
        <v>12387</v>
      </c>
      <c r="D2259" s="9" t="s">
        <v>384</v>
      </c>
      <c r="E2259" s="9" t="s">
        <v>384</v>
      </c>
      <c r="F2259" s="9" t="s">
        <v>11638</v>
      </c>
      <c r="G2259" s="9" t="s">
        <v>781</v>
      </c>
      <c r="H2259" s="9"/>
      <c r="I2259" s="9" t="s">
        <v>11941</v>
      </c>
      <c r="J2259" s="9"/>
      <c r="K2259" s="9"/>
      <c r="L2259" s="9"/>
      <c r="M2259" s="9"/>
      <c r="N2259" s="25">
        <v>41061</v>
      </c>
      <c r="O2259" s="9" t="s">
        <v>12179</v>
      </c>
      <c r="P2259" s="9" t="s">
        <v>12388</v>
      </c>
      <c r="Q2259" s="9"/>
      <c r="R2259" s="9"/>
      <c r="S2259" s="9"/>
      <c r="T2259" s="9"/>
      <c r="U2259" s="9"/>
      <c r="V2259" s="9"/>
      <c r="W2259" s="9"/>
      <c r="X2259" s="9"/>
      <c r="Y2259" s="9"/>
      <c r="Z2259" s="9"/>
      <c r="AA2259" s="9"/>
      <c r="AB2259" s="9"/>
      <c r="AC2259" s="9"/>
      <c r="AD2259" s="9"/>
      <c r="AE2259" s="9" t="s">
        <v>2854</v>
      </c>
      <c r="AF2259" s="9"/>
      <c r="AG2259" s="9"/>
      <c r="AH2259" s="9"/>
      <c r="AI2259" s="9"/>
      <c r="AJ2259" s="9"/>
      <c r="AK2259" s="9"/>
    </row>
    <row r="2260" spans="1:37" ht="75" x14ac:dyDescent="0.2">
      <c r="A2260" s="7">
        <v>2259</v>
      </c>
      <c r="B2260" s="9"/>
      <c r="C2260" s="41" t="s">
        <v>12389</v>
      </c>
      <c r="D2260" s="9" t="s">
        <v>384</v>
      </c>
      <c r="E2260" s="9" t="s">
        <v>384</v>
      </c>
      <c r="F2260" s="9" t="s">
        <v>11638</v>
      </c>
      <c r="G2260" s="9" t="s">
        <v>781</v>
      </c>
      <c r="H2260" s="9"/>
      <c r="I2260" s="9" t="s">
        <v>11941</v>
      </c>
      <c r="J2260" s="9"/>
      <c r="K2260" s="9"/>
      <c r="L2260" s="9"/>
      <c r="M2260" s="9"/>
      <c r="N2260" s="25">
        <v>41061</v>
      </c>
      <c r="O2260" s="9" t="s">
        <v>12179</v>
      </c>
      <c r="P2260" s="9" t="s">
        <v>12390</v>
      </c>
      <c r="Q2260" s="9"/>
      <c r="R2260" s="9"/>
      <c r="S2260" s="9"/>
      <c r="T2260" s="9"/>
      <c r="U2260" s="9"/>
      <c r="V2260" s="9"/>
      <c r="W2260" s="9"/>
      <c r="X2260" s="9"/>
      <c r="Y2260" s="9"/>
      <c r="Z2260" s="9"/>
      <c r="AA2260" s="9"/>
      <c r="AB2260" s="9"/>
      <c r="AC2260" s="9"/>
      <c r="AD2260" s="9"/>
      <c r="AE2260" s="9" t="s">
        <v>2854</v>
      </c>
      <c r="AF2260" s="9"/>
      <c r="AG2260" s="9"/>
      <c r="AH2260" s="9"/>
      <c r="AI2260" s="9"/>
      <c r="AJ2260" s="9"/>
      <c r="AK2260" s="9"/>
    </row>
    <row r="2261" spans="1:37" ht="75" x14ac:dyDescent="0.2">
      <c r="A2261" s="7">
        <v>2260</v>
      </c>
      <c r="B2261" s="9"/>
      <c r="C2261" s="41" t="s">
        <v>12391</v>
      </c>
      <c r="D2261" s="9" t="s">
        <v>384</v>
      </c>
      <c r="E2261" s="9" t="s">
        <v>384</v>
      </c>
      <c r="F2261" s="9"/>
      <c r="G2261" s="9" t="s">
        <v>781</v>
      </c>
      <c r="H2261" s="9"/>
      <c r="I2261" s="9">
        <v>2011</v>
      </c>
      <c r="J2261" s="9"/>
      <c r="K2261" s="9"/>
      <c r="L2261" s="9"/>
      <c r="M2261" s="9"/>
      <c r="N2261" s="25">
        <v>41061</v>
      </c>
      <c r="O2261" s="9" t="s">
        <v>12179</v>
      </c>
      <c r="P2261" s="9" t="s">
        <v>12392</v>
      </c>
      <c r="Q2261" s="9"/>
      <c r="R2261" s="9"/>
      <c r="S2261" s="9"/>
      <c r="T2261" s="9"/>
      <c r="U2261" s="9"/>
      <c r="V2261" s="9"/>
      <c r="W2261" s="9"/>
      <c r="X2261" s="9"/>
      <c r="Y2261" s="9"/>
      <c r="Z2261" s="9"/>
      <c r="AA2261" s="9"/>
      <c r="AB2261" s="9"/>
      <c r="AC2261" s="9"/>
      <c r="AD2261" s="9"/>
      <c r="AE2261" s="9" t="s">
        <v>11859</v>
      </c>
      <c r="AF2261" s="9"/>
      <c r="AG2261" s="9"/>
      <c r="AH2261" s="9"/>
      <c r="AI2261" s="9"/>
      <c r="AJ2261" s="9"/>
      <c r="AK2261" s="9"/>
    </row>
    <row r="2262" spans="1:37" ht="45" x14ac:dyDescent="0.2">
      <c r="A2262" s="7">
        <v>2261</v>
      </c>
      <c r="B2262" s="9"/>
      <c r="C2262" s="41" t="s">
        <v>12393</v>
      </c>
      <c r="D2262" s="9" t="s">
        <v>384</v>
      </c>
      <c r="E2262" s="9" t="s">
        <v>384</v>
      </c>
      <c r="F2262" s="9"/>
      <c r="G2262" s="9" t="s">
        <v>781</v>
      </c>
      <c r="H2262" s="9"/>
      <c r="I2262" s="9">
        <v>2008</v>
      </c>
      <c r="J2262" s="9"/>
      <c r="K2262" s="9"/>
      <c r="L2262" s="9"/>
      <c r="M2262" s="9"/>
      <c r="N2262" s="25">
        <v>41061</v>
      </c>
      <c r="O2262" s="41" t="s">
        <v>12394</v>
      </c>
      <c r="P2262" s="9" t="s">
        <v>12395</v>
      </c>
      <c r="Q2262" s="9"/>
      <c r="R2262" s="9"/>
      <c r="S2262" s="9"/>
      <c r="T2262" s="9"/>
      <c r="U2262" s="9"/>
      <c r="V2262" s="9"/>
      <c r="W2262" s="9"/>
      <c r="X2262" s="9"/>
      <c r="Y2262" s="9"/>
      <c r="Z2262" s="9"/>
      <c r="AA2262" s="9"/>
      <c r="AB2262" s="9"/>
      <c r="AC2262" s="9"/>
      <c r="AD2262" s="9"/>
      <c r="AE2262" s="9" t="s">
        <v>11859</v>
      </c>
      <c r="AF2262" s="9"/>
      <c r="AG2262" s="9"/>
      <c r="AH2262" s="9"/>
      <c r="AI2262" s="9"/>
      <c r="AJ2262" s="9"/>
      <c r="AK2262" s="9"/>
    </row>
    <row r="2263" spans="1:37" ht="30" x14ac:dyDescent="0.2">
      <c r="A2263" s="7">
        <v>2262</v>
      </c>
      <c r="B2263" s="9"/>
      <c r="C2263" s="41" t="s">
        <v>12396</v>
      </c>
      <c r="D2263" s="9" t="s">
        <v>384</v>
      </c>
      <c r="E2263" s="9" t="s">
        <v>384</v>
      </c>
      <c r="F2263" s="9"/>
      <c r="G2263" s="9" t="s">
        <v>781</v>
      </c>
      <c r="H2263" s="9"/>
      <c r="I2263" s="9">
        <v>2008</v>
      </c>
      <c r="J2263" s="9"/>
      <c r="K2263" s="9"/>
      <c r="L2263" s="9"/>
      <c r="M2263" s="9"/>
      <c r="N2263" s="25">
        <v>41061</v>
      </c>
      <c r="O2263" s="41" t="s">
        <v>12397</v>
      </c>
      <c r="P2263" s="9" t="s">
        <v>12398</v>
      </c>
      <c r="Q2263" s="9"/>
      <c r="R2263" s="9"/>
      <c r="S2263" s="9"/>
      <c r="T2263" s="9"/>
      <c r="U2263" s="9"/>
      <c r="V2263" s="9"/>
      <c r="W2263" s="9"/>
      <c r="X2263" s="9"/>
      <c r="Y2263" s="9"/>
      <c r="Z2263" s="9"/>
      <c r="AA2263" s="9"/>
      <c r="AB2263" s="9"/>
      <c r="AC2263" s="9"/>
      <c r="AD2263" s="9"/>
      <c r="AE2263" s="9" t="s">
        <v>11859</v>
      </c>
      <c r="AF2263" s="9"/>
      <c r="AG2263" s="9"/>
      <c r="AH2263" s="9"/>
      <c r="AI2263" s="9"/>
      <c r="AJ2263" s="9"/>
      <c r="AK2263" s="9"/>
    </row>
    <row r="2264" spans="1:37" ht="30" x14ac:dyDescent="0.2">
      <c r="A2264" s="7">
        <v>2263</v>
      </c>
      <c r="B2264" s="9"/>
      <c r="C2264" s="41" t="s">
        <v>12399</v>
      </c>
      <c r="D2264" s="9" t="s">
        <v>384</v>
      </c>
      <c r="E2264" s="9" t="s">
        <v>384</v>
      </c>
      <c r="F2264" s="9"/>
      <c r="G2264" s="9" t="s">
        <v>781</v>
      </c>
      <c r="H2264" s="9"/>
      <c r="I2264" s="9">
        <v>2009</v>
      </c>
      <c r="J2264" s="9"/>
      <c r="K2264" s="9"/>
      <c r="L2264" s="9"/>
      <c r="M2264" s="9"/>
      <c r="N2264" s="25">
        <v>41061</v>
      </c>
      <c r="O2264" s="41" t="s">
        <v>12397</v>
      </c>
      <c r="P2264" s="9" t="s">
        <v>12400</v>
      </c>
      <c r="Q2264" s="9"/>
      <c r="R2264" s="9"/>
      <c r="S2264" s="9"/>
      <c r="T2264" s="9"/>
      <c r="U2264" s="9"/>
      <c r="V2264" s="9"/>
      <c r="W2264" s="9"/>
      <c r="X2264" s="9"/>
      <c r="Y2264" s="9"/>
      <c r="Z2264" s="9"/>
      <c r="AA2264" s="9"/>
      <c r="AB2264" s="9"/>
      <c r="AC2264" s="9"/>
      <c r="AD2264" s="9"/>
      <c r="AE2264" s="9" t="s">
        <v>11859</v>
      </c>
      <c r="AF2264" s="9"/>
      <c r="AG2264" s="9"/>
      <c r="AH2264" s="9"/>
      <c r="AI2264" s="9"/>
      <c r="AJ2264" s="9"/>
      <c r="AK2264" s="9"/>
    </row>
    <row r="2265" spans="1:37" ht="90" x14ac:dyDescent="0.2">
      <c r="A2265" s="7">
        <v>2264</v>
      </c>
      <c r="B2265" s="9"/>
      <c r="C2265" s="41" t="s">
        <v>12401</v>
      </c>
      <c r="D2265" s="9" t="s">
        <v>384</v>
      </c>
      <c r="E2265" s="9" t="s">
        <v>384</v>
      </c>
      <c r="F2265" s="9"/>
      <c r="G2265" s="9" t="s">
        <v>781</v>
      </c>
      <c r="H2265" s="9"/>
      <c r="I2265" s="9">
        <v>2011</v>
      </c>
      <c r="J2265" s="9"/>
      <c r="K2265" s="9"/>
      <c r="L2265" s="9"/>
      <c r="M2265" s="9"/>
      <c r="N2265" s="25">
        <v>41061</v>
      </c>
      <c r="O2265" s="9" t="s">
        <v>12402</v>
      </c>
      <c r="P2265" s="9" t="s">
        <v>12403</v>
      </c>
      <c r="Q2265" s="9"/>
      <c r="R2265" s="9"/>
      <c r="S2265" s="9"/>
      <c r="T2265" s="9"/>
      <c r="U2265" s="9"/>
      <c r="V2265" s="9"/>
      <c r="W2265" s="9"/>
      <c r="X2265" s="9"/>
      <c r="Y2265" s="9"/>
      <c r="Z2265" s="9"/>
      <c r="AA2265" s="9"/>
      <c r="AB2265" s="9"/>
      <c r="AC2265" s="9"/>
      <c r="AD2265" s="9"/>
      <c r="AE2265" s="9" t="s">
        <v>11859</v>
      </c>
      <c r="AF2265" s="9"/>
      <c r="AG2265" s="9"/>
      <c r="AH2265" s="9"/>
      <c r="AI2265" s="9"/>
      <c r="AJ2265" s="9"/>
      <c r="AK2265" s="9"/>
    </row>
    <row r="2266" spans="1:37" ht="60" x14ac:dyDescent="0.2">
      <c r="A2266" s="7">
        <v>2265</v>
      </c>
      <c r="B2266" s="9"/>
      <c r="C2266" s="41" t="s">
        <v>12404</v>
      </c>
      <c r="D2266" s="9" t="s">
        <v>384</v>
      </c>
      <c r="E2266" s="9" t="s">
        <v>384</v>
      </c>
      <c r="F2266" s="9" t="s">
        <v>12405</v>
      </c>
      <c r="G2266" s="9" t="s">
        <v>781</v>
      </c>
      <c r="H2266" s="9"/>
      <c r="I2266" s="9">
        <v>2000</v>
      </c>
      <c r="J2266" s="9"/>
      <c r="K2266" s="9"/>
      <c r="L2266" s="9"/>
      <c r="M2266" s="9"/>
      <c r="N2266" s="25">
        <v>41091</v>
      </c>
      <c r="O2266" s="9" t="s">
        <v>12406</v>
      </c>
      <c r="P2266" s="9" t="s">
        <v>12407</v>
      </c>
      <c r="Q2266" s="9"/>
      <c r="R2266" s="9"/>
      <c r="S2266" s="9"/>
      <c r="T2266" s="9"/>
      <c r="U2266" s="9"/>
      <c r="V2266" s="9"/>
      <c r="W2266" s="9"/>
      <c r="X2266" s="9"/>
      <c r="Y2266" s="9"/>
      <c r="Z2266" s="9" t="s">
        <v>12408</v>
      </c>
      <c r="AA2266" s="9"/>
      <c r="AB2266" s="9"/>
      <c r="AC2266" s="9"/>
      <c r="AD2266" s="9"/>
      <c r="AE2266" s="9" t="s">
        <v>2854</v>
      </c>
      <c r="AF2266" s="9"/>
      <c r="AG2266" s="9"/>
      <c r="AH2266" s="9"/>
      <c r="AI2266" s="9"/>
      <c r="AJ2266" s="9"/>
      <c r="AK2266" s="9"/>
    </row>
    <row r="2267" spans="1:37" ht="90" x14ac:dyDescent="0.2">
      <c r="A2267" s="7">
        <v>2266</v>
      </c>
      <c r="B2267" s="9"/>
      <c r="C2267" s="44" t="s">
        <v>12409</v>
      </c>
      <c r="D2267" s="9" t="s">
        <v>384</v>
      </c>
      <c r="E2267" s="9" t="s">
        <v>384</v>
      </c>
      <c r="F2267" s="9"/>
      <c r="G2267" s="9" t="s">
        <v>781</v>
      </c>
      <c r="H2267" s="9"/>
      <c r="I2267" s="9" t="s">
        <v>11941</v>
      </c>
      <c r="J2267" s="9"/>
      <c r="K2267" s="9"/>
      <c r="L2267" s="9"/>
      <c r="M2267" s="9"/>
      <c r="N2267" s="25">
        <v>41061</v>
      </c>
      <c r="O2267" s="9" t="s">
        <v>1200</v>
      </c>
      <c r="P2267" s="38" t="s">
        <v>12410</v>
      </c>
      <c r="Q2267" s="9"/>
      <c r="R2267" s="9"/>
      <c r="S2267" s="9"/>
      <c r="T2267" s="9"/>
      <c r="U2267" s="9"/>
      <c r="V2267" s="9"/>
      <c r="W2267" s="9"/>
      <c r="X2267" s="9"/>
      <c r="Y2267" s="9"/>
      <c r="Z2267" s="9"/>
      <c r="AA2267" s="9"/>
      <c r="AB2267" s="9"/>
      <c r="AC2267" s="9"/>
      <c r="AD2267" s="9"/>
      <c r="AE2267" s="9" t="s">
        <v>12326</v>
      </c>
      <c r="AF2267" s="9"/>
      <c r="AG2267" s="9"/>
      <c r="AH2267" s="9"/>
      <c r="AI2267" s="9"/>
      <c r="AJ2267" s="9"/>
      <c r="AK2267" s="9"/>
    </row>
    <row r="2268" spans="1:37" ht="135" x14ac:dyDescent="0.2">
      <c r="A2268" s="7">
        <v>2267</v>
      </c>
      <c r="B2268" s="9"/>
      <c r="C2268" s="44" t="s">
        <v>12409</v>
      </c>
      <c r="D2268" s="9" t="s">
        <v>384</v>
      </c>
      <c r="E2268" s="9" t="s">
        <v>384</v>
      </c>
      <c r="F2268" s="9"/>
      <c r="G2268" s="9" t="s">
        <v>781</v>
      </c>
      <c r="H2268" s="9"/>
      <c r="I2268" s="9" t="s">
        <v>11941</v>
      </c>
      <c r="J2268" s="9"/>
      <c r="K2268" s="9"/>
      <c r="L2268" s="9"/>
      <c r="M2268" s="9"/>
      <c r="N2268" s="25">
        <v>41061</v>
      </c>
      <c r="O2268" s="9" t="s">
        <v>12411</v>
      </c>
      <c r="P2268" s="45" t="s">
        <v>12412</v>
      </c>
      <c r="Q2268" s="9"/>
      <c r="R2268" s="9"/>
      <c r="S2268" s="9"/>
      <c r="T2268" s="9"/>
      <c r="U2268" s="9"/>
      <c r="V2268" s="9"/>
      <c r="W2268" s="9"/>
      <c r="X2268" s="9"/>
      <c r="Y2268" s="9"/>
      <c r="Z2268" s="9"/>
      <c r="AA2268" s="9"/>
      <c r="AB2268" s="9"/>
      <c r="AC2268" s="9"/>
      <c r="AD2268" s="9"/>
      <c r="AE2268" s="4" t="s">
        <v>12326</v>
      </c>
      <c r="AF2268" s="9"/>
      <c r="AG2268" s="9"/>
      <c r="AH2268" s="9"/>
      <c r="AI2268" s="9"/>
      <c r="AJ2268" s="9"/>
      <c r="AK2268" s="9"/>
    </row>
    <row r="2269" spans="1:37" ht="255" x14ac:dyDescent="0.2">
      <c r="A2269" s="7">
        <v>2268</v>
      </c>
      <c r="B2269" s="9"/>
      <c r="C2269" s="41" t="s">
        <v>12413</v>
      </c>
      <c r="D2269" s="9" t="s">
        <v>384</v>
      </c>
      <c r="E2269" s="9" t="s">
        <v>384</v>
      </c>
      <c r="F2269" s="9"/>
      <c r="G2269" s="9" t="s">
        <v>781</v>
      </c>
      <c r="H2269" s="9"/>
      <c r="I2269" s="9">
        <v>1997</v>
      </c>
      <c r="J2269" s="9"/>
      <c r="K2269" s="9"/>
      <c r="L2269" s="9"/>
      <c r="M2269" s="9"/>
      <c r="N2269" s="25">
        <v>41061</v>
      </c>
      <c r="O2269" s="39" t="s">
        <v>12414</v>
      </c>
      <c r="P2269" s="38" t="s">
        <v>12415</v>
      </c>
      <c r="Q2269" s="9"/>
      <c r="R2269" s="9"/>
      <c r="S2269" s="9"/>
      <c r="T2269" s="9"/>
      <c r="U2269" s="9"/>
      <c r="V2269" s="9"/>
      <c r="W2269" s="9"/>
      <c r="X2269" s="9"/>
      <c r="Y2269" s="9"/>
      <c r="Z2269" s="9"/>
      <c r="AA2269" s="9"/>
      <c r="AB2269" s="9"/>
      <c r="AC2269" s="9"/>
      <c r="AD2269" s="9"/>
      <c r="AE2269" s="9" t="s">
        <v>2854</v>
      </c>
      <c r="AF2269" s="9"/>
      <c r="AG2269" s="9"/>
      <c r="AH2269" s="9"/>
      <c r="AI2269" s="9"/>
      <c r="AJ2269" s="9"/>
      <c r="AK2269" s="9"/>
    </row>
    <row r="2270" spans="1:37" ht="60" x14ac:dyDescent="0.2">
      <c r="A2270" s="7">
        <v>2269</v>
      </c>
      <c r="B2270" s="9"/>
      <c r="C2270" s="41" t="s">
        <v>12416</v>
      </c>
      <c r="D2270" s="9" t="s">
        <v>384</v>
      </c>
      <c r="E2270" s="9" t="s">
        <v>384</v>
      </c>
      <c r="F2270" s="9" t="s">
        <v>12417</v>
      </c>
      <c r="G2270" s="9" t="s">
        <v>781</v>
      </c>
      <c r="H2270" s="9"/>
      <c r="I2270" s="9">
        <v>2011</v>
      </c>
      <c r="J2270" s="9"/>
      <c r="K2270" s="9"/>
      <c r="L2270" s="9"/>
      <c r="M2270" s="9"/>
      <c r="N2270" s="25">
        <v>41061</v>
      </c>
      <c r="O2270" s="9" t="s">
        <v>12418</v>
      </c>
      <c r="P2270" s="9" t="s">
        <v>12419</v>
      </c>
      <c r="Q2270" s="9"/>
      <c r="R2270" s="9" t="s">
        <v>12420</v>
      </c>
      <c r="S2270" s="9"/>
      <c r="T2270" s="9"/>
      <c r="U2270" s="9"/>
      <c r="V2270" s="9"/>
      <c r="W2270" s="9"/>
      <c r="X2270" s="9"/>
      <c r="Y2270" s="9"/>
      <c r="Z2270" s="9"/>
      <c r="AA2270" s="9"/>
      <c r="AB2270" s="9"/>
      <c r="AC2270" s="9"/>
      <c r="AD2270" s="9"/>
      <c r="AE2270" s="9" t="s">
        <v>2854</v>
      </c>
      <c r="AF2270" s="9"/>
      <c r="AG2270" s="9"/>
      <c r="AH2270" s="9"/>
      <c r="AI2270" s="9"/>
      <c r="AJ2270" s="9"/>
      <c r="AK2270" s="9"/>
    </row>
    <row r="2271" spans="1:37" ht="60" x14ac:dyDescent="0.2">
      <c r="A2271" s="7">
        <v>2270</v>
      </c>
      <c r="B2271" s="9"/>
      <c r="C2271" s="41" t="s">
        <v>12421</v>
      </c>
      <c r="D2271" s="9" t="s">
        <v>384</v>
      </c>
      <c r="E2271" s="9" t="s">
        <v>384</v>
      </c>
      <c r="F2271" s="9" t="s">
        <v>12417</v>
      </c>
      <c r="G2271" s="9" t="s">
        <v>781</v>
      </c>
      <c r="H2271" s="9"/>
      <c r="I2271" s="9">
        <v>2012</v>
      </c>
      <c r="J2271" s="9"/>
      <c r="K2271" s="9"/>
      <c r="L2271" s="9"/>
      <c r="M2271" s="9"/>
      <c r="N2271" s="25">
        <v>41061</v>
      </c>
      <c r="O2271" s="9" t="s">
        <v>12418</v>
      </c>
      <c r="P2271" s="9" t="s">
        <v>12422</v>
      </c>
      <c r="Q2271" s="9"/>
      <c r="R2271" s="9"/>
      <c r="S2271" s="9"/>
      <c r="T2271" s="9"/>
      <c r="U2271" s="9"/>
      <c r="V2271" s="9"/>
      <c r="W2271" s="9"/>
      <c r="X2271" s="9"/>
      <c r="Y2271" s="9"/>
      <c r="Z2271" s="9"/>
      <c r="AA2271" s="9"/>
      <c r="AB2271" s="9"/>
      <c r="AC2271" s="9"/>
      <c r="AD2271" s="9"/>
      <c r="AE2271" s="9" t="s">
        <v>2854</v>
      </c>
      <c r="AF2271" s="9"/>
      <c r="AG2271" s="9"/>
      <c r="AH2271" s="9"/>
      <c r="AI2271" s="9"/>
      <c r="AJ2271" s="9"/>
      <c r="AK2271" s="9"/>
    </row>
    <row r="2272" spans="1:37" ht="75" x14ac:dyDescent="0.2">
      <c r="A2272" s="7">
        <v>2271</v>
      </c>
      <c r="B2272" s="9"/>
      <c r="C2272" s="41" t="s">
        <v>12423</v>
      </c>
      <c r="D2272" s="9" t="s">
        <v>384</v>
      </c>
      <c r="E2272" s="9" t="s">
        <v>384</v>
      </c>
      <c r="F2272" s="9"/>
      <c r="G2272" s="9" t="s">
        <v>781</v>
      </c>
      <c r="H2272" s="9"/>
      <c r="I2272" s="9" t="s">
        <v>11941</v>
      </c>
      <c r="J2272" s="9"/>
      <c r="K2272" s="9"/>
      <c r="L2272" s="9"/>
      <c r="M2272" s="9"/>
      <c r="N2272" s="25">
        <v>41061</v>
      </c>
      <c r="O2272" s="9" t="s">
        <v>12424</v>
      </c>
      <c r="P2272" s="9" t="s">
        <v>12425</v>
      </c>
      <c r="Q2272" s="9"/>
      <c r="R2272" s="9"/>
      <c r="S2272" s="9"/>
      <c r="T2272" s="9"/>
      <c r="U2272" s="9"/>
      <c r="V2272" s="9"/>
      <c r="W2272" s="9"/>
      <c r="X2272" s="9"/>
      <c r="Y2272" s="9"/>
      <c r="Z2272" s="9"/>
      <c r="AA2272" s="9"/>
      <c r="AB2272" s="9"/>
      <c r="AC2272" s="9"/>
      <c r="AD2272" s="9"/>
      <c r="AE2272" s="9" t="s">
        <v>2854</v>
      </c>
      <c r="AF2272" s="9"/>
      <c r="AG2272" s="9"/>
      <c r="AH2272" s="9"/>
      <c r="AI2272" s="9"/>
      <c r="AJ2272" s="9"/>
      <c r="AK2272" s="9"/>
    </row>
    <row r="2273" spans="1:37" ht="30" x14ac:dyDescent="0.2">
      <c r="A2273" s="7">
        <v>2272</v>
      </c>
      <c r="B2273" s="9"/>
      <c r="C2273" s="41" t="s">
        <v>12426</v>
      </c>
      <c r="D2273" s="9" t="s">
        <v>384</v>
      </c>
      <c r="E2273" s="9" t="s">
        <v>384</v>
      </c>
      <c r="F2273" s="9"/>
      <c r="G2273" s="9" t="s">
        <v>781</v>
      </c>
      <c r="H2273" s="9"/>
      <c r="I2273" s="9">
        <v>2009</v>
      </c>
      <c r="J2273" s="9"/>
      <c r="K2273" s="9"/>
      <c r="L2273" s="9"/>
      <c r="M2273" s="9"/>
      <c r="N2273" s="25">
        <v>41061</v>
      </c>
      <c r="O2273" s="9" t="s">
        <v>12427</v>
      </c>
      <c r="P2273" s="9" t="s">
        <v>12428</v>
      </c>
      <c r="Q2273" s="9"/>
      <c r="R2273" s="9"/>
      <c r="S2273" s="9"/>
      <c r="T2273" s="9"/>
      <c r="U2273" s="9"/>
      <c r="V2273" s="9"/>
      <c r="W2273" s="9"/>
      <c r="X2273" s="9"/>
      <c r="Y2273" s="9"/>
      <c r="Z2273" s="9"/>
      <c r="AA2273" s="9"/>
      <c r="AB2273" s="9"/>
      <c r="AC2273" s="9"/>
      <c r="AD2273" s="9"/>
      <c r="AE2273" s="9" t="s">
        <v>2854</v>
      </c>
      <c r="AF2273" s="9"/>
      <c r="AG2273" s="9"/>
      <c r="AH2273" s="9"/>
      <c r="AI2273" s="9"/>
      <c r="AJ2273" s="9"/>
      <c r="AK2273" s="9"/>
    </row>
    <row r="2274" spans="1:37" ht="60" x14ac:dyDescent="0.2">
      <c r="A2274" s="7">
        <v>2273</v>
      </c>
      <c r="B2274" s="9"/>
      <c r="C2274" s="41" t="s">
        <v>12429</v>
      </c>
      <c r="D2274" s="9" t="s">
        <v>384</v>
      </c>
      <c r="E2274" s="9" t="s">
        <v>384</v>
      </c>
      <c r="F2274" s="9"/>
      <c r="G2274" s="9" t="s">
        <v>781</v>
      </c>
      <c r="H2274" s="9"/>
      <c r="I2274" s="9">
        <v>2009</v>
      </c>
      <c r="J2274" s="9"/>
      <c r="K2274" s="9"/>
      <c r="L2274" s="9"/>
      <c r="M2274" s="9"/>
      <c r="N2274" s="25">
        <v>41061</v>
      </c>
      <c r="O2274" s="9" t="s">
        <v>12430</v>
      </c>
      <c r="P2274" s="9" t="s">
        <v>12431</v>
      </c>
      <c r="Q2274" s="9"/>
      <c r="R2274" s="9" t="s">
        <v>12432</v>
      </c>
      <c r="S2274" s="9"/>
      <c r="T2274" s="9"/>
      <c r="U2274" s="9"/>
      <c r="V2274" s="9"/>
      <c r="W2274" s="9"/>
      <c r="X2274" s="9"/>
      <c r="Y2274" s="9"/>
      <c r="Z2274" s="9"/>
      <c r="AA2274" s="9"/>
      <c r="AB2274" s="9"/>
      <c r="AC2274" s="9"/>
      <c r="AD2274" s="9"/>
      <c r="AE2274" s="9" t="s">
        <v>2854</v>
      </c>
      <c r="AF2274" s="9"/>
      <c r="AG2274" s="9"/>
      <c r="AH2274" s="9"/>
      <c r="AI2274" s="9"/>
      <c r="AJ2274" s="9"/>
      <c r="AK2274" s="9"/>
    </row>
    <row r="2275" spans="1:37" ht="90" x14ac:dyDescent="0.2">
      <c r="A2275" s="7">
        <v>2274</v>
      </c>
      <c r="B2275" s="9"/>
      <c r="C2275" s="41" t="s">
        <v>12433</v>
      </c>
      <c r="D2275" s="9" t="s">
        <v>384</v>
      </c>
      <c r="E2275" s="9" t="s">
        <v>384</v>
      </c>
      <c r="F2275" s="9"/>
      <c r="G2275" s="9" t="s">
        <v>781</v>
      </c>
      <c r="H2275" s="9"/>
      <c r="I2275" s="9">
        <v>2009</v>
      </c>
      <c r="J2275" s="9"/>
      <c r="K2275" s="9"/>
      <c r="L2275" s="9"/>
      <c r="M2275" s="9"/>
      <c r="N2275" s="25">
        <v>41061</v>
      </c>
      <c r="O2275" s="9" t="s">
        <v>12434</v>
      </c>
      <c r="P2275" s="9" t="s">
        <v>12435</v>
      </c>
      <c r="Q2275" s="9"/>
      <c r="R2275" s="9"/>
      <c r="S2275" s="9"/>
      <c r="T2275" s="9"/>
      <c r="U2275" s="9"/>
      <c r="V2275" s="9"/>
      <c r="W2275" s="9"/>
      <c r="X2275" s="9"/>
      <c r="Y2275" s="9"/>
      <c r="Z2275" s="9"/>
      <c r="AA2275" s="9"/>
      <c r="AB2275" s="9"/>
      <c r="AC2275" s="9"/>
      <c r="AD2275" s="9"/>
      <c r="AE2275" s="9" t="s">
        <v>12326</v>
      </c>
      <c r="AF2275" s="9"/>
      <c r="AG2275" s="9"/>
      <c r="AH2275" s="9"/>
      <c r="AI2275" s="9"/>
      <c r="AJ2275" s="9"/>
      <c r="AK2275" s="9"/>
    </row>
    <row r="2276" spans="1:37" ht="30" x14ac:dyDescent="0.2">
      <c r="A2276" s="7">
        <v>2275</v>
      </c>
      <c r="B2276" s="9"/>
      <c r="C2276" s="41" t="s">
        <v>12436</v>
      </c>
      <c r="D2276" s="9" t="s">
        <v>384</v>
      </c>
      <c r="E2276" s="9" t="s">
        <v>384</v>
      </c>
      <c r="F2276" s="9"/>
      <c r="G2276" s="9" t="s">
        <v>781</v>
      </c>
      <c r="H2276" s="9"/>
      <c r="I2276" s="9">
        <v>1948</v>
      </c>
      <c r="J2276" s="9"/>
      <c r="K2276" s="9"/>
      <c r="L2276" s="9"/>
      <c r="M2276" s="9"/>
      <c r="N2276" s="25">
        <v>41061</v>
      </c>
      <c r="O2276" s="9" t="s">
        <v>12437</v>
      </c>
      <c r="P2276" s="9" t="s">
        <v>12121</v>
      </c>
      <c r="Q2276" s="9"/>
      <c r="R2276" s="9"/>
      <c r="S2276" s="9"/>
      <c r="T2276" s="9"/>
      <c r="U2276" s="9"/>
      <c r="V2276" s="9"/>
      <c r="W2276" s="9"/>
      <c r="X2276" s="9"/>
      <c r="Y2276" s="9"/>
      <c r="Z2276" s="9"/>
      <c r="AA2276" s="9"/>
      <c r="AB2276" s="9"/>
      <c r="AC2276" s="9"/>
      <c r="AD2276" s="9"/>
      <c r="AE2276" s="9" t="s">
        <v>2854</v>
      </c>
      <c r="AF2276" s="9"/>
      <c r="AG2276" s="9"/>
      <c r="AH2276" s="9"/>
      <c r="AI2276" s="9"/>
      <c r="AJ2276" s="9"/>
      <c r="AK2276" s="9"/>
    </row>
    <row r="2277" spans="1:37" ht="30" x14ac:dyDescent="0.2">
      <c r="A2277" s="7">
        <v>2276</v>
      </c>
      <c r="B2277" s="9"/>
      <c r="C2277" s="41" t="s">
        <v>12438</v>
      </c>
      <c r="D2277" s="9" t="s">
        <v>384</v>
      </c>
      <c r="E2277" s="9" t="s">
        <v>384</v>
      </c>
      <c r="F2277" s="9"/>
      <c r="G2277" s="9" t="s">
        <v>781</v>
      </c>
      <c r="H2277" s="9"/>
      <c r="I2277" s="9"/>
      <c r="J2277" s="9"/>
      <c r="K2277" s="9"/>
      <c r="L2277" s="9"/>
      <c r="M2277" s="9"/>
      <c r="N2277" s="25">
        <v>41061</v>
      </c>
      <c r="O2277" s="9" t="s">
        <v>12439</v>
      </c>
      <c r="P2277" s="9" t="s">
        <v>12440</v>
      </c>
      <c r="Q2277" s="9"/>
      <c r="R2277" s="9"/>
      <c r="S2277" s="9"/>
      <c r="T2277" s="9"/>
      <c r="U2277" s="9"/>
      <c r="V2277" s="9"/>
      <c r="W2277" s="9"/>
      <c r="X2277" s="9"/>
      <c r="Y2277" s="9"/>
      <c r="Z2277" s="9"/>
      <c r="AA2277" s="9"/>
      <c r="AB2277" s="9"/>
      <c r="AC2277" s="9"/>
      <c r="AD2277" s="9"/>
      <c r="AE2277" s="9" t="s">
        <v>2854</v>
      </c>
      <c r="AF2277" s="9"/>
      <c r="AG2277" s="9"/>
      <c r="AH2277" s="9"/>
      <c r="AI2277" s="9"/>
      <c r="AJ2277" s="9"/>
      <c r="AK2277" s="9"/>
    </row>
    <row r="2278" spans="1:37" ht="30" x14ac:dyDescent="0.2">
      <c r="A2278" s="7">
        <v>2277</v>
      </c>
      <c r="B2278" s="9"/>
      <c r="C2278" s="41" t="s">
        <v>12438</v>
      </c>
      <c r="D2278" s="9" t="s">
        <v>384</v>
      </c>
      <c r="E2278" s="9" t="s">
        <v>384</v>
      </c>
      <c r="F2278" s="9"/>
      <c r="G2278" s="9" t="s">
        <v>781</v>
      </c>
      <c r="H2278" s="9"/>
      <c r="I2278" s="9"/>
      <c r="J2278" s="9"/>
      <c r="K2278" s="9"/>
      <c r="L2278" s="9"/>
      <c r="M2278" s="9"/>
      <c r="N2278" s="25">
        <v>41061</v>
      </c>
      <c r="O2278" s="9" t="s">
        <v>12439</v>
      </c>
      <c r="P2278" s="9" t="s">
        <v>12440</v>
      </c>
      <c r="Q2278" s="9"/>
      <c r="R2278" s="9"/>
      <c r="S2278" s="9"/>
      <c r="T2278" s="9"/>
      <c r="U2278" s="9"/>
      <c r="V2278" s="9"/>
      <c r="W2278" s="9"/>
      <c r="X2278" s="9"/>
      <c r="Y2278" s="9"/>
      <c r="Z2278" s="9"/>
      <c r="AA2278" s="9"/>
      <c r="AB2278" s="9"/>
      <c r="AC2278" s="9"/>
      <c r="AD2278" s="9"/>
      <c r="AE2278" s="9" t="s">
        <v>2854</v>
      </c>
      <c r="AF2278" s="9"/>
      <c r="AG2278" s="9"/>
      <c r="AH2278" s="9"/>
      <c r="AI2278" s="9"/>
      <c r="AJ2278" s="9"/>
      <c r="AK2278" s="9"/>
    </row>
    <row r="2279" spans="1:37" ht="45" x14ac:dyDescent="0.2">
      <c r="A2279" s="7">
        <v>2278</v>
      </c>
      <c r="B2279" s="9" t="s">
        <v>12441</v>
      </c>
      <c r="C2279" s="41" t="s">
        <v>12442</v>
      </c>
      <c r="D2279" s="9" t="s">
        <v>384</v>
      </c>
      <c r="E2279" s="9" t="s">
        <v>384</v>
      </c>
      <c r="F2279" s="9"/>
      <c r="G2279" s="9" t="s">
        <v>781</v>
      </c>
      <c r="H2279" s="9"/>
      <c r="I2279" s="9"/>
      <c r="J2279" s="9"/>
      <c r="K2279" s="9"/>
      <c r="L2279" s="9"/>
      <c r="M2279" s="9"/>
      <c r="N2279" s="25">
        <v>41061</v>
      </c>
      <c r="O2279" s="9" t="s">
        <v>12443</v>
      </c>
      <c r="P2279" s="9" t="s">
        <v>12444</v>
      </c>
      <c r="Q2279" s="9"/>
      <c r="R2279" s="9"/>
      <c r="S2279" s="9"/>
      <c r="T2279" s="9"/>
      <c r="U2279" s="9"/>
      <c r="V2279" s="9"/>
      <c r="W2279" s="9"/>
      <c r="X2279" s="9"/>
      <c r="Y2279" s="9"/>
      <c r="Z2279" s="9"/>
      <c r="AA2279" s="9"/>
      <c r="AB2279" s="9"/>
      <c r="AC2279" s="9"/>
      <c r="AD2279" s="9"/>
      <c r="AE2279" s="9" t="s">
        <v>2854</v>
      </c>
      <c r="AF2279" s="9"/>
      <c r="AG2279" s="9"/>
      <c r="AH2279" s="9"/>
      <c r="AI2279" s="9"/>
      <c r="AJ2279" s="9"/>
      <c r="AK2279" s="9"/>
    </row>
    <row r="2280" spans="1:37" ht="120" x14ac:dyDescent="0.2">
      <c r="A2280" s="7">
        <v>2279</v>
      </c>
      <c r="B2280" s="9" t="s">
        <v>12183</v>
      </c>
      <c r="C2280" s="41" t="s">
        <v>12445</v>
      </c>
      <c r="D2280" s="9" t="s">
        <v>384</v>
      </c>
      <c r="E2280" s="9" t="s">
        <v>384</v>
      </c>
      <c r="F2280" s="9" t="s">
        <v>12185</v>
      </c>
      <c r="G2280" s="9" t="s">
        <v>781</v>
      </c>
      <c r="H2280" s="9"/>
      <c r="I2280" s="9" t="s">
        <v>11941</v>
      </c>
      <c r="J2280" s="9"/>
      <c r="K2280" s="9"/>
      <c r="L2280" s="9"/>
      <c r="M2280" s="9"/>
      <c r="N2280" s="25">
        <v>41061</v>
      </c>
      <c r="O2280" s="9" t="s">
        <v>12446</v>
      </c>
      <c r="P2280" s="9" t="s">
        <v>12447</v>
      </c>
      <c r="Q2280" s="9"/>
      <c r="R2280" s="9"/>
      <c r="S2280" s="9"/>
      <c r="T2280" s="9"/>
      <c r="U2280" s="9"/>
      <c r="V2280" s="9"/>
      <c r="W2280" s="9"/>
      <c r="X2280" s="9"/>
      <c r="Y2280" s="9"/>
      <c r="Z2280" s="9"/>
      <c r="AA2280" s="9"/>
      <c r="AB2280" s="9"/>
      <c r="AC2280" s="9"/>
      <c r="AD2280" s="9"/>
      <c r="AE2280" s="9" t="s">
        <v>11859</v>
      </c>
      <c r="AF2280" s="9"/>
      <c r="AG2280" s="9"/>
      <c r="AH2280" s="9"/>
      <c r="AI2280" s="9"/>
      <c r="AJ2280" s="9"/>
      <c r="AK2280" s="9"/>
    </row>
    <row r="2281" spans="1:37" ht="45" x14ac:dyDescent="0.2">
      <c r="A2281" s="7">
        <v>2280</v>
      </c>
      <c r="B2281" s="9"/>
      <c r="C2281" s="41" t="s">
        <v>12448</v>
      </c>
      <c r="D2281" s="9" t="s">
        <v>384</v>
      </c>
      <c r="E2281" s="9" t="s">
        <v>384</v>
      </c>
      <c r="F2281" s="9"/>
      <c r="G2281" s="9" t="s">
        <v>781</v>
      </c>
      <c r="H2281" s="9"/>
      <c r="I2281" s="9"/>
      <c r="J2281" s="9"/>
      <c r="K2281" s="9"/>
      <c r="L2281" s="9"/>
      <c r="M2281" s="9"/>
      <c r="N2281" s="25">
        <v>41061</v>
      </c>
      <c r="O2281" s="9" t="s">
        <v>12449</v>
      </c>
      <c r="P2281" s="9" t="s">
        <v>12450</v>
      </c>
      <c r="Q2281" s="9"/>
      <c r="R2281" s="9"/>
      <c r="S2281" s="9"/>
      <c r="T2281" s="9"/>
      <c r="U2281" s="9"/>
      <c r="V2281" s="9"/>
      <c r="W2281" s="9"/>
      <c r="X2281" s="9"/>
      <c r="Y2281" s="9"/>
      <c r="Z2281" s="9"/>
      <c r="AA2281" s="9"/>
      <c r="AB2281" s="9"/>
      <c r="AC2281" s="9"/>
      <c r="AD2281" s="9"/>
      <c r="AE2281" s="9" t="s">
        <v>2854</v>
      </c>
      <c r="AF2281" s="9"/>
      <c r="AG2281" s="9"/>
      <c r="AH2281" s="9"/>
      <c r="AI2281" s="9"/>
      <c r="AJ2281" s="9"/>
      <c r="AK2281" s="9"/>
    </row>
    <row r="2282" spans="1:37" ht="60" x14ac:dyDescent="0.2">
      <c r="A2282" s="7">
        <v>2281</v>
      </c>
      <c r="B2282" s="9"/>
      <c r="C2282" s="41" t="s">
        <v>12451</v>
      </c>
      <c r="D2282" s="9" t="s">
        <v>384</v>
      </c>
      <c r="E2282" s="9" t="s">
        <v>384</v>
      </c>
      <c r="F2282" s="9"/>
      <c r="G2282" s="9" t="s">
        <v>781</v>
      </c>
      <c r="H2282" s="9"/>
      <c r="I2282" s="9" t="s">
        <v>11941</v>
      </c>
      <c r="J2282" s="9"/>
      <c r="K2282" s="9"/>
      <c r="L2282" s="9"/>
      <c r="M2282" s="9"/>
      <c r="N2282" s="25">
        <v>41061</v>
      </c>
      <c r="O2282" s="9" t="s">
        <v>11937</v>
      </c>
      <c r="P2282" s="9" t="s">
        <v>12452</v>
      </c>
      <c r="Q2282" s="9"/>
      <c r="R2282" s="9"/>
      <c r="S2282" s="9"/>
      <c r="T2282" s="9"/>
      <c r="U2282" s="9"/>
      <c r="V2282" s="9"/>
      <c r="W2282" s="9"/>
      <c r="X2282" s="9"/>
      <c r="Y2282" s="9"/>
      <c r="Z2282" s="9"/>
      <c r="AA2282" s="9"/>
      <c r="AB2282" s="9"/>
      <c r="AC2282" s="9"/>
      <c r="AD2282" s="9"/>
      <c r="AE2282" s="9" t="s">
        <v>2854</v>
      </c>
      <c r="AF2282" s="9"/>
      <c r="AG2282" s="9"/>
      <c r="AH2282" s="9"/>
      <c r="AI2282" s="9"/>
      <c r="AJ2282" s="9"/>
      <c r="AK2282" s="9"/>
    </row>
    <row r="2283" spans="1:37" ht="60" x14ac:dyDescent="0.2">
      <c r="A2283" s="7">
        <v>2282</v>
      </c>
      <c r="B2283" s="9"/>
      <c r="C2283" s="41" t="s">
        <v>12453</v>
      </c>
      <c r="D2283" s="9" t="s">
        <v>384</v>
      </c>
      <c r="E2283" s="9" t="s">
        <v>384</v>
      </c>
      <c r="F2283" s="9"/>
      <c r="G2283" s="9" t="s">
        <v>781</v>
      </c>
      <c r="H2283" s="9"/>
      <c r="I2283" s="9" t="s">
        <v>11941</v>
      </c>
      <c r="J2283" s="9"/>
      <c r="K2283" s="9"/>
      <c r="L2283" s="9"/>
      <c r="M2283" s="9"/>
      <c r="N2283" s="25">
        <v>41061</v>
      </c>
      <c r="O2283" s="9" t="s">
        <v>11937</v>
      </c>
      <c r="P2283" s="9" t="s">
        <v>12454</v>
      </c>
      <c r="Q2283" s="9"/>
      <c r="R2283" s="9"/>
      <c r="S2283" s="9"/>
      <c r="T2283" s="9"/>
      <c r="U2283" s="9"/>
      <c r="V2283" s="9"/>
      <c r="W2283" s="9"/>
      <c r="X2283" s="9"/>
      <c r="Y2283" s="9"/>
      <c r="Z2283" s="9"/>
      <c r="AA2283" s="9"/>
      <c r="AB2283" s="9"/>
      <c r="AC2283" s="9"/>
      <c r="AD2283" s="9"/>
      <c r="AE2283" s="9" t="s">
        <v>2854</v>
      </c>
      <c r="AF2283" s="9"/>
      <c r="AG2283" s="9"/>
      <c r="AH2283" s="9"/>
      <c r="AI2283" s="9"/>
      <c r="AJ2283" s="9"/>
      <c r="AK2283" s="9"/>
    </row>
    <row r="2284" spans="1:37" ht="60" x14ac:dyDescent="0.2">
      <c r="A2284" s="7">
        <v>2283</v>
      </c>
      <c r="B2284" s="9"/>
      <c r="C2284" s="41" t="s">
        <v>12455</v>
      </c>
      <c r="D2284" s="9" t="s">
        <v>384</v>
      </c>
      <c r="E2284" s="9" t="s">
        <v>384</v>
      </c>
      <c r="F2284" s="9"/>
      <c r="G2284" s="9" t="s">
        <v>781</v>
      </c>
      <c r="H2284" s="9"/>
      <c r="I2284" s="9">
        <v>1965</v>
      </c>
      <c r="J2284" s="9"/>
      <c r="K2284" s="9"/>
      <c r="L2284" s="9"/>
      <c r="M2284" s="9"/>
      <c r="N2284" s="25">
        <v>41061</v>
      </c>
      <c r="O2284" s="9" t="s">
        <v>11937</v>
      </c>
      <c r="P2284" s="9" t="s">
        <v>12456</v>
      </c>
      <c r="Q2284" s="9"/>
      <c r="R2284" s="9"/>
      <c r="S2284" s="9"/>
      <c r="T2284" s="9"/>
      <c r="U2284" s="9"/>
      <c r="V2284" s="9"/>
      <c r="W2284" s="9"/>
      <c r="X2284" s="9"/>
      <c r="Y2284" s="9"/>
      <c r="Z2284" s="9"/>
      <c r="AA2284" s="9"/>
      <c r="AB2284" s="9"/>
      <c r="AC2284" s="9"/>
      <c r="AD2284" s="9"/>
      <c r="AE2284" s="9" t="s">
        <v>2854</v>
      </c>
      <c r="AF2284" s="9"/>
      <c r="AG2284" s="9"/>
      <c r="AH2284" s="9"/>
      <c r="AI2284" s="9"/>
      <c r="AJ2284" s="9"/>
      <c r="AK2284" s="9"/>
    </row>
    <row r="2285" spans="1:37" ht="30" x14ac:dyDescent="0.2">
      <c r="A2285" s="7">
        <v>2284</v>
      </c>
      <c r="B2285" s="9"/>
      <c r="C2285" s="41" t="s">
        <v>12457</v>
      </c>
      <c r="D2285" s="9" t="s">
        <v>384</v>
      </c>
      <c r="E2285" s="9" t="s">
        <v>384</v>
      </c>
      <c r="F2285" s="9"/>
      <c r="G2285" s="9" t="s">
        <v>781</v>
      </c>
      <c r="H2285" s="9"/>
      <c r="I2285" s="9">
        <v>2011</v>
      </c>
      <c r="J2285" s="9"/>
      <c r="K2285" s="9"/>
      <c r="L2285" s="9"/>
      <c r="M2285" s="9"/>
      <c r="N2285" s="25">
        <v>41061</v>
      </c>
      <c r="O2285" s="9" t="s">
        <v>3209</v>
      </c>
      <c r="P2285" s="9" t="s">
        <v>12458</v>
      </c>
      <c r="Q2285" s="9"/>
      <c r="R2285" s="9"/>
      <c r="S2285" s="9"/>
      <c r="T2285" s="9"/>
      <c r="U2285" s="9"/>
      <c r="V2285" s="9"/>
      <c r="W2285" s="9"/>
      <c r="X2285" s="9"/>
      <c r="Y2285" s="9"/>
      <c r="Z2285" s="9"/>
      <c r="AA2285" s="9"/>
      <c r="AB2285" s="9"/>
      <c r="AC2285" s="9"/>
      <c r="AD2285" s="9"/>
      <c r="AE2285" s="9" t="s">
        <v>2854</v>
      </c>
      <c r="AF2285" s="9"/>
      <c r="AG2285" s="9"/>
      <c r="AH2285" s="9"/>
      <c r="AI2285" s="9"/>
      <c r="AJ2285" s="9"/>
      <c r="AK2285" s="9"/>
    </row>
    <row r="2286" spans="1:37" ht="75" x14ac:dyDescent="0.2">
      <c r="A2286" s="7">
        <v>2285</v>
      </c>
      <c r="B2286" s="9"/>
      <c r="C2286" s="41" t="s">
        <v>12459</v>
      </c>
      <c r="D2286" s="9" t="s">
        <v>12460</v>
      </c>
      <c r="E2286" s="9"/>
      <c r="F2286" s="9"/>
      <c r="G2286" s="9" t="s">
        <v>781</v>
      </c>
      <c r="H2286" s="9"/>
      <c r="I2286" s="9">
        <v>2007</v>
      </c>
      <c r="J2286" s="9"/>
      <c r="K2286" s="9"/>
      <c r="L2286" s="9"/>
      <c r="M2286" s="9"/>
      <c r="N2286" s="25">
        <v>41061</v>
      </c>
      <c r="O2286" s="9" t="s">
        <v>841</v>
      </c>
      <c r="P2286" s="9" t="s">
        <v>12461</v>
      </c>
      <c r="Q2286" s="9"/>
      <c r="R2286" s="9"/>
      <c r="S2286" s="9"/>
      <c r="T2286" s="9"/>
      <c r="U2286" s="9"/>
      <c r="V2286" s="9"/>
      <c r="W2286" s="9" t="s">
        <v>12462</v>
      </c>
      <c r="X2286" s="9" t="s">
        <v>841</v>
      </c>
      <c r="Y2286" s="9" t="s">
        <v>12463</v>
      </c>
      <c r="Z2286" s="9"/>
      <c r="AA2286" s="9"/>
      <c r="AB2286" s="9"/>
      <c r="AC2286" s="9"/>
      <c r="AD2286" s="9"/>
      <c r="AE2286" s="9" t="s">
        <v>2854</v>
      </c>
      <c r="AF2286" s="9" t="s">
        <v>12464</v>
      </c>
      <c r="AG2286" s="9"/>
      <c r="AH2286" s="9"/>
      <c r="AI2286" s="4" t="s">
        <v>12464</v>
      </c>
      <c r="AJ2286" s="9"/>
      <c r="AK2286" s="9"/>
    </row>
    <row r="2287" spans="1:37" ht="30" x14ac:dyDescent="0.2">
      <c r="A2287" s="7">
        <v>2286</v>
      </c>
      <c r="B2287" s="9"/>
      <c r="C2287" s="41" t="s">
        <v>12465</v>
      </c>
      <c r="D2287" s="9" t="s">
        <v>12466</v>
      </c>
      <c r="E2287" s="9"/>
      <c r="F2287" s="9" t="s">
        <v>11638</v>
      </c>
      <c r="G2287" s="9" t="s">
        <v>781</v>
      </c>
      <c r="H2287" s="9"/>
      <c r="I2287" s="9">
        <v>2010</v>
      </c>
      <c r="J2287" s="9"/>
      <c r="K2287" s="9"/>
      <c r="L2287" s="25">
        <v>40269</v>
      </c>
      <c r="M2287" s="9"/>
      <c r="N2287" s="25">
        <v>41061</v>
      </c>
      <c r="O2287" s="9" t="s">
        <v>12467</v>
      </c>
      <c r="P2287" s="9" t="s">
        <v>12468</v>
      </c>
      <c r="Q2287" s="9" t="s">
        <v>12469</v>
      </c>
      <c r="R2287" s="9"/>
      <c r="S2287" s="9"/>
      <c r="T2287" s="9"/>
      <c r="U2287" s="9"/>
      <c r="V2287" s="9"/>
      <c r="W2287" s="9" t="s">
        <v>12470</v>
      </c>
      <c r="X2287" s="9"/>
      <c r="Y2287" s="9" t="s">
        <v>12471</v>
      </c>
      <c r="Z2287" s="9"/>
      <c r="AA2287" s="9" t="s">
        <v>12472</v>
      </c>
      <c r="AB2287" s="9" t="s">
        <v>12473</v>
      </c>
      <c r="AC2287" s="9" t="s">
        <v>12474</v>
      </c>
      <c r="AD2287" s="9"/>
      <c r="AE2287" s="9" t="s">
        <v>2854</v>
      </c>
      <c r="AF2287" s="4" t="s">
        <v>12469</v>
      </c>
      <c r="AG2287" s="9"/>
      <c r="AH2287" s="9"/>
      <c r="AI2287" s="4" t="s">
        <v>12469</v>
      </c>
      <c r="AJ2287" s="9"/>
      <c r="AK2287" s="9"/>
    </row>
    <row r="2288" spans="1:37" ht="180" x14ac:dyDescent="0.2">
      <c r="A2288" s="7">
        <v>2287</v>
      </c>
      <c r="B2288" s="9"/>
      <c r="C2288" s="41" t="s">
        <v>12475</v>
      </c>
      <c r="D2288" s="9" t="s">
        <v>12476</v>
      </c>
      <c r="E2288" s="4" t="s">
        <v>12477</v>
      </c>
      <c r="F2288" s="9" t="s">
        <v>11652</v>
      </c>
      <c r="G2288" s="9" t="s">
        <v>781</v>
      </c>
      <c r="H2288" s="9"/>
      <c r="I2288" s="9">
        <v>2001</v>
      </c>
      <c r="J2288" s="9"/>
      <c r="K2288" s="9"/>
      <c r="L2288" s="9"/>
      <c r="M2288" s="9"/>
      <c r="N2288" s="25">
        <v>41061</v>
      </c>
      <c r="O2288" s="9" t="s">
        <v>11809</v>
      </c>
      <c r="P2288" s="38" t="s">
        <v>12478</v>
      </c>
      <c r="Q2288" s="9"/>
      <c r="R2288" s="9"/>
      <c r="S2288" s="9" t="s">
        <v>11811</v>
      </c>
      <c r="T2288" s="4" t="s">
        <v>165</v>
      </c>
      <c r="U2288" s="4">
        <v>46</v>
      </c>
      <c r="V2288" s="4" t="s">
        <v>12479</v>
      </c>
      <c r="W2288" s="9" t="s">
        <v>11813</v>
      </c>
      <c r="X2288" s="9"/>
      <c r="Y2288" s="9"/>
      <c r="Z2288" s="4" t="s">
        <v>12480</v>
      </c>
      <c r="AA2288" s="9" t="s">
        <v>12481</v>
      </c>
      <c r="AB2288" s="9"/>
      <c r="AC2288" s="9"/>
      <c r="AD2288" s="9"/>
      <c r="AE2288" s="9" t="s">
        <v>2854</v>
      </c>
      <c r="AF2288" s="4" t="s">
        <v>11816</v>
      </c>
      <c r="AG2288" s="9"/>
      <c r="AH2288" s="9"/>
      <c r="AI2288" s="9"/>
      <c r="AJ2288" s="4" t="s">
        <v>12482</v>
      </c>
      <c r="AK2288" s="9"/>
    </row>
    <row r="2289" spans="1:37" ht="30" x14ac:dyDescent="0.2">
      <c r="A2289" s="7">
        <v>2288</v>
      </c>
      <c r="B2289" s="4"/>
      <c r="C2289" s="5" t="s">
        <v>12475</v>
      </c>
      <c r="D2289" s="4" t="s">
        <v>12476</v>
      </c>
      <c r="E2289" s="4"/>
      <c r="F2289" s="4"/>
      <c r="G2289" s="4"/>
      <c r="H2289" s="4"/>
      <c r="I2289" s="4"/>
      <c r="J2289" s="4"/>
      <c r="K2289" s="4"/>
      <c r="L2289" s="4"/>
      <c r="M2289" s="4"/>
      <c r="N2289" s="4"/>
      <c r="O2289" s="4"/>
      <c r="P2289" s="4"/>
      <c r="Q2289" s="4"/>
      <c r="R2289" s="4"/>
      <c r="S2289" s="4" t="s">
        <v>11811</v>
      </c>
      <c r="T2289" s="4"/>
      <c r="U2289" s="4"/>
      <c r="V2289" s="4"/>
      <c r="W2289" s="4"/>
      <c r="X2289" s="4"/>
      <c r="Y2289" s="4"/>
      <c r="Z2289" s="4"/>
      <c r="AA2289" s="4"/>
      <c r="AB2289" s="4"/>
      <c r="AC2289" s="4"/>
      <c r="AD2289" s="4"/>
      <c r="AE2289" s="4"/>
      <c r="AF2289" s="4"/>
      <c r="AG2289" s="4"/>
      <c r="AH2289" s="4"/>
      <c r="AI2289" s="4"/>
      <c r="AJ2289" s="4"/>
      <c r="AK2289" s="4"/>
    </row>
    <row r="2290" spans="1:37" ht="75" x14ac:dyDescent="0.2">
      <c r="A2290" s="7">
        <v>2289</v>
      </c>
      <c r="B2290" s="9"/>
      <c r="C2290" s="41" t="s">
        <v>12483</v>
      </c>
      <c r="D2290" s="9" t="s">
        <v>12484</v>
      </c>
      <c r="E2290" s="9"/>
      <c r="F2290" s="9"/>
      <c r="G2290" s="9" t="s">
        <v>781</v>
      </c>
      <c r="H2290" s="9"/>
      <c r="I2290" s="9"/>
      <c r="J2290" s="9"/>
      <c r="K2290" s="9"/>
      <c r="L2290" s="9"/>
      <c r="M2290" s="9"/>
      <c r="N2290" s="25">
        <v>41061</v>
      </c>
      <c r="O2290" s="9" t="s">
        <v>841</v>
      </c>
      <c r="P2290" s="9" t="s">
        <v>12485</v>
      </c>
      <c r="Q2290" s="9" t="s">
        <v>12486</v>
      </c>
      <c r="R2290" s="9"/>
      <c r="S2290" s="9"/>
      <c r="T2290" s="9"/>
      <c r="U2290" s="9"/>
      <c r="V2290" s="9"/>
      <c r="W2290" s="9" t="s">
        <v>12487</v>
      </c>
      <c r="X2290" s="9" t="s">
        <v>841</v>
      </c>
      <c r="Y2290" s="9"/>
      <c r="Z2290" s="9"/>
      <c r="AA2290" s="9"/>
      <c r="AB2290" s="9"/>
      <c r="AC2290" s="9"/>
      <c r="AD2290" s="9"/>
      <c r="AE2290" s="9" t="s">
        <v>2854</v>
      </c>
      <c r="AF2290" s="9"/>
      <c r="AG2290" s="9"/>
      <c r="AH2290" s="9"/>
      <c r="AI2290" s="4" t="s">
        <v>12486</v>
      </c>
      <c r="AJ2290" s="9"/>
      <c r="AK2290" s="9"/>
    </row>
    <row r="2291" spans="1:37" ht="45" x14ac:dyDescent="0.2">
      <c r="A2291" s="7">
        <v>2290</v>
      </c>
      <c r="B2291" s="4"/>
      <c r="C2291" s="41" t="s">
        <v>12488</v>
      </c>
      <c r="D2291" s="4" t="s">
        <v>12489</v>
      </c>
      <c r="E2291" s="4" t="s">
        <v>12490</v>
      </c>
      <c r="F2291" s="4"/>
      <c r="G2291" s="4" t="s">
        <v>781</v>
      </c>
      <c r="H2291" s="4"/>
      <c r="I2291" s="4">
        <v>2005</v>
      </c>
      <c r="J2291" s="4"/>
      <c r="K2291" s="4"/>
      <c r="L2291" s="4"/>
      <c r="M2291" s="4"/>
      <c r="N2291" s="25">
        <v>41061</v>
      </c>
      <c r="O2291" s="9" t="s">
        <v>2885</v>
      </c>
      <c r="P2291" s="4" t="s">
        <v>12491</v>
      </c>
      <c r="Q2291" s="4"/>
      <c r="R2291" s="4" t="s">
        <v>12492</v>
      </c>
      <c r="S2291" s="4"/>
      <c r="T2291" s="4"/>
      <c r="U2291" s="4"/>
      <c r="V2291" s="4" t="s">
        <v>1164</v>
      </c>
      <c r="W2291" s="4"/>
      <c r="X2291" s="4"/>
      <c r="Y2291" s="4"/>
      <c r="Z2291" s="4" t="s">
        <v>11804</v>
      </c>
      <c r="AA2291" s="4"/>
      <c r="AB2291" s="4"/>
      <c r="AC2291" s="4"/>
      <c r="AD2291" s="4"/>
      <c r="AE2291" s="4"/>
      <c r="AF2291" s="4"/>
      <c r="AG2291" s="4"/>
      <c r="AH2291" s="4"/>
      <c r="AI2291" s="4"/>
      <c r="AJ2291" s="4"/>
      <c r="AK2291" s="4"/>
    </row>
    <row r="2292" spans="1:37" ht="60" x14ac:dyDescent="0.2">
      <c r="A2292" s="7">
        <v>2291</v>
      </c>
      <c r="B2292" s="4"/>
      <c r="C2292" s="41" t="s">
        <v>12493</v>
      </c>
      <c r="D2292" s="4" t="s">
        <v>12494</v>
      </c>
      <c r="E2292" s="4" t="s">
        <v>12495</v>
      </c>
      <c r="F2292" s="9" t="s">
        <v>11652</v>
      </c>
      <c r="G2292" s="4" t="s">
        <v>781</v>
      </c>
      <c r="H2292" s="4"/>
      <c r="I2292" s="4">
        <v>2007</v>
      </c>
      <c r="J2292" s="4"/>
      <c r="K2292" s="4"/>
      <c r="L2292" s="4"/>
      <c r="M2292" s="4"/>
      <c r="N2292" s="25">
        <v>41061</v>
      </c>
      <c r="O2292" s="9" t="s">
        <v>12496</v>
      </c>
      <c r="P2292" s="4"/>
      <c r="Q2292" s="4"/>
      <c r="R2292" s="4" t="s">
        <v>12497</v>
      </c>
      <c r="S2292" s="4" t="s">
        <v>12498</v>
      </c>
      <c r="T2292" s="4" t="s">
        <v>111</v>
      </c>
      <c r="U2292" s="4" t="s">
        <v>78</v>
      </c>
      <c r="V2292" s="4" t="s">
        <v>12499</v>
      </c>
      <c r="W2292" s="4"/>
      <c r="X2292" s="4"/>
      <c r="Y2292" s="4"/>
      <c r="Z2292" s="21" t="s">
        <v>11593</v>
      </c>
      <c r="AA2292" s="4"/>
      <c r="AB2292" s="4"/>
      <c r="AC2292" s="4"/>
      <c r="AD2292" s="4"/>
      <c r="AE2292" s="9" t="s">
        <v>12500</v>
      </c>
      <c r="AF2292" s="4" t="s">
        <v>12501</v>
      </c>
      <c r="AG2292" s="4"/>
      <c r="AH2292" s="4"/>
      <c r="AI2292" s="4"/>
      <c r="AJ2292" s="4"/>
      <c r="AK2292" s="4"/>
    </row>
    <row r="2293" spans="1:37" ht="60" x14ac:dyDescent="0.2">
      <c r="A2293" s="7">
        <v>2292</v>
      </c>
      <c r="B2293" s="9"/>
      <c r="C2293" s="41" t="s">
        <v>12502</v>
      </c>
      <c r="D2293" s="9" t="s">
        <v>12503</v>
      </c>
      <c r="E2293" s="9"/>
      <c r="F2293" s="9"/>
      <c r="G2293" s="9" t="s">
        <v>781</v>
      </c>
      <c r="H2293" s="9"/>
      <c r="I2293" s="9">
        <v>2006</v>
      </c>
      <c r="J2293" s="9"/>
      <c r="K2293" s="9"/>
      <c r="L2293" s="9"/>
      <c r="M2293" s="9"/>
      <c r="N2293" s="25">
        <v>41061</v>
      </c>
      <c r="O2293" s="9" t="s">
        <v>12504</v>
      </c>
      <c r="P2293" s="9" t="s">
        <v>12505</v>
      </c>
      <c r="Q2293" s="9"/>
      <c r="R2293" s="9"/>
      <c r="S2293" s="9"/>
      <c r="T2293" s="9"/>
      <c r="U2293" s="9"/>
      <c r="V2293" s="9"/>
      <c r="W2293" s="9"/>
      <c r="X2293" s="9"/>
      <c r="Y2293" s="9"/>
      <c r="Z2293" s="9"/>
      <c r="AA2293" s="9" t="s">
        <v>12506</v>
      </c>
      <c r="AB2293" s="9"/>
      <c r="AC2293" s="9"/>
      <c r="AD2293" s="9"/>
      <c r="AE2293" s="9"/>
      <c r="AF2293" s="9"/>
      <c r="AG2293" s="9"/>
      <c r="AH2293" s="9"/>
      <c r="AI2293" s="9"/>
      <c r="AJ2293" s="9"/>
      <c r="AK2293" s="9"/>
    </row>
    <row r="2294" spans="1:37" ht="120" x14ac:dyDescent="0.2">
      <c r="A2294" s="7">
        <v>2293</v>
      </c>
      <c r="B2294" s="9"/>
      <c r="C2294" s="41" t="s">
        <v>12507</v>
      </c>
      <c r="D2294" s="9" t="s">
        <v>12508</v>
      </c>
      <c r="E2294" s="9"/>
      <c r="F2294" s="9" t="s">
        <v>5</v>
      </c>
      <c r="G2294" s="9" t="s">
        <v>781</v>
      </c>
      <c r="H2294" s="9"/>
      <c r="I2294" s="9" t="s">
        <v>11941</v>
      </c>
      <c r="J2294" s="9"/>
      <c r="K2294" s="9"/>
      <c r="L2294" s="9"/>
      <c r="M2294" s="9"/>
      <c r="N2294" s="25">
        <v>41061</v>
      </c>
      <c r="O2294" s="9" t="s">
        <v>12509</v>
      </c>
      <c r="P2294" s="9" t="s">
        <v>12510</v>
      </c>
      <c r="Q2294" s="9"/>
      <c r="R2294" s="9"/>
      <c r="S2294" s="9"/>
      <c r="T2294" s="9"/>
      <c r="U2294" s="9"/>
      <c r="V2294" s="9"/>
      <c r="W2294" s="9"/>
      <c r="X2294" s="9"/>
      <c r="Y2294" s="9"/>
      <c r="Z2294" s="9"/>
      <c r="AA2294" s="9"/>
      <c r="AB2294" s="9"/>
      <c r="AC2294" s="9"/>
      <c r="AD2294" s="9"/>
      <c r="AE2294" s="9"/>
      <c r="AF2294" s="9"/>
      <c r="AG2294" s="9"/>
      <c r="AH2294" s="9"/>
      <c r="AI2294" s="9"/>
      <c r="AJ2294" s="9"/>
      <c r="AK2294" s="9"/>
    </row>
    <row r="2295" spans="1:37" ht="75" x14ac:dyDescent="0.2">
      <c r="A2295" s="7">
        <v>2294</v>
      </c>
      <c r="B2295" s="9"/>
      <c r="C2295" s="9"/>
      <c r="D2295" s="9" t="s">
        <v>12511</v>
      </c>
      <c r="E2295" s="9"/>
      <c r="F2295" s="9"/>
      <c r="G2295" s="9" t="s">
        <v>781</v>
      </c>
      <c r="H2295" s="9"/>
      <c r="I2295" s="9">
        <v>2008</v>
      </c>
      <c r="J2295" s="9"/>
      <c r="K2295" s="9"/>
      <c r="L2295" s="9"/>
      <c r="M2295" s="9"/>
      <c r="N2295" s="25">
        <v>41061</v>
      </c>
      <c r="O2295" s="9"/>
      <c r="P2295" s="9" t="s">
        <v>12512</v>
      </c>
      <c r="Q2295" s="9"/>
      <c r="R2295" s="9"/>
      <c r="S2295" s="4" t="s">
        <v>12513</v>
      </c>
      <c r="T2295" s="9"/>
      <c r="U2295" s="9"/>
      <c r="V2295" s="9"/>
      <c r="W2295" s="9" t="s">
        <v>12514</v>
      </c>
      <c r="X2295" s="9" t="s">
        <v>12515</v>
      </c>
      <c r="Y2295" s="9" t="s">
        <v>12017</v>
      </c>
      <c r="Z2295" s="9"/>
      <c r="AA2295" s="9"/>
      <c r="AB2295" s="9"/>
      <c r="AC2295" s="9"/>
      <c r="AD2295" s="4" t="s">
        <v>12516</v>
      </c>
      <c r="AE2295" s="9" t="s">
        <v>11859</v>
      </c>
      <c r="AF2295" s="9" t="s">
        <v>12516</v>
      </c>
      <c r="AG2295" s="9"/>
      <c r="AH2295" s="9"/>
      <c r="AI2295" s="9"/>
      <c r="AJ2295" s="9"/>
      <c r="AK2295" s="9"/>
    </row>
    <row r="2296" spans="1:37" ht="45" x14ac:dyDescent="0.2">
      <c r="A2296" s="7">
        <v>2295</v>
      </c>
      <c r="B2296" s="9"/>
      <c r="C2296" s="41" t="s">
        <v>12517</v>
      </c>
      <c r="D2296" s="9" t="s">
        <v>12518</v>
      </c>
      <c r="E2296" s="9"/>
      <c r="F2296" s="9"/>
      <c r="G2296" s="9" t="s">
        <v>781</v>
      </c>
      <c r="H2296" s="9"/>
      <c r="I2296" s="9">
        <v>2008</v>
      </c>
      <c r="J2296" s="9"/>
      <c r="K2296" s="9"/>
      <c r="L2296" s="25">
        <v>39692</v>
      </c>
      <c r="M2296" s="9"/>
      <c r="N2296" s="25">
        <v>41061</v>
      </c>
      <c r="O2296" s="9" t="s">
        <v>11972</v>
      </c>
      <c r="P2296" s="9" t="s">
        <v>12519</v>
      </c>
      <c r="Q2296" s="9"/>
      <c r="R2296" s="9"/>
      <c r="S2296" s="4" t="s">
        <v>12520</v>
      </c>
      <c r="T2296" s="9"/>
      <c r="U2296" s="9"/>
      <c r="V2296" s="9"/>
      <c r="W2296" s="9"/>
      <c r="X2296" s="9"/>
      <c r="Y2296" s="9"/>
      <c r="Z2296" s="9"/>
      <c r="AA2296" s="9"/>
      <c r="AB2296" s="9"/>
      <c r="AC2296" s="9"/>
      <c r="AD2296" s="9"/>
      <c r="AE2296" s="9" t="s">
        <v>2854</v>
      </c>
      <c r="AF2296" s="9"/>
      <c r="AG2296" s="9"/>
      <c r="AH2296" s="9"/>
      <c r="AI2296" s="9"/>
      <c r="AJ2296" s="9"/>
      <c r="AK2296" s="9"/>
    </row>
    <row r="2297" spans="1:37" ht="60" x14ac:dyDescent="0.2">
      <c r="A2297" s="7">
        <v>2296</v>
      </c>
      <c r="B2297" s="4"/>
      <c r="C2297" s="41" t="s">
        <v>12521</v>
      </c>
      <c r="D2297" s="4" t="s">
        <v>12522</v>
      </c>
      <c r="E2297" s="4" t="s">
        <v>12523</v>
      </c>
      <c r="F2297" s="9" t="s">
        <v>12524</v>
      </c>
      <c r="G2297" s="4" t="s">
        <v>781</v>
      </c>
      <c r="H2297" s="4"/>
      <c r="I2297" s="4">
        <v>2011</v>
      </c>
      <c r="J2297" s="4"/>
      <c r="K2297" s="4"/>
      <c r="L2297" s="9" t="s">
        <v>12525</v>
      </c>
      <c r="M2297" s="4"/>
      <c r="N2297" s="25">
        <v>41061</v>
      </c>
      <c r="O2297" s="9" t="s">
        <v>11827</v>
      </c>
      <c r="P2297" s="38" t="s">
        <v>12526</v>
      </c>
      <c r="Q2297" s="4"/>
      <c r="R2297" s="4" t="s">
        <v>12527</v>
      </c>
      <c r="S2297" s="4"/>
      <c r="T2297" s="4"/>
      <c r="U2297" s="4"/>
      <c r="V2297" s="4" t="s">
        <v>2119</v>
      </c>
      <c r="W2297" s="4"/>
      <c r="X2297" s="4"/>
      <c r="Y2297" s="4"/>
      <c r="Z2297" s="21" t="s">
        <v>11593</v>
      </c>
      <c r="AA2297" s="4"/>
      <c r="AB2297" s="4"/>
      <c r="AC2297" s="4"/>
      <c r="AD2297" s="4"/>
      <c r="AE2297" s="4"/>
      <c r="AF2297" s="4"/>
      <c r="AG2297" s="4"/>
      <c r="AH2297" s="4"/>
      <c r="AI2297" s="4"/>
      <c r="AJ2297" s="4"/>
      <c r="AK2297" s="4"/>
    </row>
    <row r="2298" spans="1:37" ht="165" x14ac:dyDescent="0.2">
      <c r="A2298" s="7">
        <v>2297</v>
      </c>
      <c r="B2298" s="4"/>
      <c r="C2298" s="5" t="s">
        <v>12528</v>
      </c>
      <c r="D2298" s="9" t="s">
        <v>12529</v>
      </c>
      <c r="E2298" s="4" t="s">
        <v>12530</v>
      </c>
      <c r="F2298" s="4" t="s">
        <v>12531</v>
      </c>
      <c r="G2298" s="9" t="s">
        <v>781</v>
      </c>
      <c r="H2298" s="9"/>
      <c r="I2298" s="9">
        <v>2008</v>
      </c>
      <c r="J2298" s="4"/>
      <c r="K2298" s="4"/>
      <c r="L2298" s="25">
        <v>39612</v>
      </c>
      <c r="M2298" s="4"/>
      <c r="N2298" s="29">
        <v>41061</v>
      </c>
      <c r="O2298" s="38" t="s">
        <v>12532</v>
      </c>
      <c r="P2298" s="4" t="s">
        <v>12533</v>
      </c>
      <c r="Q2298" s="4"/>
      <c r="R2298" s="4" t="s">
        <v>12534</v>
      </c>
      <c r="S2298" s="4"/>
      <c r="T2298" s="4"/>
      <c r="U2298" s="4"/>
      <c r="V2298" s="4" t="s">
        <v>1568</v>
      </c>
      <c r="W2298" s="4"/>
      <c r="X2298" s="4"/>
      <c r="Y2298" s="4"/>
      <c r="Z2298" s="4" t="s">
        <v>12535</v>
      </c>
      <c r="AA2298" s="9" t="s">
        <v>12536</v>
      </c>
      <c r="AB2298" s="9" t="s">
        <v>12537</v>
      </c>
      <c r="AC2298" s="4"/>
      <c r="AD2298" s="4"/>
      <c r="AE2298" s="4" t="s">
        <v>2854</v>
      </c>
      <c r="AF2298" s="9" t="s">
        <v>12538</v>
      </c>
      <c r="AG2298" s="4"/>
      <c r="AH2298" s="4"/>
      <c r="AI2298" s="4"/>
      <c r="AJ2298" s="4" t="s">
        <v>12539</v>
      </c>
      <c r="AK2298" s="4"/>
    </row>
    <row r="2299" spans="1:37" ht="75" x14ac:dyDescent="0.2">
      <c r="A2299" s="7">
        <v>2298</v>
      </c>
      <c r="B2299" s="4"/>
      <c r="C2299" s="4"/>
      <c r="D2299" s="4" t="s">
        <v>12529</v>
      </c>
      <c r="E2299" s="4"/>
      <c r="F2299" s="4"/>
      <c r="G2299" s="4"/>
      <c r="H2299" s="4"/>
      <c r="I2299" s="4">
        <v>2008</v>
      </c>
      <c r="J2299" s="4"/>
      <c r="K2299" s="4"/>
      <c r="L2299" s="29">
        <v>39612</v>
      </c>
      <c r="M2299" s="4"/>
      <c r="N2299" s="4"/>
      <c r="O2299" s="4"/>
      <c r="P2299" s="4" t="s">
        <v>12540</v>
      </c>
      <c r="Q2299" s="4"/>
      <c r="R2299" s="4"/>
      <c r="S2299" s="4"/>
      <c r="T2299" s="4"/>
      <c r="U2299" s="4"/>
      <c r="V2299" s="4"/>
      <c r="W2299" s="4"/>
      <c r="X2299" s="4"/>
      <c r="Y2299" s="4"/>
      <c r="Z2299" s="4"/>
      <c r="AA2299" s="4" t="s">
        <v>12536</v>
      </c>
      <c r="AB2299" s="4" t="s">
        <v>12537</v>
      </c>
      <c r="AC2299" s="4"/>
      <c r="AD2299" s="4" t="s">
        <v>12538</v>
      </c>
      <c r="AE2299" s="4" t="s">
        <v>2854</v>
      </c>
      <c r="AF2299" s="4"/>
      <c r="AG2299" s="4"/>
      <c r="AH2299" s="4"/>
      <c r="AI2299" s="4"/>
      <c r="AJ2299" s="4"/>
      <c r="AK2299" s="4"/>
    </row>
    <row r="2300" spans="1:37" ht="105" x14ac:dyDescent="0.2">
      <c r="A2300" s="7">
        <v>2299</v>
      </c>
      <c r="B2300" s="9"/>
      <c r="C2300" s="41" t="s">
        <v>12541</v>
      </c>
      <c r="D2300" s="9" t="s">
        <v>12542</v>
      </c>
      <c r="E2300" s="9"/>
      <c r="F2300" s="9"/>
      <c r="G2300" s="9" t="s">
        <v>781</v>
      </c>
      <c r="H2300" s="9"/>
      <c r="I2300" s="9">
        <v>2010</v>
      </c>
      <c r="J2300" s="9"/>
      <c r="K2300" s="9"/>
      <c r="L2300" s="9"/>
      <c r="M2300" s="9"/>
      <c r="N2300" s="25">
        <v>41061</v>
      </c>
      <c r="O2300" s="9" t="s">
        <v>11643</v>
      </c>
      <c r="P2300" s="38" t="s">
        <v>12543</v>
      </c>
      <c r="Q2300" s="9"/>
      <c r="R2300" s="9"/>
      <c r="S2300" s="9"/>
      <c r="T2300" s="9"/>
      <c r="U2300" s="9"/>
      <c r="V2300" s="9"/>
      <c r="W2300" s="9"/>
      <c r="X2300" s="9"/>
      <c r="Y2300" s="9"/>
      <c r="Z2300" s="9"/>
      <c r="AA2300" s="9"/>
      <c r="AB2300" s="9"/>
      <c r="AC2300" s="9"/>
      <c r="AD2300" s="9"/>
      <c r="AE2300" s="9" t="s">
        <v>2854</v>
      </c>
      <c r="AF2300" s="9"/>
      <c r="AG2300" s="9"/>
      <c r="AH2300" s="9"/>
      <c r="AI2300" s="9"/>
      <c r="AJ2300" s="9"/>
      <c r="AK2300" s="9"/>
    </row>
    <row r="2301" spans="1:37" ht="30" x14ac:dyDescent="0.2">
      <c r="A2301" s="7">
        <v>2300</v>
      </c>
      <c r="B2301" s="4"/>
      <c r="C2301" s="4"/>
      <c r="D2301" s="38" t="s">
        <v>12544</v>
      </c>
      <c r="E2301" s="4" t="s">
        <v>12545</v>
      </c>
      <c r="F2301" s="4"/>
      <c r="G2301" s="4" t="s">
        <v>781</v>
      </c>
      <c r="H2301" s="4"/>
      <c r="I2301" s="4">
        <v>2011</v>
      </c>
      <c r="J2301" s="4"/>
      <c r="K2301" s="4"/>
      <c r="L2301" s="4"/>
      <c r="M2301" s="4"/>
      <c r="N2301" s="4"/>
      <c r="O2301" s="4"/>
      <c r="P2301" s="4" t="s">
        <v>12546</v>
      </c>
      <c r="Q2301" s="4"/>
      <c r="R2301" s="4" t="s">
        <v>12547</v>
      </c>
      <c r="S2301" s="4"/>
      <c r="T2301" s="4"/>
      <c r="U2301" s="4"/>
      <c r="V2301" s="4" t="s">
        <v>12548</v>
      </c>
      <c r="W2301" s="4"/>
      <c r="X2301" s="4"/>
      <c r="Y2301" s="4"/>
      <c r="Z2301" s="21" t="s">
        <v>11593</v>
      </c>
      <c r="AA2301" s="4"/>
      <c r="AB2301" s="4"/>
      <c r="AC2301" s="4"/>
      <c r="AD2301" s="4"/>
      <c r="AE2301" s="38" t="s">
        <v>2854</v>
      </c>
      <c r="AF2301" s="4"/>
      <c r="AG2301" s="4"/>
      <c r="AH2301" s="4"/>
      <c r="AI2301" s="4"/>
      <c r="AJ2301" s="4"/>
      <c r="AK2301" s="4"/>
    </row>
    <row r="2302" spans="1:37" ht="60" x14ac:dyDescent="0.2">
      <c r="A2302" s="7">
        <v>2301</v>
      </c>
      <c r="B2302" s="9"/>
      <c r="C2302" s="41" t="s">
        <v>12549</v>
      </c>
      <c r="D2302" s="38" t="s">
        <v>12544</v>
      </c>
      <c r="E2302" s="9"/>
      <c r="F2302" s="9" t="s">
        <v>11652</v>
      </c>
      <c r="G2302" s="9" t="s">
        <v>781</v>
      </c>
      <c r="H2302" s="9"/>
      <c r="I2302" s="9">
        <v>2011</v>
      </c>
      <c r="J2302" s="9"/>
      <c r="K2302" s="9"/>
      <c r="L2302" s="9"/>
      <c r="M2302" s="9"/>
      <c r="N2302" s="25">
        <v>41061</v>
      </c>
      <c r="O2302" s="9"/>
      <c r="P2302" s="9" t="s">
        <v>12550</v>
      </c>
      <c r="Q2302" s="9"/>
      <c r="R2302" s="9"/>
      <c r="S2302" s="9"/>
      <c r="T2302" s="9"/>
      <c r="U2302" s="9"/>
      <c r="V2302" s="9"/>
      <c r="W2302" s="9"/>
      <c r="X2302" s="9"/>
      <c r="Y2302" s="9"/>
      <c r="Z2302" s="9"/>
      <c r="AA2302" s="9"/>
      <c r="AB2302" s="9"/>
      <c r="AC2302" s="9"/>
      <c r="AD2302" s="9"/>
      <c r="AE2302" s="38" t="s">
        <v>11859</v>
      </c>
      <c r="AF2302" s="9"/>
      <c r="AG2302" s="9"/>
      <c r="AH2302" s="9"/>
      <c r="AI2302" s="9"/>
      <c r="AJ2302" s="9"/>
      <c r="AK2302" s="9"/>
    </row>
    <row r="2303" spans="1:37" ht="60" x14ac:dyDescent="0.2">
      <c r="A2303" s="7">
        <v>2302</v>
      </c>
      <c r="B2303" s="9"/>
      <c r="C2303" s="41" t="s">
        <v>12551</v>
      </c>
      <c r="D2303" s="9" t="s">
        <v>12552</v>
      </c>
      <c r="E2303" s="9"/>
      <c r="F2303" s="9"/>
      <c r="G2303" s="9" t="s">
        <v>781</v>
      </c>
      <c r="H2303" s="9"/>
      <c r="I2303" s="9"/>
      <c r="J2303" s="9"/>
      <c r="K2303" s="9"/>
      <c r="L2303" s="9"/>
      <c r="M2303" s="9"/>
      <c r="N2303" s="25">
        <v>41061</v>
      </c>
      <c r="O2303" s="9" t="s">
        <v>11972</v>
      </c>
      <c r="P2303" s="9" t="s">
        <v>12553</v>
      </c>
      <c r="Q2303" s="9"/>
      <c r="R2303" s="9"/>
      <c r="S2303" s="9"/>
      <c r="T2303" s="9"/>
      <c r="U2303" s="9"/>
      <c r="V2303" s="9"/>
      <c r="W2303" s="9" t="s">
        <v>12554</v>
      </c>
      <c r="X2303" s="9"/>
      <c r="Y2303" s="9"/>
      <c r="Z2303" s="9"/>
      <c r="AA2303" s="9"/>
      <c r="AB2303" s="9"/>
      <c r="AC2303" s="9"/>
      <c r="AD2303" s="9"/>
      <c r="AE2303" s="9" t="s">
        <v>2854</v>
      </c>
      <c r="AF2303" s="9"/>
      <c r="AG2303" s="9"/>
      <c r="AH2303" s="9"/>
      <c r="AI2303" s="9"/>
      <c r="AJ2303" s="9"/>
      <c r="AK2303" s="9"/>
    </row>
    <row r="2304" spans="1:37" ht="45" x14ac:dyDescent="0.2">
      <c r="A2304" s="7">
        <v>2303</v>
      </c>
      <c r="B2304" s="9"/>
      <c r="C2304" s="41" t="s">
        <v>12555</v>
      </c>
      <c r="D2304" s="9" t="s">
        <v>12556</v>
      </c>
      <c r="E2304" s="9"/>
      <c r="F2304" s="9"/>
      <c r="G2304" s="9" t="s">
        <v>781</v>
      </c>
      <c r="H2304" s="9"/>
      <c r="I2304" s="9"/>
      <c r="J2304" s="9"/>
      <c r="K2304" s="9"/>
      <c r="L2304" s="9"/>
      <c r="M2304" s="9"/>
      <c r="N2304" s="25">
        <v>41061</v>
      </c>
      <c r="O2304" s="9" t="s">
        <v>11972</v>
      </c>
      <c r="P2304" s="9" t="s">
        <v>12557</v>
      </c>
      <c r="Q2304" s="9"/>
      <c r="R2304" s="9"/>
      <c r="S2304" s="9" t="s">
        <v>12558</v>
      </c>
      <c r="T2304" s="9"/>
      <c r="U2304" s="9"/>
      <c r="V2304" s="9"/>
      <c r="W2304" s="9"/>
      <c r="X2304" s="9"/>
      <c r="Y2304" s="9"/>
      <c r="Z2304" s="9"/>
      <c r="AA2304" s="9"/>
      <c r="AB2304" s="9"/>
      <c r="AC2304" s="9"/>
      <c r="AD2304" s="9"/>
      <c r="AE2304" s="9" t="s">
        <v>2854</v>
      </c>
      <c r="AF2304" s="9"/>
      <c r="AG2304" s="9"/>
      <c r="AH2304" s="9"/>
      <c r="AI2304" s="9"/>
      <c r="AJ2304" s="9"/>
      <c r="AK2304" s="9"/>
    </row>
    <row r="2305" spans="1:37" ht="60" x14ac:dyDescent="0.2">
      <c r="A2305" s="7">
        <v>2304</v>
      </c>
      <c r="B2305" s="9"/>
      <c r="C2305" s="41" t="s">
        <v>12559</v>
      </c>
      <c r="D2305" s="9" t="s">
        <v>12560</v>
      </c>
      <c r="E2305" s="9"/>
      <c r="F2305" s="9"/>
      <c r="G2305" s="9" t="s">
        <v>781</v>
      </c>
      <c r="H2305" s="9"/>
      <c r="I2305" s="9"/>
      <c r="J2305" s="9"/>
      <c r="K2305" s="9"/>
      <c r="L2305" s="9"/>
      <c r="M2305" s="9"/>
      <c r="N2305" s="25">
        <v>41061</v>
      </c>
      <c r="O2305" s="9" t="s">
        <v>11988</v>
      </c>
      <c r="P2305" s="4" t="s">
        <v>12561</v>
      </c>
      <c r="Q2305" s="9"/>
      <c r="R2305" s="9"/>
      <c r="S2305" s="9"/>
      <c r="T2305" s="9"/>
      <c r="U2305" s="9"/>
      <c r="V2305" s="9"/>
      <c r="W2305" s="9"/>
      <c r="X2305" s="9"/>
      <c r="Y2305" s="9"/>
      <c r="Z2305" s="9"/>
      <c r="AA2305" s="9" t="s">
        <v>12562</v>
      </c>
      <c r="AB2305" s="9"/>
      <c r="AC2305" s="9"/>
      <c r="AD2305" s="9"/>
      <c r="AE2305" s="9" t="s">
        <v>2854</v>
      </c>
      <c r="AF2305" s="9"/>
      <c r="AG2305" s="9"/>
      <c r="AH2305" s="9"/>
      <c r="AI2305" s="9"/>
      <c r="AJ2305" s="9"/>
      <c r="AK2305" s="9"/>
    </row>
    <row r="2306" spans="1:37" ht="75" x14ac:dyDescent="0.2">
      <c r="A2306" s="7">
        <v>2305</v>
      </c>
      <c r="B2306" s="9"/>
      <c r="C2306" s="41" t="s">
        <v>12563</v>
      </c>
      <c r="D2306" s="9" t="s">
        <v>12564</v>
      </c>
      <c r="E2306" s="9"/>
      <c r="F2306" s="9"/>
      <c r="G2306" s="9" t="s">
        <v>781</v>
      </c>
      <c r="H2306" s="9"/>
      <c r="I2306" s="9"/>
      <c r="J2306" s="9"/>
      <c r="K2306" s="9"/>
      <c r="L2306" s="9"/>
      <c r="M2306" s="9"/>
      <c r="N2306" s="25">
        <v>41061</v>
      </c>
      <c r="O2306" s="9" t="s">
        <v>11972</v>
      </c>
      <c r="P2306" s="9" t="s">
        <v>12565</v>
      </c>
      <c r="Q2306" s="9"/>
      <c r="R2306" s="9"/>
      <c r="S2306" s="9"/>
      <c r="T2306" s="9"/>
      <c r="U2306" s="9"/>
      <c r="V2306" s="9"/>
      <c r="W2306" s="9" t="s">
        <v>12566</v>
      </c>
      <c r="X2306" s="9"/>
      <c r="Y2306" s="9"/>
      <c r="Z2306" s="9"/>
      <c r="AA2306" s="9"/>
      <c r="AB2306" s="9"/>
      <c r="AC2306" s="9"/>
      <c r="AD2306" s="9"/>
      <c r="AE2306" s="9" t="s">
        <v>2854</v>
      </c>
      <c r="AF2306" s="9"/>
      <c r="AG2306" s="9"/>
      <c r="AH2306" s="9"/>
      <c r="AI2306" s="9"/>
      <c r="AJ2306" s="9"/>
      <c r="AK2306" s="9"/>
    </row>
    <row r="2307" spans="1:37" ht="45" x14ac:dyDescent="0.2">
      <c r="A2307" s="7">
        <v>2306</v>
      </c>
      <c r="B2307" s="9"/>
      <c r="C2307" s="41" t="s">
        <v>12567</v>
      </c>
      <c r="D2307" s="9" t="s">
        <v>12568</v>
      </c>
      <c r="E2307" s="9"/>
      <c r="F2307" s="9" t="s">
        <v>5</v>
      </c>
      <c r="G2307" s="9" t="s">
        <v>781</v>
      </c>
      <c r="H2307" s="9"/>
      <c r="I2307" s="9">
        <v>1989</v>
      </c>
      <c r="J2307" s="9"/>
      <c r="K2307" s="9"/>
      <c r="L2307" s="9"/>
      <c r="M2307" s="9"/>
      <c r="N2307" s="25">
        <v>41061</v>
      </c>
      <c r="O2307" s="9" t="s">
        <v>12335</v>
      </c>
      <c r="P2307" s="9" t="s">
        <v>12569</v>
      </c>
      <c r="Q2307" s="9"/>
      <c r="R2307" s="9"/>
      <c r="S2307" s="9"/>
      <c r="T2307" s="9"/>
      <c r="U2307" s="9"/>
      <c r="V2307" s="9"/>
      <c r="W2307" s="9"/>
      <c r="X2307" s="9"/>
      <c r="Y2307" s="9"/>
      <c r="Z2307" s="9"/>
      <c r="AA2307" s="9"/>
      <c r="AB2307" s="9"/>
      <c r="AC2307" s="9"/>
      <c r="AD2307" s="9"/>
      <c r="AE2307" s="9" t="s">
        <v>2854</v>
      </c>
      <c r="AF2307" s="9"/>
      <c r="AG2307" s="9"/>
      <c r="AH2307" s="9"/>
      <c r="AI2307" s="9"/>
      <c r="AJ2307" s="9"/>
      <c r="AK2307" s="9"/>
    </row>
    <row r="2308" spans="1:37" ht="45" x14ac:dyDescent="0.2">
      <c r="A2308" s="7">
        <v>2307</v>
      </c>
      <c r="B2308" s="9"/>
      <c r="C2308" s="41" t="s">
        <v>12570</v>
      </c>
      <c r="D2308" s="9" t="s">
        <v>12571</v>
      </c>
      <c r="E2308" s="9"/>
      <c r="F2308" s="9" t="s">
        <v>11638</v>
      </c>
      <c r="G2308" s="9" t="s">
        <v>781</v>
      </c>
      <c r="H2308" s="9"/>
      <c r="I2308" s="9">
        <v>2011</v>
      </c>
      <c r="J2308" s="9"/>
      <c r="K2308" s="9"/>
      <c r="L2308" s="9"/>
      <c r="M2308" s="9"/>
      <c r="N2308" s="25">
        <v>41061</v>
      </c>
      <c r="O2308" s="9" t="s">
        <v>848</v>
      </c>
      <c r="P2308" s="9" t="s">
        <v>12572</v>
      </c>
      <c r="Q2308" s="9"/>
      <c r="R2308" s="9"/>
      <c r="S2308" s="9"/>
      <c r="T2308" s="9"/>
      <c r="U2308" s="9"/>
      <c r="V2308" s="9"/>
      <c r="W2308" s="9"/>
      <c r="X2308" s="9"/>
      <c r="Y2308" s="9"/>
      <c r="Z2308" s="9"/>
      <c r="AA2308" s="9"/>
      <c r="AB2308" s="9"/>
      <c r="AC2308" s="9"/>
      <c r="AD2308" s="9"/>
      <c r="AE2308" s="9" t="s">
        <v>2854</v>
      </c>
      <c r="AF2308" s="9"/>
      <c r="AG2308" s="9"/>
      <c r="AH2308" s="9"/>
      <c r="AI2308" s="9"/>
      <c r="AJ2308" s="9"/>
      <c r="AK2308" s="9"/>
    </row>
    <row r="2309" spans="1:37" ht="60" x14ac:dyDescent="0.2">
      <c r="A2309" s="7">
        <v>2308</v>
      </c>
      <c r="B2309" s="9"/>
      <c r="C2309" s="41" t="s">
        <v>12573</v>
      </c>
      <c r="D2309" s="9" t="s">
        <v>12571</v>
      </c>
      <c r="E2309" s="9"/>
      <c r="F2309" s="9"/>
      <c r="G2309" s="9" t="s">
        <v>781</v>
      </c>
      <c r="H2309" s="9"/>
      <c r="I2309" s="9">
        <v>2011</v>
      </c>
      <c r="J2309" s="9"/>
      <c r="K2309" s="9"/>
      <c r="L2309" s="9"/>
      <c r="M2309" s="9"/>
      <c r="N2309" s="25">
        <v>41061</v>
      </c>
      <c r="O2309" s="9" t="s">
        <v>11988</v>
      </c>
      <c r="P2309" s="9" t="s">
        <v>12574</v>
      </c>
      <c r="Q2309" s="9"/>
      <c r="R2309" s="9"/>
      <c r="S2309" s="9"/>
      <c r="T2309" s="9"/>
      <c r="U2309" s="9"/>
      <c r="V2309" s="9"/>
      <c r="W2309" s="9" t="s">
        <v>12575</v>
      </c>
      <c r="X2309" s="9"/>
      <c r="Y2309" s="9"/>
      <c r="Z2309" s="9"/>
      <c r="AA2309" s="9" t="s">
        <v>12018</v>
      </c>
      <c r="AB2309" s="9" t="s">
        <v>12576</v>
      </c>
      <c r="AC2309" s="9"/>
      <c r="AD2309" s="9"/>
      <c r="AE2309" s="9" t="s">
        <v>2854</v>
      </c>
      <c r="AF2309" s="9"/>
      <c r="AG2309" s="9"/>
      <c r="AH2309" s="9"/>
      <c r="AI2309" s="9"/>
      <c r="AJ2309" s="9"/>
      <c r="AK2309" s="9"/>
    </row>
    <row r="2310" spans="1:37" ht="45" x14ac:dyDescent="0.2">
      <c r="A2310" s="7">
        <v>2309</v>
      </c>
      <c r="B2310" s="9"/>
      <c r="C2310" s="41" t="s">
        <v>12577</v>
      </c>
      <c r="D2310" s="9" t="s">
        <v>12578</v>
      </c>
      <c r="E2310" s="9"/>
      <c r="F2310" s="9"/>
      <c r="G2310" s="9" t="s">
        <v>781</v>
      </c>
      <c r="H2310" s="9"/>
      <c r="I2310" s="9">
        <v>2012</v>
      </c>
      <c r="J2310" s="9"/>
      <c r="K2310" s="9"/>
      <c r="L2310" s="9"/>
      <c r="M2310" s="9"/>
      <c r="N2310" s="25">
        <v>41061</v>
      </c>
      <c r="O2310" s="9" t="s">
        <v>11972</v>
      </c>
      <c r="P2310" s="38" t="s">
        <v>12579</v>
      </c>
      <c r="Q2310" s="9"/>
      <c r="R2310" s="9"/>
      <c r="S2310" s="9"/>
      <c r="T2310" s="9"/>
      <c r="U2310" s="9"/>
      <c r="V2310" s="9"/>
      <c r="W2310" s="9"/>
      <c r="X2310" s="9"/>
      <c r="Y2310" s="9"/>
      <c r="Z2310" s="9"/>
      <c r="AA2310" s="9"/>
      <c r="AB2310" s="9"/>
      <c r="AC2310" s="9"/>
      <c r="AD2310" s="9"/>
      <c r="AE2310" s="9" t="s">
        <v>11859</v>
      </c>
      <c r="AF2310" s="9"/>
      <c r="AG2310" s="9"/>
      <c r="AH2310" s="9"/>
      <c r="AI2310" s="9"/>
      <c r="AJ2310" s="9"/>
      <c r="AK2310" s="9"/>
    </row>
    <row r="2311" spans="1:37" ht="60" x14ac:dyDescent="0.2">
      <c r="A2311" s="7">
        <v>2310</v>
      </c>
      <c r="B2311" s="9"/>
      <c r="C2311" s="41" t="s">
        <v>12580</v>
      </c>
      <c r="D2311" s="9" t="s">
        <v>12581</v>
      </c>
      <c r="E2311" s="9"/>
      <c r="F2311" s="9"/>
      <c r="G2311" s="9" t="s">
        <v>781</v>
      </c>
      <c r="H2311" s="9"/>
      <c r="I2311" s="9">
        <v>2012</v>
      </c>
      <c r="J2311" s="9"/>
      <c r="K2311" s="9"/>
      <c r="L2311" s="25">
        <v>41000</v>
      </c>
      <c r="M2311" s="9"/>
      <c r="N2311" s="25">
        <v>41061</v>
      </c>
      <c r="O2311" s="9" t="s">
        <v>11972</v>
      </c>
      <c r="P2311" s="9" t="s">
        <v>781</v>
      </c>
      <c r="Q2311" s="9"/>
      <c r="R2311" s="9"/>
      <c r="S2311" s="9" t="s">
        <v>12582</v>
      </c>
      <c r="T2311" s="9"/>
      <c r="U2311" s="9"/>
      <c r="V2311" s="9"/>
      <c r="W2311" s="9" t="s">
        <v>12583</v>
      </c>
      <c r="X2311" s="9"/>
      <c r="Y2311" s="9"/>
      <c r="Z2311" s="9"/>
      <c r="AA2311" s="9"/>
      <c r="AB2311" s="9"/>
      <c r="AC2311" s="9"/>
      <c r="AD2311" s="9"/>
      <c r="AE2311" s="9" t="s">
        <v>2854</v>
      </c>
      <c r="AF2311" s="9"/>
      <c r="AG2311" s="9"/>
      <c r="AH2311" s="9"/>
      <c r="AI2311" s="9"/>
      <c r="AJ2311" s="9"/>
      <c r="AK2311" s="9"/>
    </row>
    <row r="2312" spans="1:37" ht="30" x14ac:dyDescent="0.2">
      <c r="A2312" s="7">
        <v>2311</v>
      </c>
      <c r="B2312" s="9"/>
      <c r="C2312" s="41" t="s">
        <v>12584</v>
      </c>
      <c r="D2312" s="9" t="s">
        <v>12585</v>
      </c>
      <c r="E2312" s="9"/>
      <c r="F2312" s="9" t="s">
        <v>12586</v>
      </c>
      <c r="G2312" s="9" t="s">
        <v>781</v>
      </c>
      <c r="H2312" s="9"/>
      <c r="I2312" s="9"/>
      <c r="J2312" s="9"/>
      <c r="K2312" s="9"/>
      <c r="L2312" s="9"/>
      <c r="M2312" s="9"/>
      <c r="N2312" s="25">
        <v>41061</v>
      </c>
      <c r="O2312" s="9" t="s">
        <v>12587</v>
      </c>
      <c r="P2312" s="9" t="s">
        <v>12588</v>
      </c>
      <c r="Q2312" s="9"/>
      <c r="R2312" s="9" t="s">
        <v>12589</v>
      </c>
      <c r="S2312" s="9"/>
      <c r="T2312" s="9"/>
      <c r="U2312" s="9"/>
      <c r="V2312" s="9"/>
      <c r="W2312" s="9"/>
      <c r="X2312" s="9"/>
      <c r="Y2312" s="9"/>
      <c r="Z2312" s="9"/>
      <c r="AA2312" s="9"/>
      <c r="AB2312" s="9"/>
      <c r="AC2312" s="9"/>
      <c r="AD2312" s="9"/>
      <c r="AE2312" s="9" t="s">
        <v>2854</v>
      </c>
      <c r="AF2312" s="9"/>
      <c r="AG2312" s="9"/>
      <c r="AH2312" s="9"/>
      <c r="AI2312" s="9"/>
      <c r="AJ2312" s="9"/>
      <c r="AK2312" s="9"/>
    </row>
    <row r="2313" spans="1:37" ht="75" x14ac:dyDescent="0.2">
      <c r="A2313" s="7">
        <v>2312</v>
      </c>
      <c r="B2313" s="9"/>
      <c r="C2313" s="41" t="s">
        <v>12590</v>
      </c>
      <c r="D2313" s="9" t="s">
        <v>12591</v>
      </c>
      <c r="E2313" s="9"/>
      <c r="F2313" s="9"/>
      <c r="G2313" s="9" t="s">
        <v>781</v>
      </c>
      <c r="H2313" s="9"/>
      <c r="I2313" s="9"/>
      <c r="J2313" s="9"/>
      <c r="K2313" s="9"/>
      <c r="L2313" s="9"/>
      <c r="M2313" s="9"/>
      <c r="N2313" s="25">
        <v>41061</v>
      </c>
      <c r="O2313" s="9" t="s">
        <v>841</v>
      </c>
      <c r="P2313" s="9" t="s">
        <v>12592</v>
      </c>
      <c r="Q2313" s="9" t="s">
        <v>12593</v>
      </c>
      <c r="R2313" s="9"/>
      <c r="S2313" s="9"/>
      <c r="T2313" s="9"/>
      <c r="U2313" s="9"/>
      <c r="V2313" s="9"/>
      <c r="W2313" s="9"/>
      <c r="X2313" s="9"/>
      <c r="Y2313" s="9"/>
      <c r="Z2313" s="9"/>
      <c r="AA2313" s="9"/>
      <c r="AB2313" s="9"/>
      <c r="AC2313" s="9"/>
      <c r="AD2313" s="9"/>
      <c r="AE2313" s="9" t="s">
        <v>11859</v>
      </c>
      <c r="AF2313" s="9"/>
      <c r="AG2313" s="9"/>
      <c r="AH2313" s="9"/>
      <c r="AI2313" s="9"/>
      <c r="AJ2313" s="9"/>
      <c r="AK2313" s="9"/>
    </row>
    <row r="2314" spans="1:37" ht="45" x14ac:dyDescent="0.2">
      <c r="A2314" s="7">
        <v>2313</v>
      </c>
      <c r="B2314" s="9"/>
      <c r="C2314" s="41" t="s">
        <v>12594</v>
      </c>
      <c r="D2314" s="9" t="s">
        <v>12595</v>
      </c>
      <c r="E2314" s="9"/>
      <c r="F2314" s="9" t="s">
        <v>5</v>
      </c>
      <c r="G2314" s="9" t="s">
        <v>781</v>
      </c>
      <c r="H2314" s="9"/>
      <c r="I2314" s="9">
        <v>1994</v>
      </c>
      <c r="J2314" s="9"/>
      <c r="K2314" s="9"/>
      <c r="L2314" s="9"/>
      <c r="M2314" s="9"/>
      <c r="N2314" s="25">
        <v>41061</v>
      </c>
      <c r="O2314" s="9" t="s">
        <v>12335</v>
      </c>
      <c r="P2314" s="9" t="s">
        <v>12596</v>
      </c>
      <c r="Q2314" s="9"/>
      <c r="R2314" s="9"/>
      <c r="S2314" s="9"/>
      <c r="T2314" s="9"/>
      <c r="U2314" s="9"/>
      <c r="V2314" s="9"/>
      <c r="W2314" s="9"/>
      <c r="X2314" s="9"/>
      <c r="Y2314" s="9"/>
      <c r="Z2314" s="9"/>
      <c r="AA2314" s="9"/>
      <c r="AB2314" s="9"/>
      <c r="AC2314" s="9"/>
      <c r="AD2314" s="9"/>
      <c r="AE2314" s="9" t="s">
        <v>2854</v>
      </c>
      <c r="AF2314" s="9"/>
      <c r="AG2314" s="9"/>
      <c r="AH2314" s="9"/>
      <c r="AI2314" s="9"/>
      <c r="AJ2314" s="9"/>
      <c r="AK2314" s="9"/>
    </row>
    <row r="2315" spans="1:37" ht="45" x14ac:dyDescent="0.2">
      <c r="A2315" s="7">
        <v>2314</v>
      </c>
      <c r="B2315" s="9"/>
      <c r="C2315" s="41" t="s">
        <v>12597</v>
      </c>
      <c r="D2315" s="9" t="s">
        <v>12598</v>
      </c>
      <c r="E2315" s="9"/>
      <c r="F2315" s="9"/>
      <c r="G2315" s="9" t="s">
        <v>781</v>
      </c>
      <c r="H2315" s="9"/>
      <c r="I2315" s="9"/>
      <c r="J2315" s="9"/>
      <c r="K2315" s="9"/>
      <c r="L2315" s="9"/>
      <c r="M2315" s="9"/>
      <c r="N2315" s="25">
        <v>41061</v>
      </c>
      <c r="O2315" s="9" t="s">
        <v>11966</v>
      </c>
      <c r="P2315" s="9" t="s">
        <v>12599</v>
      </c>
      <c r="Q2315" s="9"/>
      <c r="R2315" s="9"/>
      <c r="S2315" s="4" t="s">
        <v>6612</v>
      </c>
      <c r="T2315" s="9">
        <v>96</v>
      </c>
      <c r="U2315" s="9"/>
      <c r="V2315" s="9" t="s">
        <v>12600</v>
      </c>
      <c r="W2315" s="9"/>
      <c r="X2315" s="9"/>
      <c r="Y2315" s="9"/>
      <c r="Z2315" s="9"/>
      <c r="AA2315" s="9" t="s">
        <v>12601</v>
      </c>
      <c r="AB2315" s="9"/>
      <c r="AC2315" s="9"/>
      <c r="AD2315" s="9"/>
      <c r="AE2315" s="38" t="s">
        <v>12326</v>
      </c>
      <c r="AF2315" s="9"/>
      <c r="AG2315" s="9"/>
      <c r="AH2315" s="9"/>
      <c r="AI2315" s="9"/>
      <c r="AJ2315" s="9"/>
      <c r="AK2315" s="9"/>
    </row>
    <row r="2316" spans="1:37" ht="255" x14ac:dyDescent="0.2">
      <c r="A2316" s="7">
        <v>2315</v>
      </c>
      <c r="B2316" s="4"/>
      <c r="C2316" s="4"/>
      <c r="D2316" s="4" t="s">
        <v>12602</v>
      </c>
      <c r="E2316" s="4" t="s">
        <v>12603</v>
      </c>
      <c r="F2316" s="4"/>
      <c r="G2316" s="4" t="s">
        <v>781</v>
      </c>
      <c r="H2316" s="4"/>
      <c r="I2316" s="4">
        <v>2007</v>
      </c>
      <c r="J2316" s="4"/>
      <c r="K2316" s="4"/>
      <c r="L2316" s="4"/>
      <c r="M2316" s="4"/>
      <c r="N2316" s="4"/>
      <c r="O2316" s="4"/>
      <c r="P2316" s="4" t="s">
        <v>12604</v>
      </c>
      <c r="Q2316" s="4"/>
      <c r="R2316" s="4"/>
      <c r="S2316" s="4" t="s">
        <v>584</v>
      </c>
      <c r="T2316" s="4" t="s">
        <v>1138</v>
      </c>
      <c r="U2316" s="4" t="s">
        <v>111</v>
      </c>
      <c r="V2316" s="4" t="s">
        <v>12605</v>
      </c>
      <c r="W2316" s="4"/>
      <c r="X2316" s="4"/>
      <c r="Y2316" s="4"/>
      <c r="Z2316" s="4" t="s">
        <v>12606</v>
      </c>
      <c r="AA2316" s="4"/>
      <c r="AB2316" s="4"/>
      <c r="AC2316" s="4"/>
      <c r="AD2316" s="4"/>
      <c r="AE2316" s="4"/>
      <c r="AF2316" s="4" t="s">
        <v>6690</v>
      </c>
      <c r="AG2316" s="4"/>
      <c r="AH2316" s="4"/>
      <c r="AI2316" s="4"/>
      <c r="AJ2316" s="4" t="s">
        <v>12607</v>
      </c>
      <c r="AK2316" s="4"/>
    </row>
    <row r="2317" spans="1:37" ht="30" x14ac:dyDescent="0.2">
      <c r="A2317" s="7">
        <v>2316</v>
      </c>
      <c r="B2317" s="9"/>
      <c r="C2317" s="41" t="s">
        <v>12608</v>
      </c>
      <c r="D2317" s="9" t="s">
        <v>8595</v>
      </c>
      <c r="E2317" s="9"/>
      <c r="F2317" s="9"/>
      <c r="G2317" s="9" t="s">
        <v>781</v>
      </c>
      <c r="H2317" s="9"/>
      <c r="I2317" s="9">
        <v>2001</v>
      </c>
      <c r="J2317" s="9"/>
      <c r="K2317" s="9"/>
      <c r="L2317" s="9"/>
      <c r="M2317" s="9"/>
      <c r="N2317" s="25">
        <v>41061</v>
      </c>
      <c r="O2317" s="9" t="s">
        <v>384</v>
      </c>
      <c r="P2317" s="9" t="s">
        <v>1221</v>
      </c>
      <c r="Q2317" s="9"/>
      <c r="R2317" s="9"/>
      <c r="S2317" s="9" t="s">
        <v>12609</v>
      </c>
      <c r="T2317" s="9" t="s">
        <v>79</v>
      </c>
      <c r="U2317" s="9" t="s">
        <v>12610</v>
      </c>
      <c r="V2317" s="9" t="s">
        <v>1224</v>
      </c>
      <c r="W2317" s="9"/>
      <c r="X2317" s="9"/>
      <c r="Y2317" s="9"/>
      <c r="Z2317" s="9"/>
      <c r="AA2317" s="9" t="s">
        <v>12611</v>
      </c>
      <c r="AB2317" s="9" t="s">
        <v>12612</v>
      </c>
      <c r="AC2317" s="9"/>
      <c r="AD2317" s="9"/>
      <c r="AE2317" s="9" t="s">
        <v>2854</v>
      </c>
      <c r="AF2317" s="9"/>
      <c r="AG2317" s="9"/>
      <c r="AH2317" s="9"/>
      <c r="AI2317" s="9"/>
      <c r="AJ2317" s="9"/>
      <c r="AK2317" s="9"/>
    </row>
    <row r="2318" spans="1:37" ht="45" x14ac:dyDescent="0.2">
      <c r="A2318" s="7">
        <v>2317</v>
      </c>
      <c r="B2318" s="9"/>
      <c r="C2318" s="41" t="s">
        <v>12613</v>
      </c>
      <c r="D2318" s="9" t="s">
        <v>12614</v>
      </c>
      <c r="E2318" s="9"/>
      <c r="F2318" s="9" t="s">
        <v>11652</v>
      </c>
      <c r="G2318" s="9" t="s">
        <v>781</v>
      </c>
      <c r="H2318" s="9"/>
      <c r="I2318" s="9">
        <v>2009</v>
      </c>
      <c r="J2318" s="9"/>
      <c r="K2318" s="9"/>
      <c r="L2318" s="9"/>
      <c r="M2318" s="9"/>
      <c r="N2318" s="25">
        <v>41061</v>
      </c>
      <c r="O2318" s="9" t="s">
        <v>384</v>
      </c>
      <c r="P2318" s="9" t="s">
        <v>12615</v>
      </c>
      <c r="Q2318" s="9"/>
      <c r="R2318" s="9"/>
      <c r="S2318" s="9" t="s">
        <v>12616</v>
      </c>
      <c r="T2318" s="9" t="s">
        <v>928</v>
      </c>
      <c r="U2318" s="9"/>
      <c r="V2318" s="9" t="s">
        <v>12617</v>
      </c>
      <c r="W2318" s="9"/>
      <c r="X2318" s="9"/>
      <c r="Y2318" s="9"/>
      <c r="Z2318" s="9"/>
      <c r="AA2318" s="9" t="s">
        <v>12618</v>
      </c>
      <c r="AB2318" s="9"/>
      <c r="AC2318" s="9"/>
      <c r="AD2318" s="9"/>
      <c r="AE2318" s="9" t="s">
        <v>2854</v>
      </c>
      <c r="AF2318" s="9" t="s">
        <v>12619</v>
      </c>
      <c r="AG2318" s="9"/>
      <c r="AH2318" s="9"/>
      <c r="AI2318" s="9"/>
      <c r="AJ2318" s="9"/>
      <c r="AK2318" s="9"/>
    </row>
    <row r="2319" spans="1:37" ht="240" x14ac:dyDescent="0.2">
      <c r="A2319" s="7">
        <v>2318</v>
      </c>
      <c r="B2319" s="9"/>
      <c r="C2319" s="41" t="s">
        <v>12620</v>
      </c>
      <c r="D2319" s="9" t="s">
        <v>12621</v>
      </c>
      <c r="E2319" s="9"/>
      <c r="F2319" s="9"/>
      <c r="G2319" s="9" t="s">
        <v>781</v>
      </c>
      <c r="H2319" s="9"/>
      <c r="I2319" s="9">
        <v>2012</v>
      </c>
      <c r="J2319" s="9"/>
      <c r="K2319" s="9"/>
      <c r="L2319" s="9"/>
      <c r="M2319" s="9"/>
      <c r="N2319" s="25">
        <v>41061</v>
      </c>
      <c r="O2319" s="9" t="s">
        <v>841</v>
      </c>
      <c r="P2319" s="9" t="s">
        <v>12622</v>
      </c>
      <c r="Q2319" s="9" t="s">
        <v>12623</v>
      </c>
      <c r="R2319" s="9"/>
      <c r="S2319" s="4" t="s">
        <v>12624</v>
      </c>
      <c r="T2319" s="9"/>
      <c r="U2319" s="9"/>
      <c r="V2319" s="9"/>
      <c r="W2319" s="9" t="s">
        <v>12625</v>
      </c>
      <c r="X2319" s="9" t="s">
        <v>841</v>
      </c>
      <c r="Y2319" s="9" t="s">
        <v>3405</v>
      </c>
      <c r="Z2319" s="9"/>
      <c r="AA2319" s="9"/>
      <c r="AB2319" s="9"/>
      <c r="AC2319" s="9"/>
      <c r="AD2319" s="9"/>
      <c r="AE2319" s="9" t="s">
        <v>2854</v>
      </c>
      <c r="AF2319" s="4" t="s">
        <v>11816</v>
      </c>
      <c r="AG2319" s="9"/>
      <c r="AH2319" s="9"/>
      <c r="AI2319" s="4" t="s">
        <v>12623</v>
      </c>
      <c r="AJ2319" s="4" t="s">
        <v>12626</v>
      </c>
      <c r="AK2319" s="9"/>
    </row>
    <row r="2320" spans="1:37" ht="240" x14ac:dyDescent="0.2">
      <c r="A2320" s="7">
        <v>2319</v>
      </c>
      <c r="B2320" s="4"/>
      <c r="C2320" s="41" t="s">
        <v>12627</v>
      </c>
      <c r="D2320" s="4" t="s">
        <v>12628</v>
      </c>
      <c r="E2320" s="4" t="s">
        <v>12629</v>
      </c>
      <c r="F2320" s="4"/>
      <c r="G2320" s="4" t="s">
        <v>781</v>
      </c>
      <c r="H2320" s="4"/>
      <c r="I2320" s="4">
        <v>2000</v>
      </c>
      <c r="J2320" s="4"/>
      <c r="K2320" s="4"/>
      <c r="L2320" s="4"/>
      <c r="M2320" s="4"/>
      <c r="N2320" s="25">
        <v>41061</v>
      </c>
      <c r="O2320" s="9" t="s">
        <v>11809</v>
      </c>
      <c r="P2320" s="38" t="s">
        <v>12630</v>
      </c>
      <c r="Q2320" s="4"/>
      <c r="R2320" s="4"/>
      <c r="S2320" s="38" t="s">
        <v>11811</v>
      </c>
      <c r="T2320" s="4" t="s">
        <v>643</v>
      </c>
      <c r="U2320" s="4"/>
      <c r="V2320" s="4" t="s">
        <v>12631</v>
      </c>
      <c r="W2320" s="9" t="s">
        <v>11813</v>
      </c>
      <c r="X2320" s="4"/>
      <c r="Y2320" s="4"/>
      <c r="Z2320" s="4" t="s">
        <v>12632</v>
      </c>
      <c r="AA2320" s="4" t="s">
        <v>12632</v>
      </c>
      <c r="AB2320" s="4"/>
      <c r="AC2320" s="4"/>
      <c r="AD2320" s="4"/>
      <c r="AE2320" s="4"/>
      <c r="AF2320" s="4" t="s">
        <v>11816</v>
      </c>
      <c r="AG2320" s="4"/>
      <c r="AH2320" s="4"/>
      <c r="AI2320" s="4"/>
      <c r="AJ2320" s="4" t="s">
        <v>12626</v>
      </c>
      <c r="AK2320" s="4"/>
    </row>
    <row r="2321" spans="1:37" ht="300" x14ac:dyDescent="0.2">
      <c r="A2321" s="7">
        <v>2320</v>
      </c>
      <c r="B2321" s="9"/>
      <c r="C2321" s="41" t="s">
        <v>12633</v>
      </c>
      <c r="D2321" s="9" t="s">
        <v>12634</v>
      </c>
      <c r="E2321" s="9"/>
      <c r="F2321" s="9" t="s">
        <v>11652</v>
      </c>
      <c r="G2321" s="9" t="s">
        <v>781</v>
      </c>
      <c r="H2321" s="9"/>
      <c r="I2321" s="9">
        <v>2000</v>
      </c>
      <c r="J2321" s="9"/>
      <c r="K2321" s="9"/>
      <c r="L2321" s="9"/>
      <c r="M2321" s="9"/>
      <c r="N2321" s="25">
        <v>41061</v>
      </c>
      <c r="O2321" s="9" t="s">
        <v>11809</v>
      </c>
      <c r="P2321" s="4" t="s">
        <v>12635</v>
      </c>
      <c r="Q2321" s="9"/>
      <c r="R2321" s="9"/>
      <c r="S2321" s="9" t="s">
        <v>11811</v>
      </c>
      <c r="T2321" s="4" t="s">
        <v>643</v>
      </c>
      <c r="U2321" s="4"/>
      <c r="V2321" s="4" t="s">
        <v>12636</v>
      </c>
      <c r="W2321" s="9" t="s">
        <v>11813</v>
      </c>
      <c r="X2321" s="9"/>
      <c r="Y2321" s="9"/>
      <c r="Z2321" s="4" t="s">
        <v>12637</v>
      </c>
      <c r="AA2321" s="9" t="s">
        <v>12638</v>
      </c>
      <c r="AB2321" s="9"/>
      <c r="AC2321" s="9"/>
      <c r="AD2321" s="9"/>
      <c r="AE2321" s="9" t="s">
        <v>2854</v>
      </c>
      <c r="AF2321" s="4" t="s">
        <v>11816</v>
      </c>
      <c r="AG2321" s="9"/>
      <c r="AH2321" s="9"/>
      <c r="AI2321" s="9"/>
      <c r="AJ2321" s="4" t="s">
        <v>12639</v>
      </c>
      <c r="AK2321" s="9"/>
    </row>
    <row r="2322" spans="1:37" ht="45" x14ac:dyDescent="0.2">
      <c r="A2322" s="7">
        <v>2321</v>
      </c>
      <c r="B2322" s="38"/>
      <c r="C2322" s="38"/>
      <c r="D2322" s="4"/>
      <c r="E2322" s="4"/>
      <c r="F2322" s="9" t="s">
        <v>11652</v>
      </c>
      <c r="G2322" s="4" t="s">
        <v>781</v>
      </c>
      <c r="H2322" s="4"/>
      <c r="I2322" s="4">
        <v>2008</v>
      </c>
      <c r="J2322" s="4"/>
      <c r="K2322" s="4"/>
      <c r="L2322" s="4"/>
      <c r="M2322" s="4"/>
      <c r="N2322" s="25">
        <v>41061</v>
      </c>
      <c r="O2322" s="9" t="s">
        <v>384</v>
      </c>
      <c r="P2322" s="4" t="s">
        <v>12640</v>
      </c>
      <c r="Q2322" s="4"/>
      <c r="R2322" s="4" t="s">
        <v>12641</v>
      </c>
      <c r="S2322" s="4" t="s">
        <v>12642</v>
      </c>
      <c r="T2322" s="38" t="s">
        <v>79</v>
      </c>
      <c r="U2322" s="38"/>
      <c r="V2322" s="38"/>
      <c r="W2322" s="4"/>
      <c r="X2322" s="4"/>
      <c r="Y2322" s="4"/>
      <c r="Z2322" s="4" t="s">
        <v>12637</v>
      </c>
      <c r="AA2322" s="4"/>
      <c r="AB2322" s="4"/>
      <c r="AC2322" s="4"/>
      <c r="AD2322" s="4"/>
      <c r="AE2322" s="38" t="s">
        <v>12326</v>
      </c>
      <c r="AF2322" s="38" t="s">
        <v>12643</v>
      </c>
      <c r="AG2322" s="4"/>
      <c r="AH2322" s="4"/>
      <c r="AI2322" s="4"/>
      <c r="AJ2322" s="4"/>
      <c r="AK2322" s="4"/>
    </row>
    <row r="2323" spans="1:37" ht="45" x14ac:dyDescent="0.2">
      <c r="A2323" s="7">
        <v>2322</v>
      </c>
      <c r="B2323" s="38"/>
      <c r="C2323" s="46" t="s">
        <v>12644</v>
      </c>
      <c r="D2323" s="9" t="s">
        <v>12645</v>
      </c>
      <c r="E2323" s="4" t="s">
        <v>12646</v>
      </c>
      <c r="F2323" s="9" t="s">
        <v>11652</v>
      </c>
      <c r="G2323" s="9" t="s">
        <v>781</v>
      </c>
      <c r="H2323" s="9"/>
      <c r="I2323" s="9">
        <v>2008</v>
      </c>
      <c r="J2323" s="9"/>
      <c r="K2323" s="9"/>
      <c r="L2323" s="9"/>
      <c r="M2323" s="9"/>
      <c r="N2323" s="25">
        <v>41061</v>
      </c>
      <c r="O2323" s="9" t="s">
        <v>384</v>
      </c>
      <c r="P2323" s="9" t="s">
        <v>12647</v>
      </c>
      <c r="Q2323" s="9"/>
      <c r="R2323" s="4" t="s">
        <v>12641</v>
      </c>
      <c r="S2323" s="9" t="s">
        <v>11670</v>
      </c>
      <c r="T2323" s="38" t="s">
        <v>1780</v>
      </c>
      <c r="U2323" s="38" t="s">
        <v>133</v>
      </c>
      <c r="V2323" s="38" t="s">
        <v>11003</v>
      </c>
      <c r="W2323" s="9"/>
      <c r="X2323" s="9"/>
      <c r="Y2323" s="9"/>
      <c r="Z2323" s="4" t="s">
        <v>12637</v>
      </c>
      <c r="AA2323" s="9"/>
      <c r="AB2323" s="9"/>
      <c r="AC2323" s="9"/>
      <c r="AD2323" s="9"/>
      <c r="AE2323" s="38"/>
      <c r="AF2323" s="38" t="s">
        <v>12643</v>
      </c>
      <c r="AG2323" s="9"/>
      <c r="AH2323" s="9"/>
      <c r="AI2323" s="9"/>
      <c r="AJ2323" s="9"/>
      <c r="AK2323" s="9"/>
    </row>
    <row r="2324" spans="1:37" ht="210" x14ac:dyDescent="0.2">
      <c r="A2324" s="7">
        <v>2323</v>
      </c>
      <c r="B2324" s="9"/>
      <c r="C2324" s="41" t="s">
        <v>12648</v>
      </c>
      <c r="D2324" s="9" t="s">
        <v>12649</v>
      </c>
      <c r="E2324" s="4" t="s">
        <v>12650</v>
      </c>
      <c r="F2324" s="9" t="s">
        <v>11652</v>
      </c>
      <c r="G2324" s="9" t="s">
        <v>781</v>
      </c>
      <c r="H2324" s="4"/>
      <c r="I2324" s="4">
        <v>2003</v>
      </c>
      <c r="J2324" s="9"/>
      <c r="K2324" s="9"/>
      <c r="L2324" s="9"/>
      <c r="M2324" s="9"/>
      <c r="N2324" s="25">
        <v>41061</v>
      </c>
      <c r="O2324" s="9" t="s">
        <v>12651</v>
      </c>
      <c r="P2324" s="4" t="s">
        <v>12652</v>
      </c>
      <c r="Q2324" s="9"/>
      <c r="R2324" s="9"/>
      <c r="S2324" s="9"/>
      <c r="T2324" s="9"/>
      <c r="U2324" s="9"/>
      <c r="V2324" s="9"/>
      <c r="W2324" s="9"/>
      <c r="X2324" s="9"/>
      <c r="Y2324" s="9"/>
      <c r="Z2324" s="9"/>
      <c r="AA2324" s="9"/>
      <c r="AB2324" s="9"/>
      <c r="AC2324" s="9"/>
      <c r="AD2324" s="9"/>
      <c r="AE2324" s="9" t="s">
        <v>11859</v>
      </c>
      <c r="AF2324" s="4" t="s">
        <v>12653</v>
      </c>
      <c r="AG2324" s="9"/>
      <c r="AH2324" s="9"/>
      <c r="AI2324" s="9"/>
      <c r="AJ2324" s="4" t="s">
        <v>12654</v>
      </c>
      <c r="AK2324" s="9"/>
    </row>
    <row r="2325" spans="1:37" ht="75" x14ac:dyDescent="0.2">
      <c r="A2325" s="7">
        <v>2324</v>
      </c>
      <c r="B2325" s="4"/>
      <c r="C2325" s="4"/>
      <c r="D2325" s="4" t="s">
        <v>12655</v>
      </c>
      <c r="E2325" s="4" t="s">
        <v>12656</v>
      </c>
      <c r="F2325" s="4"/>
      <c r="G2325" s="4" t="s">
        <v>781</v>
      </c>
      <c r="H2325" s="4"/>
      <c r="I2325" s="4">
        <v>2010</v>
      </c>
      <c r="J2325" s="4"/>
      <c r="K2325" s="4"/>
      <c r="L2325" s="4"/>
      <c r="M2325" s="4"/>
      <c r="N2325" s="4"/>
      <c r="O2325" s="4"/>
      <c r="P2325" s="4" t="s">
        <v>12657</v>
      </c>
      <c r="Q2325" s="4"/>
      <c r="R2325" s="4" t="s">
        <v>12658</v>
      </c>
      <c r="S2325" s="4"/>
      <c r="T2325" s="4"/>
      <c r="U2325" s="4"/>
      <c r="V2325" s="4" t="s">
        <v>12659</v>
      </c>
      <c r="W2325" s="4"/>
      <c r="X2325" s="4"/>
      <c r="Y2325" s="4"/>
      <c r="Z2325" s="21"/>
      <c r="AA2325" s="4"/>
      <c r="AB2325" s="4"/>
      <c r="AC2325" s="4"/>
      <c r="AD2325" s="4"/>
      <c r="AE2325" s="4"/>
      <c r="AF2325" s="4"/>
      <c r="AG2325" s="4"/>
      <c r="AH2325" s="4"/>
      <c r="AI2325" s="4"/>
      <c r="AJ2325" s="4"/>
      <c r="AK2325" s="4"/>
    </row>
    <row r="2326" spans="1:37" ht="45" x14ac:dyDescent="0.2">
      <c r="A2326" s="7">
        <v>2325</v>
      </c>
      <c r="B2326" s="9"/>
      <c r="C2326" s="41" t="s">
        <v>12660</v>
      </c>
      <c r="D2326" s="9" t="s">
        <v>12661</v>
      </c>
      <c r="E2326" s="9"/>
      <c r="F2326" s="9"/>
      <c r="G2326" s="9" t="s">
        <v>781</v>
      </c>
      <c r="H2326" s="9"/>
      <c r="I2326" s="9">
        <v>2003</v>
      </c>
      <c r="J2326" s="9"/>
      <c r="K2326" s="9"/>
      <c r="L2326" s="25">
        <v>37803</v>
      </c>
      <c r="M2326" s="9"/>
      <c r="N2326" s="25">
        <v>41061</v>
      </c>
      <c r="O2326" s="9" t="s">
        <v>384</v>
      </c>
      <c r="P2326" s="9" t="s">
        <v>12662</v>
      </c>
      <c r="Q2326" s="9"/>
      <c r="R2326" s="9"/>
      <c r="S2326" s="9" t="s">
        <v>12663</v>
      </c>
      <c r="T2326" s="9" t="s">
        <v>69</v>
      </c>
      <c r="U2326" s="9" t="s">
        <v>111</v>
      </c>
      <c r="V2326" s="9"/>
      <c r="W2326" s="9"/>
      <c r="X2326" s="9"/>
      <c r="Y2326" s="9"/>
      <c r="Z2326" s="9"/>
      <c r="AA2326" s="9" t="s">
        <v>12664</v>
      </c>
      <c r="AB2326" s="9"/>
      <c r="AC2326" s="9"/>
      <c r="AD2326" s="9"/>
      <c r="AE2326" s="9" t="s">
        <v>2854</v>
      </c>
      <c r="AF2326" s="9"/>
      <c r="AG2326" s="9"/>
      <c r="AH2326" s="9"/>
      <c r="AI2326" s="9"/>
      <c r="AJ2326" s="9"/>
      <c r="AK2326" s="9"/>
    </row>
    <row r="2327" spans="1:37" ht="30" x14ac:dyDescent="0.2">
      <c r="A2327" s="7">
        <v>2326</v>
      </c>
      <c r="B2327" s="9"/>
      <c r="C2327" s="41" t="s">
        <v>12665</v>
      </c>
      <c r="D2327" s="9" t="s">
        <v>12666</v>
      </c>
      <c r="E2327" s="9"/>
      <c r="F2327" s="9"/>
      <c r="G2327" s="9" t="s">
        <v>781</v>
      </c>
      <c r="H2327" s="9"/>
      <c r="I2327" s="9">
        <v>2011</v>
      </c>
      <c r="J2327" s="9"/>
      <c r="K2327" s="9"/>
      <c r="L2327" s="9"/>
      <c r="M2327" s="9"/>
      <c r="N2327" s="25">
        <v>41061</v>
      </c>
      <c r="O2327" s="9" t="s">
        <v>3209</v>
      </c>
      <c r="P2327" s="9" t="s">
        <v>12667</v>
      </c>
      <c r="Q2327" s="9"/>
      <c r="R2327" s="9"/>
      <c r="S2327" s="9"/>
      <c r="T2327" s="9"/>
      <c r="U2327" s="9"/>
      <c r="V2327" s="9"/>
      <c r="W2327" s="9"/>
      <c r="X2327" s="9"/>
      <c r="Y2327" s="9"/>
      <c r="Z2327" s="9"/>
      <c r="AA2327" s="9" t="s">
        <v>12668</v>
      </c>
      <c r="AB2327" s="9"/>
      <c r="AC2327" s="9"/>
      <c r="AD2327" s="9"/>
      <c r="AE2327" s="9" t="s">
        <v>2854</v>
      </c>
      <c r="AF2327" s="9"/>
      <c r="AG2327" s="9"/>
      <c r="AH2327" s="9"/>
      <c r="AI2327" s="9"/>
      <c r="AJ2327" s="9"/>
      <c r="AK2327" s="9"/>
    </row>
    <row r="2328" spans="1:37" ht="120" x14ac:dyDescent="0.2">
      <c r="A2328" s="7">
        <v>2327</v>
      </c>
      <c r="B2328" s="38"/>
      <c r="C2328" s="41" t="s">
        <v>12669</v>
      </c>
      <c r="D2328" s="9" t="s">
        <v>12670</v>
      </c>
      <c r="E2328" s="9"/>
      <c r="F2328" s="9" t="s">
        <v>12313</v>
      </c>
      <c r="G2328" s="9" t="s">
        <v>781</v>
      </c>
      <c r="H2328" s="9"/>
      <c r="I2328" s="9">
        <v>2010</v>
      </c>
      <c r="J2328" s="9"/>
      <c r="K2328" s="9"/>
      <c r="L2328" s="25">
        <v>40352</v>
      </c>
      <c r="M2328" s="9"/>
      <c r="N2328" s="25">
        <v>41061</v>
      </c>
      <c r="O2328" s="9" t="s">
        <v>841</v>
      </c>
      <c r="P2328" s="9" t="s">
        <v>11749</v>
      </c>
      <c r="Q2328" s="9" t="s">
        <v>11933</v>
      </c>
      <c r="R2328" s="9" t="s">
        <v>12671</v>
      </c>
      <c r="S2328" s="9"/>
      <c r="T2328" s="9"/>
      <c r="U2328" s="9"/>
      <c r="V2328" s="9"/>
      <c r="W2328" s="9" t="s">
        <v>11934</v>
      </c>
      <c r="X2328" s="9" t="s">
        <v>841</v>
      </c>
      <c r="Y2328" s="9"/>
      <c r="Z2328" s="9"/>
      <c r="AA2328" s="9"/>
      <c r="AB2328" s="9"/>
      <c r="AC2328" s="9"/>
      <c r="AD2328" s="9"/>
      <c r="AE2328" s="38" t="s">
        <v>11859</v>
      </c>
      <c r="AF2328" s="9"/>
      <c r="AG2328" s="9"/>
      <c r="AH2328" s="9"/>
      <c r="AI2328" s="9"/>
      <c r="AJ2328" s="9"/>
      <c r="AK2328" s="9"/>
    </row>
    <row r="2329" spans="1:37" ht="120" x14ac:dyDescent="0.2">
      <c r="A2329" s="7">
        <v>2328</v>
      </c>
      <c r="B2329" s="9"/>
      <c r="C2329" s="41" t="s">
        <v>12672</v>
      </c>
      <c r="D2329" s="9" t="s">
        <v>12670</v>
      </c>
      <c r="E2329" s="9"/>
      <c r="F2329" s="9" t="s">
        <v>12313</v>
      </c>
      <c r="G2329" s="9" t="s">
        <v>781</v>
      </c>
      <c r="H2329" s="9"/>
      <c r="I2329" s="9">
        <v>2010</v>
      </c>
      <c r="J2329" s="4"/>
      <c r="K2329" s="4"/>
      <c r="L2329" s="29">
        <v>40352</v>
      </c>
      <c r="M2329" s="9"/>
      <c r="N2329" s="25">
        <v>41061</v>
      </c>
      <c r="O2329" s="9" t="s">
        <v>11751</v>
      </c>
      <c r="P2329" s="38" t="s">
        <v>12673</v>
      </c>
      <c r="Q2329" s="9" t="s">
        <v>11933</v>
      </c>
      <c r="R2329" s="9" t="s">
        <v>12671</v>
      </c>
      <c r="S2329" s="9"/>
      <c r="T2329" s="9"/>
      <c r="U2329" s="9"/>
      <c r="V2329" s="9"/>
      <c r="W2329" s="4" t="s">
        <v>11934</v>
      </c>
      <c r="X2329" s="4" t="s">
        <v>841</v>
      </c>
      <c r="Y2329" s="9"/>
      <c r="Z2329" s="9"/>
      <c r="AA2329" s="9"/>
      <c r="AB2329" s="9"/>
      <c r="AC2329" s="9"/>
      <c r="AD2329" s="9"/>
      <c r="AE2329" s="38" t="s">
        <v>12326</v>
      </c>
      <c r="AF2329" s="9"/>
      <c r="AG2329" s="9"/>
      <c r="AH2329" s="9"/>
      <c r="AI2329" s="4" t="s">
        <v>11933</v>
      </c>
      <c r="AJ2329" s="9"/>
      <c r="AK2329" s="9"/>
    </row>
    <row r="2330" spans="1:37" ht="45" x14ac:dyDescent="0.2">
      <c r="A2330" s="7">
        <v>2329</v>
      </c>
      <c r="B2330" s="4"/>
      <c r="C2330" s="4"/>
      <c r="D2330" s="4" t="s">
        <v>12674</v>
      </c>
      <c r="E2330" s="4"/>
      <c r="F2330" s="4"/>
      <c r="G2330" s="4"/>
      <c r="H2330" s="4"/>
      <c r="I2330" s="4">
        <v>2010</v>
      </c>
      <c r="J2330" s="4"/>
      <c r="K2330" s="4"/>
      <c r="L2330" s="29">
        <v>40352</v>
      </c>
      <c r="M2330" s="4"/>
      <c r="N2330" s="4"/>
      <c r="O2330" s="4"/>
      <c r="P2330" s="4" t="s">
        <v>11749</v>
      </c>
      <c r="Q2330" s="4"/>
      <c r="R2330" s="4"/>
      <c r="S2330" s="4"/>
      <c r="T2330" s="4"/>
      <c r="U2330" s="4"/>
      <c r="V2330" s="4"/>
      <c r="W2330" s="4" t="s">
        <v>11934</v>
      </c>
      <c r="X2330" s="4" t="s">
        <v>841</v>
      </c>
      <c r="Y2330" s="4"/>
      <c r="Z2330" s="4"/>
      <c r="AA2330" s="4"/>
      <c r="AB2330" s="4"/>
      <c r="AC2330" s="4"/>
      <c r="AD2330" s="4"/>
      <c r="AE2330" s="4" t="s">
        <v>2854</v>
      </c>
      <c r="AF2330" s="4"/>
      <c r="AG2330" s="4"/>
      <c r="AH2330" s="4"/>
      <c r="AI2330" s="4" t="s">
        <v>11933</v>
      </c>
      <c r="AJ2330" s="4"/>
      <c r="AK2330" s="4"/>
    </row>
    <row r="2331" spans="1:37" ht="60" x14ac:dyDescent="0.2">
      <c r="A2331" s="7">
        <v>2330</v>
      </c>
      <c r="B2331" s="9"/>
      <c r="C2331" s="41" t="s">
        <v>12675</v>
      </c>
      <c r="D2331" s="9" t="s">
        <v>12676</v>
      </c>
      <c r="E2331" s="9"/>
      <c r="F2331" s="9"/>
      <c r="G2331" s="9" t="s">
        <v>781</v>
      </c>
      <c r="H2331" s="9"/>
      <c r="I2331" s="9">
        <v>2001</v>
      </c>
      <c r="J2331" s="9"/>
      <c r="K2331" s="9"/>
      <c r="L2331" s="9"/>
      <c r="M2331" s="9"/>
      <c r="N2331" s="25">
        <v>41061</v>
      </c>
      <c r="O2331" s="9" t="s">
        <v>11751</v>
      </c>
      <c r="P2331" s="4" t="s">
        <v>12677</v>
      </c>
      <c r="Q2331" s="9" t="s">
        <v>12678</v>
      </c>
      <c r="R2331" s="9"/>
      <c r="S2331" s="9"/>
      <c r="T2331" s="9"/>
      <c r="U2331" s="9"/>
      <c r="V2331" s="9"/>
      <c r="W2331" s="9"/>
      <c r="X2331" s="9"/>
      <c r="Y2331" s="9"/>
      <c r="Z2331" s="9"/>
      <c r="AA2331" s="9"/>
      <c r="AB2331" s="9"/>
      <c r="AC2331" s="9"/>
      <c r="AD2331" s="9"/>
      <c r="AE2331" s="9" t="s">
        <v>2854</v>
      </c>
      <c r="AF2331" s="9"/>
      <c r="AG2331" s="9"/>
      <c r="AH2331" s="9"/>
      <c r="AI2331" s="9"/>
      <c r="AJ2331" s="9"/>
      <c r="AK2331" s="9"/>
    </row>
    <row r="2332" spans="1:37" ht="60" x14ac:dyDescent="0.2">
      <c r="A2332" s="7">
        <v>2331</v>
      </c>
      <c r="B2332" s="9"/>
      <c r="C2332" s="41" t="s">
        <v>12679</v>
      </c>
      <c r="D2332" s="9" t="s">
        <v>12680</v>
      </c>
      <c r="E2332" s="9"/>
      <c r="F2332" s="9"/>
      <c r="G2332" s="9" t="s">
        <v>781</v>
      </c>
      <c r="H2332" s="9"/>
      <c r="I2332" s="9" t="s">
        <v>11941</v>
      </c>
      <c r="J2332" s="9"/>
      <c r="K2332" s="9"/>
      <c r="L2332" s="9"/>
      <c r="M2332" s="9"/>
      <c r="N2332" s="25">
        <v>41061</v>
      </c>
      <c r="O2332" s="9" t="s">
        <v>11937</v>
      </c>
      <c r="P2332" s="38" t="s">
        <v>12681</v>
      </c>
      <c r="Q2332" s="9"/>
      <c r="R2332" s="9"/>
      <c r="S2332" s="9"/>
      <c r="T2332" s="9"/>
      <c r="U2332" s="9"/>
      <c r="V2332" s="9"/>
      <c r="W2332" s="9"/>
      <c r="X2332" s="9"/>
      <c r="Y2332" s="9"/>
      <c r="Z2332" s="9"/>
      <c r="AA2332" s="9"/>
      <c r="AB2332" s="9"/>
      <c r="AC2332" s="9"/>
      <c r="AD2332" s="9"/>
      <c r="AE2332" s="9" t="s">
        <v>2854</v>
      </c>
      <c r="AF2332" s="9"/>
      <c r="AG2332" s="9"/>
      <c r="AH2332" s="9"/>
      <c r="AI2332" s="9"/>
      <c r="AJ2332" s="9"/>
      <c r="AK2332" s="9"/>
    </row>
    <row r="2333" spans="1:37" ht="60" x14ac:dyDescent="0.2">
      <c r="A2333" s="7">
        <v>2332</v>
      </c>
      <c r="B2333" s="9"/>
      <c r="C2333" s="41" t="s">
        <v>12682</v>
      </c>
      <c r="D2333" s="9" t="s">
        <v>12683</v>
      </c>
      <c r="E2333" s="9"/>
      <c r="F2333" s="9"/>
      <c r="G2333" s="9" t="s">
        <v>781</v>
      </c>
      <c r="H2333" s="9"/>
      <c r="I2333" s="9">
        <v>2007</v>
      </c>
      <c r="J2333" s="9"/>
      <c r="K2333" s="9"/>
      <c r="L2333" s="25">
        <v>39203</v>
      </c>
      <c r="M2333" s="9"/>
      <c r="N2333" s="25">
        <v>41061</v>
      </c>
      <c r="O2333" s="9" t="s">
        <v>12684</v>
      </c>
      <c r="P2333" s="9" t="s">
        <v>12685</v>
      </c>
      <c r="Q2333" s="9"/>
      <c r="R2333" s="9"/>
      <c r="S2333" s="38" t="s">
        <v>12686</v>
      </c>
      <c r="T2333" s="9"/>
      <c r="U2333" s="9"/>
      <c r="V2333" s="9"/>
      <c r="W2333" s="9" t="s">
        <v>11918</v>
      </c>
      <c r="X2333" s="9"/>
      <c r="Y2333" s="9"/>
      <c r="Z2333" s="9"/>
      <c r="AA2333" s="9"/>
      <c r="AB2333" s="9"/>
      <c r="AC2333" s="9"/>
      <c r="AD2333" s="9"/>
      <c r="AE2333" s="9" t="s">
        <v>2854</v>
      </c>
      <c r="AF2333" s="9"/>
      <c r="AG2333" s="9"/>
      <c r="AH2333" s="9"/>
      <c r="AI2333" s="9"/>
      <c r="AJ2333" s="9"/>
      <c r="AK2333" s="9"/>
    </row>
    <row r="2334" spans="1:37" ht="45" x14ac:dyDescent="0.2">
      <c r="A2334" s="7">
        <v>2333</v>
      </c>
      <c r="B2334" s="9"/>
      <c r="C2334" s="41" t="s">
        <v>2867</v>
      </c>
      <c r="D2334" s="9" t="s">
        <v>12687</v>
      </c>
      <c r="E2334" s="9"/>
      <c r="F2334" s="9"/>
      <c r="G2334" s="9" t="s">
        <v>781</v>
      </c>
      <c r="H2334" s="9"/>
      <c r="I2334" s="9">
        <v>2005</v>
      </c>
      <c r="J2334" s="9"/>
      <c r="K2334" s="9"/>
      <c r="L2334" s="25">
        <v>38534</v>
      </c>
      <c r="M2334" s="9"/>
      <c r="N2334" s="25">
        <v>41061</v>
      </c>
      <c r="O2334" s="9" t="s">
        <v>12684</v>
      </c>
      <c r="P2334" s="9" t="s">
        <v>12688</v>
      </c>
      <c r="Q2334" s="9"/>
      <c r="R2334" s="9"/>
      <c r="S2334" s="4" t="s">
        <v>12689</v>
      </c>
      <c r="T2334" s="9"/>
      <c r="U2334" s="9"/>
      <c r="V2334" s="9"/>
      <c r="W2334" s="9" t="s">
        <v>11918</v>
      </c>
      <c r="X2334" s="9"/>
      <c r="Y2334" s="9"/>
      <c r="Z2334" s="9"/>
      <c r="AA2334" s="9" t="s">
        <v>2871</v>
      </c>
      <c r="AB2334" s="9"/>
      <c r="AC2334" s="9"/>
      <c r="AD2334" s="9"/>
      <c r="AE2334" s="9" t="s">
        <v>2854</v>
      </c>
      <c r="AF2334" s="9"/>
      <c r="AG2334" s="9"/>
      <c r="AH2334" s="9"/>
      <c r="AI2334" s="9"/>
      <c r="AJ2334" s="9"/>
      <c r="AK2334" s="9"/>
    </row>
    <row r="2335" spans="1:37" ht="60" x14ac:dyDescent="0.2">
      <c r="A2335" s="7">
        <v>2334</v>
      </c>
      <c r="B2335" s="9"/>
      <c r="C2335" s="41" t="s">
        <v>12690</v>
      </c>
      <c r="D2335" s="9" t="s">
        <v>12691</v>
      </c>
      <c r="E2335" s="9"/>
      <c r="F2335" s="9"/>
      <c r="G2335" s="9" t="s">
        <v>781</v>
      </c>
      <c r="H2335" s="9"/>
      <c r="I2335" s="9" t="s">
        <v>11941</v>
      </c>
      <c r="J2335" s="9"/>
      <c r="K2335" s="9"/>
      <c r="L2335" s="9"/>
      <c r="M2335" s="9"/>
      <c r="N2335" s="25">
        <v>41061</v>
      </c>
      <c r="O2335" s="9" t="s">
        <v>12692</v>
      </c>
      <c r="P2335" s="9" t="s">
        <v>12693</v>
      </c>
      <c r="Q2335" s="9"/>
      <c r="R2335" s="9"/>
      <c r="S2335" s="9"/>
      <c r="T2335" s="9"/>
      <c r="U2335" s="9"/>
      <c r="V2335" s="9"/>
      <c r="W2335" s="9"/>
      <c r="X2335" s="9"/>
      <c r="Y2335" s="9"/>
      <c r="Z2335" s="9"/>
      <c r="AA2335" s="9"/>
      <c r="AB2335" s="9"/>
      <c r="AC2335" s="9"/>
      <c r="AD2335" s="9"/>
      <c r="AE2335" s="9" t="s">
        <v>2854</v>
      </c>
      <c r="AF2335" s="9"/>
      <c r="AG2335" s="9"/>
      <c r="AH2335" s="9"/>
      <c r="AI2335" s="9"/>
      <c r="AJ2335" s="9"/>
      <c r="AK2335" s="9"/>
    </row>
    <row r="2336" spans="1:37" ht="45" x14ac:dyDescent="0.2">
      <c r="A2336" s="7">
        <v>2335</v>
      </c>
      <c r="B2336" s="4"/>
      <c r="C2336" s="4"/>
      <c r="D2336" s="4" t="s">
        <v>12694</v>
      </c>
      <c r="E2336" s="4" t="s">
        <v>12695</v>
      </c>
      <c r="F2336" s="4"/>
      <c r="G2336" s="4" t="s">
        <v>781</v>
      </c>
      <c r="H2336" s="4"/>
      <c r="I2336" s="4">
        <v>2009</v>
      </c>
      <c r="J2336" s="4"/>
      <c r="K2336" s="4"/>
      <c r="L2336" s="4"/>
      <c r="M2336" s="4"/>
      <c r="N2336" s="4"/>
      <c r="O2336" s="4"/>
      <c r="P2336" s="4" t="s">
        <v>12696</v>
      </c>
      <c r="Q2336" s="4"/>
      <c r="R2336" s="4" t="s">
        <v>12697</v>
      </c>
      <c r="S2336" s="4"/>
      <c r="T2336" s="4"/>
      <c r="U2336" s="4"/>
      <c r="V2336" s="4" t="s">
        <v>12698</v>
      </c>
      <c r="W2336" s="4"/>
      <c r="X2336" s="4"/>
      <c r="Y2336" s="4"/>
      <c r="Z2336" s="4" t="s">
        <v>12699</v>
      </c>
      <c r="AA2336" s="4"/>
      <c r="AB2336" s="4"/>
      <c r="AC2336" s="4"/>
      <c r="AD2336" s="4"/>
      <c r="AE2336" s="4"/>
      <c r="AF2336" s="4" t="s">
        <v>12700</v>
      </c>
      <c r="AG2336" s="4"/>
      <c r="AH2336" s="4"/>
      <c r="AI2336" s="4"/>
      <c r="AJ2336" s="4"/>
      <c r="AK2336" s="4"/>
    </row>
    <row r="2337" spans="1:37" ht="60" x14ac:dyDescent="0.2">
      <c r="A2337" s="7">
        <v>2336</v>
      </c>
      <c r="B2337" s="9"/>
      <c r="C2337" s="41" t="s">
        <v>12701</v>
      </c>
      <c r="D2337" s="9" t="s">
        <v>12702</v>
      </c>
      <c r="E2337" s="9"/>
      <c r="F2337" s="9"/>
      <c r="G2337" s="9" t="s">
        <v>781</v>
      </c>
      <c r="H2337" s="9"/>
      <c r="I2337" s="9">
        <v>2007</v>
      </c>
      <c r="J2337" s="9"/>
      <c r="K2337" s="9"/>
      <c r="L2337" s="9"/>
      <c r="M2337" s="9"/>
      <c r="N2337" s="25">
        <v>41061</v>
      </c>
      <c r="O2337" s="9" t="s">
        <v>841</v>
      </c>
      <c r="P2337" s="9" t="s">
        <v>12703</v>
      </c>
      <c r="Q2337" s="9"/>
      <c r="R2337" s="9"/>
      <c r="S2337" s="9"/>
      <c r="T2337" s="9"/>
      <c r="U2337" s="9"/>
      <c r="V2337" s="9"/>
      <c r="W2337" s="9"/>
      <c r="X2337" s="9"/>
      <c r="Y2337" s="9"/>
      <c r="Z2337" s="9"/>
      <c r="AA2337" s="9"/>
      <c r="AB2337" s="9"/>
      <c r="AC2337" s="9"/>
      <c r="AD2337" s="9"/>
      <c r="AE2337" s="9" t="s">
        <v>2854</v>
      </c>
      <c r="AF2337" s="9"/>
      <c r="AG2337" s="9"/>
      <c r="AH2337" s="9"/>
      <c r="AI2337" s="9"/>
      <c r="AJ2337" s="9"/>
      <c r="AK2337" s="9"/>
    </row>
    <row r="2338" spans="1:37" ht="30" x14ac:dyDescent="0.2">
      <c r="A2338" s="7">
        <v>2337</v>
      </c>
      <c r="B2338" s="9"/>
      <c r="C2338" s="41" t="s">
        <v>12704</v>
      </c>
      <c r="D2338" s="9" t="s">
        <v>12705</v>
      </c>
      <c r="E2338" s="9"/>
      <c r="F2338" s="9"/>
      <c r="G2338" s="9" t="s">
        <v>781</v>
      </c>
      <c r="H2338" s="9"/>
      <c r="I2338" s="9"/>
      <c r="J2338" s="9"/>
      <c r="K2338" s="9"/>
      <c r="L2338" s="9"/>
      <c r="M2338" s="9"/>
      <c r="N2338" s="25">
        <v>41061</v>
      </c>
      <c r="O2338" s="9" t="s">
        <v>12706</v>
      </c>
      <c r="P2338" s="9" t="s">
        <v>12707</v>
      </c>
      <c r="Q2338" s="9"/>
      <c r="R2338" s="9" t="s">
        <v>12288</v>
      </c>
      <c r="S2338" s="9"/>
      <c r="T2338" s="9"/>
      <c r="U2338" s="9"/>
      <c r="V2338" s="9"/>
      <c r="W2338" s="9"/>
      <c r="X2338" s="9"/>
      <c r="Y2338" s="9"/>
      <c r="Z2338" s="9"/>
      <c r="AA2338" s="9"/>
      <c r="AB2338" s="9"/>
      <c r="AC2338" s="9"/>
      <c r="AD2338" s="9"/>
      <c r="AE2338" s="9" t="s">
        <v>2854</v>
      </c>
      <c r="AF2338" s="9"/>
      <c r="AG2338" s="9"/>
      <c r="AH2338" s="9"/>
      <c r="AI2338" s="9"/>
      <c r="AJ2338" s="9"/>
      <c r="AK2338" s="9"/>
    </row>
    <row r="2339" spans="1:37" ht="30" x14ac:dyDescent="0.2">
      <c r="A2339" s="7">
        <v>2338</v>
      </c>
      <c r="B2339" s="9"/>
      <c r="C2339" s="41" t="s">
        <v>12708</v>
      </c>
      <c r="D2339" s="9" t="s">
        <v>12709</v>
      </c>
      <c r="E2339" s="9"/>
      <c r="F2339" s="9" t="s">
        <v>11652</v>
      </c>
      <c r="G2339" s="9" t="s">
        <v>781</v>
      </c>
      <c r="H2339" s="4"/>
      <c r="I2339" s="4">
        <v>1999</v>
      </c>
      <c r="J2339" s="9"/>
      <c r="K2339" s="9"/>
      <c r="L2339" s="25">
        <v>36404</v>
      </c>
      <c r="M2339" s="9"/>
      <c r="N2339" s="25">
        <v>41061</v>
      </c>
      <c r="O2339" s="9" t="s">
        <v>12710</v>
      </c>
      <c r="P2339" s="9" t="s">
        <v>12711</v>
      </c>
      <c r="Q2339" s="9" t="s">
        <v>12712</v>
      </c>
      <c r="R2339" s="9"/>
      <c r="S2339" s="9" t="s">
        <v>12713</v>
      </c>
      <c r="T2339" s="9" t="s">
        <v>275</v>
      </c>
      <c r="U2339" s="9"/>
      <c r="V2339" s="9" t="s">
        <v>12714</v>
      </c>
      <c r="W2339" s="9" t="s">
        <v>12715</v>
      </c>
      <c r="X2339" s="9"/>
      <c r="Y2339" s="9"/>
      <c r="Z2339" s="9"/>
      <c r="AA2339" s="9" t="s">
        <v>12716</v>
      </c>
      <c r="AB2339" s="9" t="s">
        <v>12717</v>
      </c>
      <c r="AC2339" s="9" t="s">
        <v>12718</v>
      </c>
      <c r="AD2339" s="9"/>
      <c r="AE2339" s="9" t="s">
        <v>2854</v>
      </c>
      <c r="AF2339" s="9"/>
      <c r="AG2339" s="9"/>
      <c r="AH2339" s="9"/>
      <c r="AI2339" s="4" t="s">
        <v>12712</v>
      </c>
      <c r="AJ2339" s="9"/>
      <c r="AK2339" s="9"/>
    </row>
    <row r="2340" spans="1:37" ht="45" x14ac:dyDescent="0.2">
      <c r="A2340" s="7">
        <v>2339</v>
      </c>
      <c r="B2340" s="9"/>
      <c r="C2340" s="41" t="s">
        <v>12719</v>
      </c>
      <c r="D2340" s="9" t="s">
        <v>12720</v>
      </c>
      <c r="E2340" s="9"/>
      <c r="F2340" s="9" t="s">
        <v>11652</v>
      </c>
      <c r="G2340" s="9" t="s">
        <v>781</v>
      </c>
      <c r="H2340" s="9"/>
      <c r="I2340" s="9">
        <v>2005</v>
      </c>
      <c r="J2340" s="9"/>
      <c r="K2340" s="9"/>
      <c r="L2340" s="25">
        <v>38687</v>
      </c>
      <c r="M2340" s="9"/>
      <c r="N2340" s="25">
        <v>41061</v>
      </c>
      <c r="O2340" s="9" t="s">
        <v>12721</v>
      </c>
      <c r="P2340" s="9" t="s">
        <v>12722</v>
      </c>
      <c r="Q2340" s="9" t="s">
        <v>12723</v>
      </c>
      <c r="R2340" s="9"/>
      <c r="S2340" s="9"/>
      <c r="T2340" s="9"/>
      <c r="U2340" s="9"/>
      <c r="V2340" s="9"/>
      <c r="W2340" s="9" t="s">
        <v>12724</v>
      </c>
      <c r="X2340" s="9" t="s">
        <v>12725</v>
      </c>
      <c r="Y2340" s="9" t="s">
        <v>12726</v>
      </c>
      <c r="Z2340" s="9"/>
      <c r="AA2340" s="9" t="s">
        <v>12727</v>
      </c>
      <c r="AB2340" s="9"/>
      <c r="AC2340" s="9"/>
      <c r="AD2340" s="9"/>
      <c r="AE2340" s="9" t="s">
        <v>2854</v>
      </c>
      <c r="AF2340" s="4" t="s">
        <v>12728</v>
      </c>
      <c r="AG2340" s="9"/>
      <c r="AH2340" s="9"/>
      <c r="AI2340" s="4" t="s">
        <v>12723</v>
      </c>
      <c r="AJ2340" s="9" t="s">
        <v>12728</v>
      </c>
      <c r="AK2340" s="9"/>
    </row>
    <row r="2341" spans="1:37" ht="45" x14ac:dyDescent="0.2">
      <c r="A2341" s="7">
        <v>2340</v>
      </c>
      <c r="B2341" s="9"/>
      <c r="C2341" s="41" t="s">
        <v>12729</v>
      </c>
      <c r="D2341" s="9" t="s">
        <v>12730</v>
      </c>
      <c r="E2341" s="4" t="s">
        <v>12731</v>
      </c>
      <c r="F2341" s="9" t="s">
        <v>11652</v>
      </c>
      <c r="G2341" s="9" t="s">
        <v>781</v>
      </c>
      <c r="H2341" s="9"/>
      <c r="I2341" s="9">
        <v>2001</v>
      </c>
      <c r="J2341" s="9"/>
      <c r="K2341" s="9"/>
      <c r="L2341" s="9"/>
      <c r="M2341" s="9"/>
      <c r="N2341" s="25">
        <v>41061</v>
      </c>
      <c r="O2341" s="9" t="s">
        <v>11809</v>
      </c>
      <c r="P2341" s="38" t="s">
        <v>12732</v>
      </c>
      <c r="Q2341" s="9"/>
      <c r="R2341" s="9"/>
      <c r="S2341" s="9" t="s">
        <v>11811</v>
      </c>
      <c r="T2341" s="4" t="s">
        <v>585</v>
      </c>
      <c r="U2341" s="4"/>
      <c r="V2341" s="4" t="s">
        <v>10598</v>
      </c>
      <c r="W2341" s="9" t="s">
        <v>11813</v>
      </c>
      <c r="X2341" s="9"/>
      <c r="Y2341" s="9"/>
      <c r="Z2341" s="4" t="s">
        <v>12733</v>
      </c>
      <c r="AA2341" s="9" t="s">
        <v>12322</v>
      </c>
      <c r="AB2341" s="9"/>
      <c r="AC2341" s="9"/>
      <c r="AD2341" s="9"/>
      <c r="AE2341" s="9" t="s">
        <v>2854</v>
      </c>
      <c r="AF2341" s="4" t="s">
        <v>11816</v>
      </c>
      <c r="AG2341" s="9"/>
      <c r="AH2341" s="9"/>
      <c r="AI2341" s="9"/>
      <c r="AJ2341" s="9"/>
      <c r="AK2341" s="9"/>
    </row>
    <row r="2342" spans="1:37" ht="90" x14ac:dyDescent="0.2">
      <c r="A2342" s="7">
        <v>2341</v>
      </c>
      <c r="B2342" s="9"/>
      <c r="C2342" s="41" t="s">
        <v>12734</v>
      </c>
      <c r="D2342" s="9"/>
      <c r="E2342" s="9"/>
      <c r="F2342" s="9"/>
      <c r="G2342" s="9" t="s">
        <v>781</v>
      </c>
      <c r="H2342" s="9"/>
      <c r="I2342" s="9"/>
      <c r="J2342" s="9"/>
      <c r="K2342" s="9"/>
      <c r="L2342" s="9"/>
      <c r="M2342" s="9"/>
      <c r="N2342" s="25">
        <v>41061</v>
      </c>
      <c r="O2342" s="9" t="s">
        <v>12434</v>
      </c>
      <c r="P2342" s="4" t="s">
        <v>12735</v>
      </c>
      <c r="Q2342" s="9"/>
      <c r="R2342" s="9"/>
      <c r="S2342" s="9"/>
      <c r="T2342" s="9"/>
      <c r="U2342" s="9"/>
      <c r="V2342" s="9"/>
      <c r="W2342" s="9"/>
      <c r="X2342" s="9"/>
      <c r="Y2342" s="9"/>
      <c r="Z2342" s="9"/>
      <c r="AA2342" s="9"/>
      <c r="AB2342" s="9"/>
      <c r="AC2342" s="9"/>
      <c r="AD2342" s="9"/>
      <c r="AE2342" s="9" t="s">
        <v>2854</v>
      </c>
      <c r="AF2342" s="9"/>
      <c r="AG2342" s="9"/>
      <c r="AH2342" s="9"/>
      <c r="AI2342" s="9"/>
      <c r="AJ2342" s="9"/>
      <c r="AK2342" s="9"/>
    </row>
    <row r="2343" spans="1:37" x14ac:dyDescent="0.2">
      <c r="A2343" s="7">
        <v>2342</v>
      </c>
      <c r="B2343" s="4"/>
      <c r="C2343" s="5" t="s">
        <v>12193</v>
      </c>
      <c r="D2343" s="4"/>
      <c r="E2343" s="4"/>
      <c r="F2343" s="4" t="s">
        <v>12063</v>
      </c>
      <c r="G2343" s="9" t="s">
        <v>781</v>
      </c>
      <c r="H2343" s="4"/>
      <c r="I2343" s="4"/>
      <c r="J2343" s="4"/>
      <c r="K2343" s="4"/>
      <c r="L2343" s="4"/>
      <c r="M2343" s="4"/>
      <c r="N2343" s="29">
        <v>41061</v>
      </c>
      <c r="O2343" s="4" t="s">
        <v>841</v>
      </c>
      <c r="P2343" s="4" t="s">
        <v>12194</v>
      </c>
      <c r="Q2343" s="4"/>
      <c r="R2343" s="4"/>
      <c r="S2343" s="4"/>
      <c r="T2343" s="4"/>
      <c r="U2343" s="4"/>
      <c r="V2343" s="4"/>
      <c r="W2343" s="4"/>
      <c r="X2343" s="4"/>
      <c r="Y2343" s="4"/>
      <c r="Z2343" s="4"/>
      <c r="AA2343" s="4"/>
      <c r="AB2343" s="4"/>
      <c r="AC2343" s="4"/>
      <c r="AD2343" s="4"/>
      <c r="AE2343" s="4" t="s">
        <v>2854</v>
      </c>
      <c r="AF2343" s="4"/>
      <c r="AG2343" s="4"/>
      <c r="AH2343" s="4"/>
      <c r="AI2343" s="4"/>
      <c r="AJ2343" s="4"/>
      <c r="AK2343" s="4"/>
    </row>
    <row r="2344" spans="1:37" ht="45" x14ac:dyDescent="0.2">
      <c r="A2344" s="7">
        <v>2343</v>
      </c>
      <c r="B2344" s="4"/>
      <c r="C2344" s="5" t="s">
        <v>12736</v>
      </c>
      <c r="D2344" s="4"/>
      <c r="E2344" s="4"/>
      <c r="F2344" s="4"/>
      <c r="G2344" s="9" t="s">
        <v>781</v>
      </c>
      <c r="H2344" s="4"/>
      <c r="I2344" s="4"/>
      <c r="J2344" s="4"/>
      <c r="K2344" s="4"/>
      <c r="L2344" s="4"/>
      <c r="M2344" s="4"/>
      <c r="N2344" s="4"/>
      <c r="O2344" s="4"/>
      <c r="P2344" s="4" t="s">
        <v>12737</v>
      </c>
      <c r="Q2344" s="4"/>
      <c r="R2344" s="4"/>
      <c r="S2344" s="4"/>
      <c r="T2344" s="4"/>
      <c r="U2344" s="4"/>
      <c r="V2344" s="4"/>
      <c r="W2344" s="4"/>
      <c r="X2344" s="4"/>
      <c r="Y2344" s="4"/>
      <c r="Z2344" s="4"/>
      <c r="AA2344" s="4"/>
      <c r="AB2344" s="4"/>
      <c r="AC2344" s="4"/>
      <c r="AD2344" s="4"/>
      <c r="AE2344" s="4"/>
      <c r="AF2344" s="4"/>
      <c r="AG2344" s="4"/>
      <c r="AH2344" s="4"/>
      <c r="AI2344" s="4"/>
      <c r="AJ2344" s="4"/>
      <c r="AK2344" s="4"/>
    </row>
    <row r="2345" spans="1:37" ht="45" x14ac:dyDescent="0.2">
      <c r="A2345" s="7">
        <v>2344</v>
      </c>
      <c r="B2345" s="9"/>
      <c r="C2345" s="41" t="s">
        <v>12738</v>
      </c>
      <c r="D2345" s="9"/>
      <c r="E2345" s="9"/>
      <c r="F2345" s="9" t="s">
        <v>11638</v>
      </c>
      <c r="G2345" s="9" t="s">
        <v>781</v>
      </c>
      <c r="H2345" s="9"/>
      <c r="I2345" s="9">
        <v>2010</v>
      </c>
      <c r="J2345" s="9"/>
      <c r="K2345" s="9"/>
      <c r="L2345" s="9"/>
      <c r="M2345" s="9"/>
      <c r="N2345" s="25">
        <v>41061</v>
      </c>
      <c r="O2345" s="9" t="s">
        <v>870</v>
      </c>
      <c r="P2345" s="9" t="s">
        <v>12739</v>
      </c>
      <c r="Q2345" s="9"/>
      <c r="R2345" s="9"/>
      <c r="S2345" s="9"/>
      <c r="T2345" s="9"/>
      <c r="U2345" s="9"/>
      <c r="V2345" s="9"/>
      <c r="W2345" s="9"/>
      <c r="X2345" s="9"/>
      <c r="Y2345" s="9"/>
      <c r="Z2345" s="9" t="s">
        <v>12740</v>
      </c>
      <c r="AA2345" s="9"/>
      <c r="AB2345" s="9"/>
      <c r="AC2345" s="9"/>
      <c r="AD2345" s="9"/>
      <c r="AE2345" s="9" t="s">
        <v>2854</v>
      </c>
      <c r="AF2345" s="9"/>
      <c r="AG2345" s="9"/>
      <c r="AH2345" s="9"/>
      <c r="AI2345" s="9"/>
      <c r="AJ2345" s="9"/>
      <c r="AK2345" s="9"/>
    </row>
    <row r="2346" spans="1:37" ht="60" x14ac:dyDescent="0.2">
      <c r="A2346" s="7">
        <v>2345</v>
      </c>
      <c r="B2346" s="4"/>
      <c r="C2346" s="5" t="s">
        <v>12741</v>
      </c>
      <c r="D2346" s="4"/>
      <c r="E2346" s="4"/>
      <c r="F2346" s="4"/>
      <c r="G2346" s="9" t="s">
        <v>781</v>
      </c>
      <c r="H2346" s="4"/>
      <c r="I2346" s="4"/>
      <c r="J2346" s="4"/>
      <c r="K2346" s="4"/>
      <c r="L2346" s="4"/>
      <c r="M2346" s="4"/>
      <c r="N2346" s="29">
        <v>41061</v>
      </c>
      <c r="O2346" s="4" t="s">
        <v>12742</v>
      </c>
      <c r="P2346" s="4"/>
      <c r="Q2346" s="4"/>
      <c r="R2346" s="4"/>
      <c r="S2346" s="4"/>
      <c r="T2346" s="4"/>
      <c r="U2346" s="4"/>
      <c r="V2346" s="4"/>
      <c r="W2346" s="4"/>
      <c r="X2346" s="4"/>
      <c r="Y2346" s="4"/>
      <c r="Z2346" s="4"/>
      <c r="AA2346" s="4"/>
      <c r="AB2346" s="4"/>
      <c r="AC2346" s="4"/>
      <c r="AD2346" s="4"/>
      <c r="AE2346" s="4" t="s">
        <v>2854</v>
      </c>
      <c r="AF2346" s="4"/>
      <c r="AG2346" s="4"/>
      <c r="AH2346" s="4"/>
      <c r="AI2346" s="4"/>
      <c r="AJ2346" s="4"/>
      <c r="AK2346" s="4"/>
    </row>
    <row r="2347" spans="1:37" ht="30" x14ac:dyDescent="0.2">
      <c r="A2347" s="7">
        <v>2346</v>
      </c>
      <c r="B2347" s="4"/>
      <c r="C2347" s="5" t="s">
        <v>12743</v>
      </c>
      <c r="D2347" s="4"/>
      <c r="E2347" s="4"/>
      <c r="F2347" s="4"/>
      <c r="G2347" s="9" t="s">
        <v>781</v>
      </c>
      <c r="H2347" s="4"/>
      <c r="I2347" s="4"/>
      <c r="J2347" s="4"/>
      <c r="K2347" s="4"/>
      <c r="L2347" s="4"/>
      <c r="M2347" s="4"/>
      <c r="N2347" s="29">
        <v>41061</v>
      </c>
      <c r="O2347" s="4" t="s">
        <v>12744</v>
      </c>
      <c r="P2347" s="4" t="s">
        <v>12745</v>
      </c>
      <c r="Q2347" s="4"/>
      <c r="R2347" s="4"/>
      <c r="S2347" s="4"/>
      <c r="T2347" s="4"/>
      <c r="U2347" s="4"/>
      <c r="V2347" s="4"/>
      <c r="W2347" s="4"/>
      <c r="X2347" s="4"/>
      <c r="Y2347" s="4"/>
      <c r="Z2347" s="4"/>
      <c r="AA2347" s="4"/>
      <c r="AB2347" s="4"/>
      <c r="AC2347" s="4"/>
      <c r="AD2347" s="4"/>
      <c r="AE2347" s="4" t="s">
        <v>2854</v>
      </c>
      <c r="AF2347" s="4"/>
      <c r="AG2347" s="4"/>
      <c r="AH2347" s="4"/>
      <c r="AI2347" s="4"/>
      <c r="AJ2347" s="4"/>
      <c r="AK2347" s="4"/>
    </row>
    <row r="2348" spans="1:37" ht="45" x14ac:dyDescent="0.2">
      <c r="A2348" s="7">
        <v>2347</v>
      </c>
      <c r="B2348" s="9"/>
      <c r="C2348" s="41" t="s">
        <v>12746</v>
      </c>
      <c r="D2348" s="9"/>
      <c r="E2348" s="9"/>
      <c r="F2348" s="9"/>
      <c r="G2348" s="9" t="s">
        <v>781</v>
      </c>
      <c r="H2348" s="9"/>
      <c r="I2348" s="9">
        <v>2007</v>
      </c>
      <c r="J2348" s="9"/>
      <c r="K2348" s="9"/>
      <c r="L2348" s="9"/>
      <c r="M2348" s="9"/>
      <c r="N2348" s="25">
        <v>41061</v>
      </c>
      <c r="O2348" s="9" t="s">
        <v>12747</v>
      </c>
      <c r="P2348" s="4" t="s">
        <v>12748</v>
      </c>
      <c r="Q2348" s="9"/>
      <c r="R2348" s="9"/>
      <c r="S2348" s="9"/>
      <c r="T2348" s="9"/>
      <c r="U2348" s="9"/>
      <c r="V2348" s="9"/>
      <c r="W2348" s="9"/>
      <c r="X2348" s="9"/>
      <c r="Y2348" s="9"/>
      <c r="Z2348" s="9"/>
      <c r="AA2348" s="9"/>
      <c r="AB2348" s="9"/>
      <c r="AC2348" s="9"/>
      <c r="AD2348" s="9"/>
      <c r="AE2348" s="9" t="s">
        <v>2854</v>
      </c>
      <c r="AF2348" s="9"/>
      <c r="AG2348" s="9"/>
      <c r="AH2348" s="9"/>
      <c r="AI2348" s="9"/>
      <c r="AJ2348" s="9"/>
      <c r="AK2348" s="9"/>
    </row>
    <row r="2349" spans="1:37" ht="30" x14ac:dyDescent="0.2">
      <c r="A2349" s="7">
        <v>2348</v>
      </c>
      <c r="B2349" s="4"/>
      <c r="C2349" s="5" t="s">
        <v>12749</v>
      </c>
      <c r="D2349" s="4"/>
      <c r="E2349" s="4"/>
      <c r="F2349" s="4"/>
      <c r="G2349" s="9" t="s">
        <v>781</v>
      </c>
      <c r="H2349" s="4"/>
      <c r="I2349" s="4"/>
      <c r="J2349" s="4"/>
      <c r="K2349" s="4"/>
      <c r="L2349" s="4"/>
      <c r="M2349" s="4"/>
      <c r="N2349" s="4"/>
      <c r="O2349" s="4"/>
      <c r="P2349" s="4" t="s">
        <v>12750</v>
      </c>
      <c r="Q2349" s="4"/>
      <c r="R2349" s="4"/>
      <c r="S2349" s="4"/>
      <c r="T2349" s="4"/>
      <c r="U2349" s="4"/>
      <c r="V2349" s="4"/>
      <c r="W2349" s="4"/>
      <c r="X2349" s="4"/>
      <c r="Y2349" s="4"/>
      <c r="Z2349" s="4"/>
      <c r="AA2349" s="4"/>
      <c r="AB2349" s="4"/>
      <c r="AC2349" s="4"/>
      <c r="AD2349" s="4"/>
      <c r="AE2349" s="4"/>
      <c r="AF2349" s="4"/>
      <c r="AG2349" s="4"/>
      <c r="AH2349" s="4"/>
      <c r="AI2349" s="4"/>
      <c r="AJ2349" s="4"/>
      <c r="AK2349" s="4"/>
    </row>
    <row r="2350" spans="1:37" x14ac:dyDescent="0.2">
      <c r="A2350" s="7">
        <v>2349</v>
      </c>
      <c r="B2350" s="4"/>
      <c r="C2350" s="5" t="s">
        <v>12751</v>
      </c>
      <c r="D2350" s="4"/>
      <c r="E2350" s="4"/>
      <c r="F2350" s="4"/>
      <c r="G2350" s="9" t="s">
        <v>781</v>
      </c>
      <c r="H2350" s="4"/>
      <c r="I2350" s="4"/>
      <c r="J2350" s="4"/>
      <c r="K2350" s="4"/>
      <c r="L2350" s="4"/>
      <c r="M2350" s="4"/>
      <c r="N2350" s="29">
        <v>41061</v>
      </c>
      <c r="O2350" s="4" t="s">
        <v>12752</v>
      </c>
      <c r="P2350" s="4" t="s">
        <v>12753</v>
      </c>
      <c r="Q2350" s="4"/>
      <c r="R2350" s="4" t="s">
        <v>12288</v>
      </c>
      <c r="S2350" s="4"/>
      <c r="T2350" s="4"/>
      <c r="U2350" s="4"/>
      <c r="V2350" s="4"/>
      <c r="W2350" s="4"/>
      <c r="X2350" s="4"/>
      <c r="Y2350" s="4"/>
      <c r="Z2350" s="4"/>
      <c r="AA2350" s="4"/>
      <c r="AB2350" s="4"/>
      <c r="AC2350" s="4"/>
      <c r="AD2350" s="4"/>
      <c r="AE2350" s="4" t="s">
        <v>2854</v>
      </c>
      <c r="AF2350" s="4"/>
      <c r="AG2350" s="4"/>
      <c r="AH2350" s="4"/>
      <c r="AI2350" s="4"/>
      <c r="AJ2350" s="4"/>
      <c r="AK2350" s="4"/>
    </row>
    <row r="2351" spans="1:37" ht="90" x14ac:dyDescent="0.2">
      <c r="A2351" s="7">
        <v>2350</v>
      </c>
      <c r="B2351" s="4"/>
      <c r="C2351" s="5" t="s">
        <v>12669</v>
      </c>
      <c r="D2351" s="4"/>
      <c r="E2351" s="4"/>
      <c r="F2351" s="4" t="s">
        <v>12313</v>
      </c>
      <c r="G2351" s="9" t="s">
        <v>781</v>
      </c>
      <c r="H2351" s="4"/>
      <c r="I2351" s="4"/>
      <c r="J2351" s="4"/>
      <c r="K2351" s="4"/>
      <c r="L2351" s="4"/>
      <c r="M2351" s="4"/>
      <c r="N2351" s="29">
        <v>41061</v>
      </c>
      <c r="O2351" s="4" t="s">
        <v>11751</v>
      </c>
      <c r="P2351" s="4" t="s">
        <v>12754</v>
      </c>
      <c r="Q2351" s="4"/>
      <c r="R2351" s="4" t="s">
        <v>12755</v>
      </c>
      <c r="S2351" s="4"/>
      <c r="T2351" s="4"/>
      <c r="U2351" s="4"/>
      <c r="V2351" s="4"/>
      <c r="W2351" s="4"/>
      <c r="X2351" s="4"/>
      <c r="Y2351" s="4"/>
      <c r="Z2351" s="4"/>
      <c r="AA2351" s="4"/>
      <c r="AB2351" s="4"/>
      <c r="AC2351" s="4"/>
      <c r="AD2351" s="4"/>
      <c r="AE2351" s="4"/>
      <c r="AF2351" s="4"/>
      <c r="AG2351" s="4"/>
      <c r="AH2351" s="4"/>
      <c r="AI2351" s="4"/>
      <c r="AJ2351" s="4"/>
      <c r="AK2351" s="4"/>
    </row>
    <row r="2352" spans="1:37" ht="45" x14ac:dyDescent="0.2">
      <c r="A2352" s="7">
        <v>2351</v>
      </c>
      <c r="B2352" s="4"/>
      <c r="C2352" s="5" t="s">
        <v>11636</v>
      </c>
      <c r="D2352" s="4"/>
      <c r="E2352" s="4"/>
      <c r="F2352" s="4" t="s">
        <v>11638</v>
      </c>
      <c r="G2352" s="9" t="s">
        <v>781</v>
      </c>
      <c r="H2352" s="4"/>
      <c r="I2352" s="4"/>
      <c r="J2352" s="4"/>
      <c r="K2352" s="4"/>
      <c r="L2352" s="4"/>
      <c r="M2352" s="4"/>
      <c r="N2352" s="29">
        <v>41061</v>
      </c>
      <c r="O2352" s="4" t="s">
        <v>848</v>
      </c>
      <c r="P2352" s="4" t="s">
        <v>11640</v>
      </c>
      <c r="Q2352" s="4"/>
      <c r="R2352" s="4"/>
      <c r="S2352" s="4"/>
      <c r="T2352" s="4"/>
      <c r="U2352" s="4"/>
      <c r="V2352" s="4"/>
      <c r="W2352" s="4"/>
      <c r="X2352" s="4"/>
      <c r="Y2352" s="4"/>
      <c r="Z2352" s="4"/>
      <c r="AA2352" s="4"/>
      <c r="AB2352" s="4"/>
      <c r="AC2352" s="4"/>
      <c r="AD2352" s="4"/>
      <c r="AE2352" s="4"/>
      <c r="AF2352" s="4"/>
      <c r="AG2352" s="4"/>
      <c r="AH2352" s="4"/>
      <c r="AI2352" s="4"/>
      <c r="AJ2352" s="4"/>
      <c r="AK2352" s="4"/>
    </row>
    <row r="2353" spans="1:37" ht="45" x14ac:dyDescent="0.2">
      <c r="A2353" s="7">
        <v>2352</v>
      </c>
      <c r="B2353" s="4"/>
      <c r="C2353" s="5" t="s">
        <v>12302</v>
      </c>
      <c r="D2353" s="4"/>
      <c r="E2353" s="4"/>
      <c r="F2353" s="4" t="s">
        <v>12303</v>
      </c>
      <c r="G2353" s="9" t="s">
        <v>781</v>
      </c>
      <c r="H2353" s="4"/>
      <c r="I2353" s="4"/>
      <c r="J2353" s="4"/>
      <c r="K2353" s="4"/>
      <c r="L2353" s="4"/>
      <c r="M2353" s="4"/>
      <c r="N2353" s="29">
        <v>41061</v>
      </c>
      <c r="O2353" s="4" t="s">
        <v>848</v>
      </c>
      <c r="P2353" s="4" t="s">
        <v>12304</v>
      </c>
      <c r="Q2353" s="4"/>
      <c r="R2353" s="4"/>
      <c r="S2353" s="4"/>
      <c r="T2353" s="4"/>
      <c r="U2353" s="4"/>
      <c r="V2353" s="4"/>
      <c r="W2353" s="4"/>
      <c r="X2353" s="4"/>
      <c r="Y2353" s="4"/>
      <c r="Z2353" s="4"/>
      <c r="AA2353" s="4"/>
      <c r="AB2353" s="4"/>
      <c r="AC2353" s="4"/>
      <c r="AD2353" s="4"/>
      <c r="AE2353" s="4"/>
      <c r="AF2353" s="4"/>
      <c r="AG2353" s="4"/>
      <c r="AH2353" s="4"/>
      <c r="AI2353" s="4"/>
      <c r="AJ2353" s="4"/>
      <c r="AK2353" s="4"/>
    </row>
    <row r="2354" spans="1:37" ht="45" x14ac:dyDescent="0.2">
      <c r="A2354" s="7">
        <v>2353</v>
      </c>
      <c r="B2354" s="4"/>
      <c r="C2354" s="5" t="s">
        <v>12305</v>
      </c>
      <c r="D2354" s="4"/>
      <c r="E2354" s="4"/>
      <c r="F2354" s="4" t="s">
        <v>12303</v>
      </c>
      <c r="G2354" s="9" t="s">
        <v>781</v>
      </c>
      <c r="H2354" s="4"/>
      <c r="I2354" s="4"/>
      <c r="J2354" s="4"/>
      <c r="K2354" s="4"/>
      <c r="L2354" s="4"/>
      <c r="M2354" s="4"/>
      <c r="N2354" s="29">
        <v>41061</v>
      </c>
      <c r="O2354" s="4" t="s">
        <v>848</v>
      </c>
      <c r="P2354" s="4" t="s">
        <v>12306</v>
      </c>
      <c r="Q2354" s="4"/>
      <c r="R2354" s="4"/>
      <c r="S2354" s="4"/>
      <c r="T2354" s="4"/>
      <c r="U2354" s="4"/>
      <c r="V2354" s="4"/>
      <c r="W2354" s="4"/>
      <c r="X2354" s="4"/>
      <c r="Y2354" s="4"/>
      <c r="Z2354" s="4"/>
      <c r="AA2354" s="4"/>
      <c r="AB2354" s="4"/>
      <c r="AC2354" s="4"/>
      <c r="AD2354" s="4"/>
      <c r="AE2354" s="4"/>
      <c r="AF2354" s="4"/>
      <c r="AG2354" s="4"/>
      <c r="AH2354" s="4"/>
      <c r="AI2354" s="4"/>
      <c r="AJ2354" s="4"/>
      <c r="AK2354" s="4"/>
    </row>
    <row r="2355" spans="1:37" ht="45" x14ac:dyDescent="0.2">
      <c r="A2355" s="7">
        <v>2354</v>
      </c>
      <c r="B2355" s="4"/>
      <c r="C2355" s="5" t="s">
        <v>12307</v>
      </c>
      <c r="D2355" s="4"/>
      <c r="E2355" s="4"/>
      <c r="F2355" s="4" t="s">
        <v>12308</v>
      </c>
      <c r="G2355" s="9" t="s">
        <v>781</v>
      </c>
      <c r="H2355" s="4"/>
      <c r="I2355" s="4"/>
      <c r="J2355" s="4"/>
      <c r="K2355" s="4"/>
      <c r="L2355" s="4"/>
      <c r="M2355" s="4"/>
      <c r="N2355" s="29">
        <v>41061</v>
      </c>
      <c r="O2355" s="4" t="s">
        <v>848</v>
      </c>
      <c r="P2355" s="4" t="s">
        <v>12309</v>
      </c>
      <c r="Q2355" s="4"/>
      <c r="R2355" s="4"/>
      <c r="S2355" s="4"/>
      <c r="T2355" s="4"/>
      <c r="U2355" s="4"/>
      <c r="V2355" s="4"/>
      <c r="W2355" s="4"/>
      <c r="X2355" s="4"/>
      <c r="Y2355" s="4"/>
      <c r="Z2355" s="4"/>
      <c r="AA2355" s="4"/>
      <c r="AB2355" s="4"/>
      <c r="AC2355" s="4"/>
      <c r="AD2355" s="4"/>
      <c r="AE2355" s="4"/>
      <c r="AF2355" s="4"/>
      <c r="AG2355" s="4"/>
      <c r="AH2355" s="4"/>
      <c r="AI2355" s="4"/>
      <c r="AJ2355" s="4"/>
      <c r="AK2355" s="4"/>
    </row>
    <row r="2356" spans="1:37" ht="45" x14ac:dyDescent="0.2">
      <c r="A2356" s="7">
        <v>2355</v>
      </c>
      <c r="B2356" s="4"/>
      <c r="C2356" s="5" t="s">
        <v>12310</v>
      </c>
      <c r="D2356" s="4"/>
      <c r="E2356" s="4"/>
      <c r="F2356" s="4" t="s">
        <v>12303</v>
      </c>
      <c r="G2356" s="9" t="s">
        <v>781</v>
      </c>
      <c r="H2356" s="4"/>
      <c r="I2356" s="4"/>
      <c r="J2356" s="4"/>
      <c r="K2356" s="4"/>
      <c r="L2356" s="4"/>
      <c r="M2356" s="4"/>
      <c r="N2356" s="29">
        <v>41061</v>
      </c>
      <c r="O2356" s="4" t="s">
        <v>848</v>
      </c>
      <c r="P2356" s="4" t="s">
        <v>12311</v>
      </c>
      <c r="Q2356" s="4"/>
      <c r="R2356" s="4"/>
      <c r="S2356" s="4"/>
      <c r="T2356" s="4"/>
      <c r="U2356" s="4"/>
      <c r="V2356" s="4"/>
      <c r="W2356" s="4"/>
      <c r="X2356" s="4"/>
      <c r="Y2356" s="4"/>
      <c r="Z2356" s="4"/>
      <c r="AA2356" s="4"/>
      <c r="AB2356" s="4"/>
      <c r="AC2356" s="4"/>
      <c r="AD2356" s="4"/>
      <c r="AE2356" s="4"/>
      <c r="AF2356" s="4"/>
      <c r="AG2356" s="4"/>
      <c r="AH2356" s="4"/>
      <c r="AI2356" s="4"/>
      <c r="AJ2356" s="4"/>
      <c r="AK2356" s="4"/>
    </row>
    <row r="2357" spans="1:37" ht="45" x14ac:dyDescent="0.2">
      <c r="A2357" s="7">
        <v>2356</v>
      </c>
      <c r="B2357" s="4"/>
      <c r="C2357" s="5" t="s">
        <v>12312</v>
      </c>
      <c r="D2357" s="4"/>
      <c r="E2357" s="4"/>
      <c r="F2357" s="4" t="s">
        <v>12153</v>
      </c>
      <c r="G2357" s="9" t="s">
        <v>781</v>
      </c>
      <c r="H2357" s="4"/>
      <c r="I2357" s="4"/>
      <c r="J2357" s="4"/>
      <c r="K2357" s="4"/>
      <c r="L2357" s="4"/>
      <c r="M2357" s="4"/>
      <c r="N2357" s="29">
        <v>41061</v>
      </c>
      <c r="O2357" s="4" t="s">
        <v>848</v>
      </c>
      <c r="P2357" s="4" t="s">
        <v>12314</v>
      </c>
      <c r="Q2357" s="4"/>
      <c r="R2357" s="4"/>
      <c r="S2357" s="4"/>
      <c r="T2357" s="4"/>
      <c r="U2357" s="4"/>
      <c r="V2357" s="4"/>
      <c r="W2357" s="4"/>
      <c r="X2357" s="4"/>
      <c r="Y2357" s="4"/>
      <c r="Z2357" s="4"/>
      <c r="AA2357" s="4"/>
      <c r="AB2357" s="4"/>
      <c r="AC2357" s="4"/>
      <c r="AD2357" s="4"/>
      <c r="AE2357" s="4"/>
      <c r="AF2357" s="4"/>
      <c r="AG2357" s="4"/>
      <c r="AH2357" s="4"/>
      <c r="AI2357" s="4"/>
      <c r="AJ2357" s="4"/>
      <c r="AK2357" s="4"/>
    </row>
    <row r="2358" spans="1:37" ht="60" x14ac:dyDescent="0.2">
      <c r="A2358" s="7">
        <v>2357</v>
      </c>
      <c r="B2358" s="4"/>
      <c r="C2358" s="5" t="s">
        <v>12315</v>
      </c>
      <c r="D2358" s="4"/>
      <c r="E2358" s="4"/>
      <c r="F2358" s="4" t="s">
        <v>12316</v>
      </c>
      <c r="G2358" s="9" t="s">
        <v>781</v>
      </c>
      <c r="H2358" s="4"/>
      <c r="I2358" s="4">
        <v>2000</v>
      </c>
      <c r="J2358" s="4"/>
      <c r="K2358" s="4"/>
      <c r="L2358" s="4"/>
      <c r="M2358" s="4"/>
      <c r="N2358" s="29">
        <v>41091</v>
      </c>
      <c r="O2358" s="4" t="s">
        <v>11811</v>
      </c>
      <c r="P2358" s="4" t="s">
        <v>12317</v>
      </c>
      <c r="Q2358" s="4"/>
      <c r="R2358" s="4"/>
      <c r="S2358" s="4"/>
      <c r="T2358" s="4"/>
      <c r="U2358" s="4"/>
      <c r="V2358" s="4"/>
      <c r="W2358" s="4"/>
      <c r="X2358" s="4"/>
      <c r="Y2358" s="4"/>
      <c r="Z2358" s="4" t="s">
        <v>12318</v>
      </c>
      <c r="AA2358" s="4"/>
      <c r="AB2358" s="4"/>
      <c r="AC2358" s="4"/>
      <c r="AD2358" s="4"/>
      <c r="AE2358" s="4" t="s">
        <v>2854</v>
      </c>
      <c r="AF2358" s="4"/>
      <c r="AG2358" s="4"/>
      <c r="AH2358" s="4"/>
      <c r="AI2358" s="4"/>
      <c r="AJ2358" s="4"/>
      <c r="AK2358" s="4"/>
    </row>
    <row r="2359" spans="1:37" ht="60" x14ac:dyDescent="0.2">
      <c r="A2359" s="7">
        <v>2358</v>
      </c>
      <c r="B2359" s="4"/>
      <c r="C2359" s="5" t="s">
        <v>12319</v>
      </c>
      <c r="D2359" s="4"/>
      <c r="E2359" s="4"/>
      <c r="F2359" s="4" t="s">
        <v>12320</v>
      </c>
      <c r="G2359" s="9" t="s">
        <v>781</v>
      </c>
      <c r="H2359" s="4"/>
      <c r="I2359" s="4">
        <v>2001</v>
      </c>
      <c r="J2359" s="4"/>
      <c r="K2359" s="4"/>
      <c r="L2359" s="4"/>
      <c r="M2359" s="4"/>
      <c r="N2359" s="29">
        <v>41091</v>
      </c>
      <c r="O2359" s="4" t="s">
        <v>11811</v>
      </c>
      <c r="P2359" s="52" t="s">
        <v>13984</v>
      </c>
      <c r="Q2359" s="4"/>
      <c r="R2359" s="4"/>
      <c r="S2359" s="4"/>
      <c r="T2359" s="4"/>
      <c r="U2359" s="4"/>
      <c r="V2359" s="4"/>
      <c r="W2359" s="4"/>
      <c r="X2359" s="4"/>
      <c r="Y2359" s="4"/>
      <c r="Z2359" s="4" t="s">
        <v>12322</v>
      </c>
      <c r="AA2359" s="4"/>
      <c r="AB2359" s="4"/>
      <c r="AC2359" s="4"/>
      <c r="AD2359" s="4"/>
      <c r="AE2359" s="4" t="s">
        <v>2854</v>
      </c>
      <c r="AF2359" s="4"/>
      <c r="AG2359" s="4"/>
      <c r="AH2359" s="4"/>
      <c r="AI2359" s="4"/>
      <c r="AJ2359" s="4"/>
      <c r="AK2359" s="4"/>
    </row>
    <row r="2360" spans="1:37" ht="30" x14ac:dyDescent="0.2">
      <c r="A2360" s="7">
        <v>2359</v>
      </c>
      <c r="B2360" s="4"/>
      <c r="C2360" s="5" t="s">
        <v>12323</v>
      </c>
      <c r="D2360" s="4"/>
      <c r="E2360" s="4"/>
      <c r="F2360" s="4"/>
      <c r="G2360" s="9" t="s">
        <v>781</v>
      </c>
      <c r="H2360" s="4"/>
      <c r="I2360" s="4"/>
      <c r="J2360" s="4"/>
      <c r="K2360" s="4"/>
      <c r="L2360" s="4"/>
      <c r="M2360" s="4"/>
      <c r="N2360" s="29">
        <v>41061</v>
      </c>
      <c r="O2360" s="4"/>
      <c r="P2360" s="4" t="s">
        <v>12324</v>
      </c>
      <c r="Q2360" s="4"/>
      <c r="R2360" s="4"/>
      <c r="S2360" s="4"/>
      <c r="T2360" s="4"/>
      <c r="U2360" s="4"/>
      <c r="V2360" s="4"/>
      <c r="W2360" s="4"/>
      <c r="X2360" s="4"/>
      <c r="Y2360" s="4"/>
      <c r="Z2360" s="4"/>
      <c r="AA2360" s="4"/>
      <c r="AB2360" s="4"/>
      <c r="AC2360" s="4"/>
      <c r="AD2360" s="4"/>
      <c r="AE2360" s="4" t="s">
        <v>12326</v>
      </c>
      <c r="AF2360" s="4"/>
      <c r="AG2360" s="4"/>
      <c r="AH2360" s="4"/>
      <c r="AI2360" s="4"/>
      <c r="AJ2360" s="4"/>
      <c r="AK2360" s="4"/>
    </row>
    <row r="2361" spans="1:37" ht="60" x14ac:dyDescent="0.2">
      <c r="A2361" s="7">
        <v>2360</v>
      </c>
      <c r="B2361" s="4"/>
      <c r="C2361" s="5" t="s">
        <v>12756</v>
      </c>
      <c r="D2361" s="4"/>
      <c r="E2361" s="4"/>
      <c r="F2361" s="4"/>
      <c r="G2361" s="9" t="s">
        <v>781</v>
      </c>
      <c r="H2361" s="4"/>
      <c r="I2361" s="4"/>
      <c r="J2361" s="4"/>
      <c r="K2361" s="4"/>
      <c r="L2361" s="4"/>
      <c r="M2361" s="4"/>
      <c r="N2361" s="29">
        <v>41061</v>
      </c>
      <c r="O2361" s="4" t="s">
        <v>12757</v>
      </c>
      <c r="P2361" s="4"/>
      <c r="Q2361" s="4"/>
      <c r="R2361" s="4"/>
      <c r="S2361" s="4"/>
      <c r="T2361" s="4"/>
      <c r="U2361" s="4"/>
      <c r="V2361" s="4"/>
      <c r="W2361" s="4"/>
      <c r="X2361" s="4"/>
      <c r="Y2361" s="4"/>
      <c r="Z2361" s="4"/>
      <c r="AA2361" s="4"/>
      <c r="AB2361" s="4"/>
      <c r="AC2361" s="4"/>
      <c r="AD2361" s="4"/>
      <c r="AE2361" s="4" t="s">
        <v>12326</v>
      </c>
      <c r="AF2361" s="4"/>
      <c r="AG2361" s="4"/>
      <c r="AH2361" s="4"/>
      <c r="AI2361" s="4"/>
      <c r="AJ2361" s="4"/>
      <c r="AK2361" s="4"/>
    </row>
    <row r="2362" spans="1:37" ht="60" x14ac:dyDescent="0.2">
      <c r="A2362" s="7">
        <v>2361</v>
      </c>
      <c r="B2362" s="4"/>
      <c r="C2362" s="5" t="s">
        <v>12327</v>
      </c>
      <c r="D2362" s="4"/>
      <c r="E2362" s="4"/>
      <c r="F2362" s="4"/>
      <c r="G2362" s="9" t="s">
        <v>781</v>
      </c>
      <c r="H2362" s="4"/>
      <c r="I2362" s="4">
        <v>2004</v>
      </c>
      <c r="J2362" s="4"/>
      <c r="K2362" s="4"/>
      <c r="L2362" s="4"/>
      <c r="M2362" s="4"/>
      <c r="N2362" s="29">
        <v>41061</v>
      </c>
      <c r="O2362" s="4" t="s">
        <v>12758</v>
      </c>
      <c r="P2362" s="4" t="s">
        <v>12329</v>
      </c>
      <c r="Q2362" s="4"/>
      <c r="R2362" s="4"/>
      <c r="S2362" s="4"/>
      <c r="T2362" s="4"/>
      <c r="U2362" s="4"/>
      <c r="V2362" s="4"/>
      <c r="W2362" s="4"/>
      <c r="X2362" s="4"/>
      <c r="Y2362" s="4"/>
      <c r="Z2362" s="4"/>
      <c r="AA2362" s="4"/>
      <c r="AB2362" s="4"/>
      <c r="AC2362" s="4"/>
      <c r="AD2362" s="4"/>
      <c r="AE2362" s="4" t="s">
        <v>2854</v>
      </c>
      <c r="AF2362" s="4"/>
      <c r="AG2362" s="4"/>
      <c r="AH2362" s="4"/>
      <c r="AI2362" s="4"/>
      <c r="AJ2362" s="4"/>
      <c r="AK2362" s="4"/>
    </row>
    <row r="2363" spans="1:37" ht="90" x14ac:dyDescent="0.2">
      <c r="A2363" s="7">
        <v>2362</v>
      </c>
      <c r="B2363" s="4"/>
      <c r="C2363" s="5" t="s">
        <v>12331</v>
      </c>
      <c r="D2363" s="4"/>
      <c r="E2363" s="4"/>
      <c r="F2363" s="4"/>
      <c r="G2363" s="9" t="s">
        <v>781</v>
      </c>
      <c r="H2363" s="4"/>
      <c r="I2363" s="4"/>
      <c r="J2363" s="4"/>
      <c r="K2363" s="4"/>
      <c r="L2363" s="4"/>
      <c r="M2363" s="4"/>
      <c r="N2363" s="29">
        <v>41061</v>
      </c>
      <c r="O2363" s="4"/>
      <c r="P2363" s="4" t="s">
        <v>12759</v>
      </c>
      <c r="Q2363" s="4"/>
      <c r="R2363" s="4"/>
      <c r="S2363" s="4"/>
      <c r="T2363" s="4"/>
      <c r="U2363" s="4"/>
      <c r="V2363" s="4"/>
      <c r="W2363" s="4"/>
      <c r="X2363" s="4"/>
      <c r="Y2363" s="4"/>
      <c r="Z2363" s="4"/>
      <c r="AA2363" s="4"/>
      <c r="AB2363" s="4"/>
      <c r="AC2363" s="4"/>
      <c r="AD2363" s="4"/>
      <c r="AE2363" s="4" t="s">
        <v>11859</v>
      </c>
      <c r="AF2363" s="4"/>
      <c r="AG2363" s="4"/>
      <c r="AH2363" s="4"/>
      <c r="AI2363" s="4"/>
      <c r="AJ2363" s="4"/>
      <c r="AK2363" s="4"/>
    </row>
    <row r="2364" spans="1:37" ht="45" x14ac:dyDescent="0.2">
      <c r="A2364" s="7">
        <v>2363</v>
      </c>
      <c r="B2364" s="4"/>
      <c r="C2364" s="5" t="s">
        <v>12567</v>
      </c>
      <c r="D2364" s="4"/>
      <c r="E2364" s="4"/>
      <c r="F2364" s="4" t="s">
        <v>5</v>
      </c>
      <c r="G2364" s="9" t="s">
        <v>781</v>
      </c>
      <c r="H2364" s="4"/>
      <c r="I2364" s="4"/>
      <c r="J2364" s="4"/>
      <c r="K2364" s="4"/>
      <c r="L2364" s="4"/>
      <c r="M2364" s="4"/>
      <c r="N2364" s="29">
        <v>41061</v>
      </c>
      <c r="O2364" s="4" t="s">
        <v>12335</v>
      </c>
      <c r="P2364" s="4" t="s">
        <v>12569</v>
      </c>
      <c r="Q2364" s="4"/>
      <c r="R2364" s="4"/>
      <c r="S2364" s="4"/>
      <c r="T2364" s="4"/>
      <c r="U2364" s="4"/>
      <c r="V2364" s="4"/>
      <c r="W2364" s="4"/>
      <c r="X2364" s="4"/>
      <c r="Y2364" s="4"/>
      <c r="Z2364" s="4"/>
      <c r="AA2364" s="4"/>
      <c r="AB2364" s="4"/>
      <c r="AC2364" s="4"/>
      <c r="AD2364" s="4"/>
      <c r="AE2364" s="4"/>
      <c r="AF2364" s="4"/>
      <c r="AG2364" s="4"/>
      <c r="AH2364" s="4"/>
      <c r="AI2364" s="4"/>
      <c r="AJ2364" s="4"/>
      <c r="AK2364" s="4"/>
    </row>
    <row r="2365" spans="1:37" ht="45" x14ac:dyDescent="0.2">
      <c r="A2365" s="7">
        <v>2364</v>
      </c>
      <c r="B2365" s="4"/>
      <c r="C2365" s="5" t="s">
        <v>12594</v>
      </c>
      <c r="D2365" s="4"/>
      <c r="E2365" s="4"/>
      <c r="F2365" s="4" t="s">
        <v>5</v>
      </c>
      <c r="G2365" s="9" t="s">
        <v>781</v>
      </c>
      <c r="H2365" s="4"/>
      <c r="I2365" s="4"/>
      <c r="J2365" s="4"/>
      <c r="K2365" s="4"/>
      <c r="L2365" s="4"/>
      <c r="M2365" s="4"/>
      <c r="N2365" s="29">
        <v>41061</v>
      </c>
      <c r="O2365" s="4" t="s">
        <v>12335</v>
      </c>
      <c r="P2365" s="4" t="s">
        <v>12596</v>
      </c>
      <c r="Q2365" s="4"/>
      <c r="R2365" s="4"/>
      <c r="S2365" s="4"/>
      <c r="T2365" s="4"/>
      <c r="U2365" s="4"/>
      <c r="V2365" s="4"/>
      <c r="W2365" s="4"/>
      <c r="X2365" s="4"/>
      <c r="Y2365" s="4"/>
      <c r="Z2365" s="4"/>
      <c r="AA2365" s="4"/>
      <c r="AB2365" s="4"/>
      <c r="AC2365" s="4"/>
      <c r="AD2365" s="4"/>
      <c r="AE2365" s="4"/>
      <c r="AF2365" s="4"/>
      <c r="AG2365" s="4"/>
      <c r="AH2365" s="4"/>
      <c r="AI2365" s="4"/>
      <c r="AJ2365" s="4"/>
      <c r="AK2365" s="4"/>
    </row>
    <row r="2366" spans="1:37" ht="45" x14ac:dyDescent="0.2">
      <c r="A2366" s="7">
        <v>2365</v>
      </c>
      <c r="B2366" s="4"/>
      <c r="C2366" s="5" t="s">
        <v>12334</v>
      </c>
      <c r="D2366" s="4"/>
      <c r="E2366" s="4"/>
      <c r="F2366" s="4" t="s">
        <v>9</v>
      </c>
      <c r="G2366" s="9" t="s">
        <v>781</v>
      </c>
      <c r="H2366" s="4"/>
      <c r="I2366" s="4"/>
      <c r="J2366" s="4"/>
      <c r="K2366" s="4"/>
      <c r="L2366" s="4"/>
      <c r="M2366" s="4"/>
      <c r="N2366" s="29">
        <v>41061</v>
      </c>
      <c r="O2366" s="4" t="s">
        <v>12335</v>
      </c>
      <c r="P2366" s="4" t="s">
        <v>12336</v>
      </c>
      <c r="Q2366" s="4"/>
      <c r="R2366" s="4"/>
      <c r="S2366" s="4"/>
      <c r="T2366" s="4"/>
      <c r="U2366" s="4"/>
      <c r="V2366" s="4"/>
      <c r="W2366" s="4"/>
      <c r="X2366" s="4"/>
      <c r="Y2366" s="4"/>
      <c r="Z2366" s="4"/>
      <c r="AA2366" s="4"/>
      <c r="AB2366" s="4"/>
      <c r="AC2366" s="4"/>
      <c r="AD2366" s="4"/>
      <c r="AE2366" s="4"/>
      <c r="AF2366" s="4"/>
      <c r="AG2366" s="4"/>
      <c r="AH2366" s="4"/>
      <c r="AI2366" s="4"/>
      <c r="AJ2366" s="4"/>
      <c r="AK2366" s="4"/>
    </row>
    <row r="2367" spans="1:37" x14ac:dyDescent="0.2">
      <c r="A2367" s="7">
        <v>2366</v>
      </c>
      <c r="B2367" s="4"/>
      <c r="C2367" s="5" t="s">
        <v>12337</v>
      </c>
      <c r="D2367" s="4"/>
      <c r="E2367" s="4"/>
      <c r="F2367" s="4"/>
      <c r="G2367" s="9" t="s">
        <v>781</v>
      </c>
      <c r="H2367" s="4"/>
      <c r="I2367" s="4"/>
      <c r="J2367" s="4"/>
      <c r="K2367" s="4"/>
      <c r="L2367" s="4"/>
      <c r="M2367" s="4"/>
      <c r="N2367" s="29">
        <v>41061</v>
      </c>
      <c r="O2367" s="4" t="s">
        <v>12338</v>
      </c>
      <c r="P2367" s="4" t="s">
        <v>12339</v>
      </c>
      <c r="Q2367" s="4"/>
      <c r="R2367" s="4"/>
      <c r="S2367" s="4"/>
      <c r="T2367" s="4"/>
      <c r="U2367" s="4"/>
      <c r="V2367" s="4"/>
      <c r="W2367" s="4"/>
      <c r="X2367" s="4"/>
      <c r="Y2367" s="4"/>
      <c r="Z2367" s="4"/>
      <c r="AA2367" s="4"/>
      <c r="AB2367" s="4"/>
      <c r="AC2367" s="4"/>
      <c r="AD2367" s="4"/>
      <c r="AE2367" s="4" t="s">
        <v>2854</v>
      </c>
      <c r="AF2367" s="4"/>
      <c r="AG2367" s="4"/>
      <c r="AH2367" s="4"/>
      <c r="AI2367" s="4"/>
      <c r="AJ2367" s="4"/>
      <c r="AK2367" s="4"/>
    </row>
    <row r="2368" spans="1:37" ht="30" x14ac:dyDescent="0.2">
      <c r="A2368" s="7">
        <v>2367</v>
      </c>
      <c r="B2368" s="4"/>
      <c r="C2368" s="5" t="s">
        <v>12340</v>
      </c>
      <c r="D2368" s="4"/>
      <c r="E2368" s="4"/>
      <c r="F2368" s="4"/>
      <c r="G2368" s="9" t="s">
        <v>781</v>
      </c>
      <c r="H2368" s="4"/>
      <c r="I2368" s="4"/>
      <c r="J2368" s="4"/>
      <c r="K2368" s="4"/>
      <c r="L2368" s="4"/>
      <c r="M2368" s="4"/>
      <c r="N2368" s="29">
        <v>41061</v>
      </c>
      <c r="O2368" s="4" t="s">
        <v>3749</v>
      </c>
      <c r="P2368" s="4" t="s">
        <v>12760</v>
      </c>
      <c r="Q2368" s="4"/>
      <c r="R2368" s="4"/>
      <c r="S2368" s="4"/>
      <c r="T2368" s="4"/>
      <c r="U2368" s="4"/>
      <c r="V2368" s="4"/>
      <c r="W2368" s="4"/>
      <c r="X2368" s="4"/>
      <c r="Y2368" s="4"/>
      <c r="Z2368" s="4"/>
      <c r="AA2368" s="4"/>
      <c r="AB2368" s="4"/>
      <c r="AC2368" s="4"/>
      <c r="AD2368" s="4"/>
      <c r="AE2368" s="4" t="s">
        <v>2854</v>
      </c>
      <c r="AF2368" s="4"/>
      <c r="AG2368" s="4"/>
      <c r="AH2368" s="4"/>
      <c r="AI2368" s="4"/>
      <c r="AJ2368" s="4"/>
      <c r="AK2368" s="4"/>
    </row>
    <row r="2369" spans="1:37" ht="30" x14ac:dyDescent="0.2">
      <c r="A2369" s="7">
        <v>2368</v>
      </c>
      <c r="B2369" s="4"/>
      <c r="C2369" s="5" t="s">
        <v>12342</v>
      </c>
      <c r="D2369" s="4"/>
      <c r="E2369" s="4"/>
      <c r="F2369" s="4"/>
      <c r="G2369" s="9" t="s">
        <v>781</v>
      </c>
      <c r="H2369" s="4"/>
      <c r="I2369" s="4"/>
      <c r="J2369" s="4"/>
      <c r="K2369" s="4"/>
      <c r="L2369" s="4"/>
      <c r="M2369" s="4"/>
      <c r="N2369" s="29">
        <v>41061</v>
      </c>
      <c r="O2369" s="4"/>
      <c r="P2369" s="4" t="s">
        <v>12344</v>
      </c>
      <c r="Q2369" s="4"/>
      <c r="R2369" s="4"/>
      <c r="S2369" s="4"/>
      <c r="T2369" s="4"/>
      <c r="U2369" s="4"/>
      <c r="V2369" s="4"/>
      <c r="W2369" s="4"/>
      <c r="X2369" s="4"/>
      <c r="Y2369" s="4"/>
      <c r="Z2369" s="4"/>
      <c r="AA2369" s="4"/>
      <c r="AB2369" s="4"/>
      <c r="AC2369" s="4"/>
      <c r="AD2369" s="4"/>
      <c r="AE2369" s="4" t="s">
        <v>11859</v>
      </c>
      <c r="AF2369" s="4"/>
      <c r="AG2369" s="4"/>
      <c r="AH2369" s="4"/>
      <c r="AI2369" s="4"/>
      <c r="AJ2369" s="4"/>
      <c r="AK2369" s="4"/>
    </row>
    <row r="2370" spans="1:37" ht="120" x14ac:dyDescent="0.2">
      <c r="A2370" s="7">
        <v>2369</v>
      </c>
      <c r="B2370" s="4" t="s">
        <v>12183</v>
      </c>
      <c r="C2370" s="5" t="s">
        <v>12345</v>
      </c>
      <c r="D2370" s="4"/>
      <c r="E2370" s="4"/>
      <c r="F2370" s="4" t="s">
        <v>12185</v>
      </c>
      <c r="G2370" s="9" t="s">
        <v>781</v>
      </c>
      <c r="H2370" s="4"/>
      <c r="I2370" s="4"/>
      <c r="J2370" s="4"/>
      <c r="K2370" s="4"/>
      <c r="L2370" s="4"/>
      <c r="M2370" s="4"/>
      <c r="N2370" s="29">
        <v>41061</v>
      </c>
      <c r="O2370" s="4" t="s">
        <v>12350</v>
      </c>
      <c r="P2370" s="4" t="s">
        <v>12761</v>
      </c>
      <c r="Q2370" s="4"/>
      <c r="R2370" s="4"/>
      <c r="S2370" s="4"/>
      <c r="T2370" s="4"/>
      <c r="U2370" s="4"/>
      <c r="V2370" s="4"/>
      <c r="W2370" s="4"/>
      <c r="X2370" s="4"/>
      <c r="Y2370" s="4"/>
      <c r="Z2370" s="4"/>
      <c r="AA2370" s="4"/>
      <c r="AB2370" s="4"/>
      <c r="AC2370" s="4"/>
      <c r="AD2370" s="4"/>
      <c r="AE2370" s="4" t="s">
        <v>11859</v>
      </c>
      <c r="AF2370" s="4"/>
      <c r="AG2370" s="4"/>
      <c r="AH2370" s="4"/>
      <c r="AI2370" s="4"/>
      <c r="AJ2370" s="4"/>
      <c r="AK2370" s="4"/>
    </row>
    <row r="2371" spans="1:37" ht="30" x14ac:dyDescent="0.2">
      <c r="A2371" s="7">
        <v>2370</v>
      </c>
      <c r="B2371" s="4"/>
      <c r="C2371" s="5" t="s">
        <v>12348</v>
      </c>
      <c r="D2371" s="4"/>
      <c r="E2371" s="4"/>
      <c r="F2371" s="4" t="s">
        <v>12349</v>
      </c>
      <c r="G2371" s="9" t="s">
        <v>781</v>
      </c>
      <c r="H2371" s="4"/>
      <c r="I2371" s="4">
        <v>1982</v>
      </c>
      <c r="J2371" s="4"/>
      <c r="K2371" s="4"/>
      <c r="L2371" s="4"/>
      <c r="M2371" s="4"/>
      <c r="N2371" s="29">
        <v>41061</v>
      </c>
      <c r="O2371" s="4"/>
      <c r="P2371" s="4" t="s">
        <v>12351</v>
      </c>
      <c r="Q2371" s="4"/>
      <c r="R2371" s="4" t="s">
        <v>12352</v>
      </c>
      <c r="S2371" s="4"/>
      <c r="T2371" s="4"/>
      <c r="U2371" s="4"/>
      <c r="V2371" s="4"/>
      <c r="W2371" s="4"/>
      <c r="X2371" s="4"/>
      <c r="Y2371" s="4"/>
      <c r="Z2371" s="4" t="s">
        <v>12353</v>
      </c>
      <c r="AA2371" s="4"/>
      <c r="AB2371" s="4"/>
      <c r="AC2371" s="4"/>
      <c r="AD2371" s="4"/>
      <c r="AE2371" s="4" t="s">
        <v>11859</v>
      </c>
      <c r="AF2371" s="4"/>
      <c r="AG2371" s="4"/>
      <c r="AH2371" s="4"/>
      <c r="AI2371" s="4"/>
      <c r="AJ2371" s="4"/>
      <c r="AK2371" s="4"/>
    </row>
    <row r="2372" spans="1:37" ht="30" x14ac:dyDescent="0.2">
      <c r="A2372" s="7">
        <v>2371</v>
      </c>
      <c r="B2372" s="4"/>
      <c r="C2372" s="5" t="s">
        <v>12354</v>
      </c>
      <c r="D2372" s="4"/>
      <c r="E2372" s="4"/>
      <c r="F2372" s="4"/>
      <c r="G2372" s="9" t="s">
        <v>781</v>
      </c>
      <c r="H2372" s="4"/>
      <c r="I2372" s="4"/>
      <c r="J2372" s="4"/>
      <c r="K2372" s="4"/>
      <c r="L2372" s="4"/>
      <c r="M2372" s="4"/>
      <c r="N2372" s="29">
        <v>41061</v>
      </c>
      <c r="O2372" s="4"/>
      <c r="P2372" s="4" t="s">
        <v>12356</v>
      </c>
      <c r="Q2372" s="4"/>
      <c r="R2372" s="4"/>
      <c r="S2372" s="4"/>
      <c r="T2372" s="4"/>
      <c r="U2372" s="4"/>
      <c r="V2372" s="4"/>
      <c r="W2372" s="4"/>
      <c r="X2372" s="4"/>
      <c r="Y2372" s="4"/>
      <c r="Z2372" s="4"/>
      <c r="AA2372" s="4"/>
      <c r="AB2372" s="4"/>
      <c r="AC2372" s="4"/>
      <c r="AD2372" s="4"/>
      <c r="AE2372" s="4" t="s">
        <v>2854</v>
      </c>
      <c r="AF2372" s="4"/>
      <c r="AG2372" s="4"/>
      <c r="AH2372" s="4"/>
      <c r="AI2372" s="4"/>
      <c r="AJ2372" s="4"/>
      <c r="AK2372" s="4"/>
    </row>
    <row r="2373" spans="1:37" ht="30" x14ac:dyDescent="0.2">
      <c r="A2373" s="7">
        <v>2372</v>
      </c>
      <c r="B2373" s="4"/>
      <c r="C2373" s="5" t="s">
        <v>12357</v>
      </c>
      <c r="D2373" s="4"/>
      <c r="E2373" s="4"/>
      <c r="F2373" s="4"/>
      <c r="G2373" s="9" t="s">
        <v>781</v>
      </c>
      <c r="H2373" s="4"/>
      <c r="I2373" s="4">
        <v>2008</v>
      </c>
      <c r="J2373" s="4"/>
      <c r="K2373" s="4"/>
      <c r="L2373" s="4"/>
      <c r="M2373" s="4"/>
      <c r="N2373" s="29">
        <v>41061</v>
      </c>
      <c r="O2373" s="4"/>
      <c r="P2373" s="4" t="s">
        <v>12762</v>
      </c>
      <c r="Q2373" s="4"/>
      <c r="R2373" s="4"/>
      <c r="S2373" s="4"/>
      <c r="T2373" s="4"/>
      <c r="U2373" s="4"/>
      <c r="V2373" s="4"/>
      <c r="W2373" s="4"/>
      <c r="X2373" s="4"/>
      <c r="Y2373" s="4"/>
      <c r="Z2373" s="4"/>
      <c r="AA2373" s="4"/>
      <c r="AB2373" s="4"/>
      <c r="AC2373" s="4"/>
      <c r="AD2373" s="4"/>
      <c r="AE2373" s="4" t="s">
        <v>2854</v>
      </c>
      <c r="AF2373" s="4"/>
      <c r="AG2373" s="4"/>
      <c r="AH2373" s="4"/>
      <c r="AI2373" s="4"/>
      <c r="AJ2373" s="4"/>
      <c r="AK2373" s="4"/>
    </row>
    <row r="2374" spans="1:37" ht="30" x14ac:dyDescent="0.2">
      <c r="A2374" s="7">
        <v>2373</v>
      </c>
      <c r="B2374" s="4"/>
      <c r="C2374" s="5" t="s">
        <v>12360</v>
      </c>
      <c r="D2374" s="4"/>
      <c r="E2374" s="4"/>
      <c r="F2374" s="4"/>
      <c r="G2374" s="9" t="s">
        <v>781</v>
      </c>
      <c r="H2374" s="4"/>
      <c r="I2374" s="4"/>
      <c r="J2374" s="4"/>
      <c r="K2374" s="4"/>
      <c r="L2374" s="4"/>
      <c r="M2374" s="4"/>
      <c r="N2374" s="29">
        <v>41061</v>
      </c>
      <c r="O2374" s="4" t="s">
        <v>12361</v>
      </c>
      <c r="P2374" s="4"/>
      <c r="Q2374" s="4"/>
      <c r="R2374" s="4" t="s">
        <v>12362</v>
      </c>
      <c r="S2374" s="4"/>
      <c r="T2374" s="4"/>
      <c r="U2374" s="4"/>
      <c r="V2374" s="4"/>
      <c r="W2374" s="4"/>
      <c r="X2374" s="4"/>
      <c r="Y2374" s="4"/>
      <c r="Z2374" s="4"/>
      <c r="AA2374" s="4"/>
      <c r="AB2374" s="4"/>
      <c r="AC2374" s="4"/>
      <c r="AD2374" s="4"/>
      <c r="AE2374" s="4" t="s">
        <v>2854</v>
      </c>
      <c r="AF2374" s="4"/>
      <c r="AG2374" s="4"/>
      <c r="AH2374" s="4"/>
      <c r="AI2374" s="4"/>
      <c r="AJ2374" s="4"/>
      <c r="AK2374" s="4"/>
    </row>
    <row r="2375" spans="1:37" ht="30" x14ac:dyDescent="0.2">
      <c r="A2375" s="7">
        <v>2374</v>
      </c>
      <c r="B2375" s="4"/>
      <c r="C2375" s="5" t="s">
        <v>12363</v>
      </c>
      <c r="D2375" s="4"/>
      <c r="E2375" s="4"/>
      <c r="F2375" s="4"/>
      <c r="G2375" s="9" t="s">
        <v>781</v>
      </c>
      <c r="H2375" s="4"/>
      <c r="I2375" s="4">
        <v>2008</v>
      </c>
      <c r="J2375" s="4"/>
      <c r="K2375" s="4"/>
      <c r="L2375" s="4"/>
      <c r="M2375" s="4"/>
      <c r="N2375" s="29">
        <v>41061</v>
      </c>
      <c r="O2375" s="4" t="s">
        <v>12364</v>
      </c>
      <c r="P2375" s="4" t="s">
        <v>12365</v>
      </c>
      <c r="Q2375" s="4"/>
      <c r="R2375" s="4"/>
      <c r="S2375" s="4"/>
      <c r="T2375" s="4"/>
      <c r="U2375" s="4"/>
      <c r="V2375" s="4"/>
      <c r="W2375" s="4"/>
      <c r="X2375" s="4"/>
      <c r="Y2375" s="4"/>
      <c r="Z2375" s="4"/>
      <c r="AA2375" s="4"/>
      <c r="AB2375" s="4"/>
      <c r="AC2375" s="4"/>
      <c r="AD2375" s="4"/>
      <c r="AE2375" s="4" t="s">
        <v>2854</v>
      </c>
      <c r="AF2375" s="4"/>
      <c r="AG2375" s="4"/>
      <c r="AH2375" s="4"/>
      <c r="AI2375" s="4"/>
      <c r="AJ2375" s="4"/>
      <c r="AK2375" s="4"/>
    </row>
    <row r="2376" spans="1:37" ht="60" x14ac:dyDescent="0.2">
      <c r="A2376" s="7">
        <v>2375</v>
      </c>
      <c r="B2376" s="4"/>
      <c r="C2376" s="5" t="s">
        <v>11939</v>
      </c>
      <c r="D2376" s="4"/>
      <c r="E2376" s="4"/>
      <c r="F2376" s="4"/>
      <c r="G2376" s="9" t="s">
        <v>781</v>
      </c>
      <c r="H2376" s="4"/>
      <c r="I2376" s="4"/>
      <c r="J2376" s="4"/>
      <c r="K2376" s="4"/>
      <c r="L2376" s="4"/>
      <c r="M2376" s="4"/>
      <c r="N2376" s="29">
        <v>41061</v>
      </c>
      <c r="O2376" s="4" t="s">
        <v>11937</v>
      </c>
      <c r="P2376" s="4" t="s">
        <v>12763</v>
      </c>
      <c r="Q2376" s="4"/>
      <c r="R2376" s="4"/>
      <c r="S2376" s="4"/>
      <c r="T2376" s="4"/>
      <c r="U2376" s="4"/>
      <c r="V2376" s="4"/>
      <c r="W2376" s="4"/>
      <c r="X2376" s="4"/>
      <c r="Y2376" s="4"/>
      <c r="Z2376" s="4"/>
      <c r="AA2376" s="4"/>
      <c r="AB2376" s="4"/>
      <c r="AC2376" s="4"/>
      <c r="AD2376" s="4"/>
      <c r="AE2376" s="4" t="s">
        <v>2854</v>
      </c>
      <c r="AF2376" s="4"/>
      <c r="AG2376" s="4"/>
      <c r="AH2376" s="4"/>
      <c r="AI2376" s="4"/>
      <c r="AJ2376" s="4"/>
      <c r="AK2376" s="4"/>
    </row>
    <row r="2377" spans="1:37" ht="60" x14ac:dyDescent="0.2">
      <c r="A2377" s="7">
        <v>2376</v>
      </c>
      <c r="B2377" s="4"/>
      <c r="C2377" s="5" t="s">
        <v>12679</v>
      </c>
      <c r="D2377" s="4"/>
      <c r="E2377" s="4"/>
      <c r="F2377" s="4"/>
      <c r="G2377" s="9" t="s">
        <v>781</v>
      </c>
      <c r="H2377" s="4"/>
      <c r="I2377" s="4"/>
      <c r="J2377" s="4"/>
      <c r="K2377" s="4"/>
      <c r="L2377" s="4"/>
      <c r="M2377" s="4"/>
      <c r="N2377" s="29">
        <v>41061</v>
      </c>
      <c r="O2377" s="4" t="s">
        <v>11937</v>
      </c>
      <c r="P2377" s="4" t="s">
        <v>12681</v>
      </c>
      <c r="Q2377" s="4"/>
      <c r="R2377" s="4"/>
      <c r="S2377" s="4"/>
      <c r="T2377" s="4"/>
      <c r="U2377" s="4"/>
      <c r="V2377" s="4"/>
      <c r="W2377" s="4"/>
      <c r="X2377" s="4"/>
      <c r="Y2377" s="4"/>
      <c r="Z2377" s="4"/>
      <c r="AA2377" s="4"/>
      <c r="AB2377" s="4"/>
      <c r="AC2377" s="4"/>
      <c r="AD2377" s="4"/>
      <c r="AE2377" s="4" t="s">
        <v>2854</v>
      </c>
      <c r="AF2377" s="4"/>
      <c r="AG2377" s="4"/>
      <c r="AH2377" s="4"/>
      <c r="AI2377" s="4"/>
      <c r="AJ2377" s="4"/>
      <c r="AK2377" s="4"/>
    </row>
    <row r="2378" spans="1:37" ht="75" x14ac:dyDescent="0.2">
      <c r="A2378" s="7">
        <v>2377</v>
      </c>
      <c r="B2378" s="4"/>
      <c r="C2378" s="5" t="s">
        <v>12366</v>
      </c>
      <c r="D2378" s="4"/>
      <c r="E2378" s="4"/>
      <c r="F2378" s="4"/>
      <c r="G2378" s="9" t="s">
        <v>781</v>
      </c>
      <c r="H2378" s="4"/>
      <c r="I2378" s="4"/>
      <c r="J2378" s="4"/>
      <c r="K2378" s="4"/>
      <c r="L2378" s="4"/>
      <c r="M2378" s="4"/>
      <c r="N2378" s="29">
        <v>41061</v>
      </c>
      <c r="O2378" s="4" t="s">
        <v>12367</v>
      </c>
      <c r="P2378" s="4" t="s">
        <v>12368</v>
      </c>
      <c r="Q2378" s="4"/>
      <c r="R2378" s="4"/>
      <c r="S2378" s="4"/>
      <c r="T2378" s="4"/>
      <c r="U2378" s="4"/>
      <c r="V2378" s="4"/>
      <c r="W2378" s="4"/>
      <c r="X2378" s="4"/>
      <c r="Y2378" s="4"/>
      <c r="Z2378" s="4"/>
      <c r="AA2378" s="4"/>
      <c r="AB2378" s="4"/>
      <c r="AC2378" s="4"/>
      <c r="AD2378" s="4"/>
      <c r="AE2378" s="4" t="s">
        <v>2854</v>
      </c>
      <c r="AF2378" s="4"/>
      <c r="AG2378" s="4"/>
      <c r="AH2378" s="4"/>
      <c r="AI2378" s="4"/>
      <c r="AJ2378" s="4"/>
      <c r="AK2378" s="4"/>
    </row>
    <row r="2379" spans="1:37" ht="60" x14ac:dyDescent="0.2">
      <c r="A2379" s="7">
        <v>2378</v>
      </c>
      <c r="B2379" s="4"/>
      <c r="C2379" s="5" t="s">
        <v>12369</v>
      </c>
      <c r="D2379" s="4"/>
      <c r="E2379" s="4"/>
      <c r="F2379" s="4"/>
      <c r="G2379" s="9" t="s">
        <v>781</v>
      </c>
      <c r="H2379" s="4"/>
      <c r="I2379" s="4"/>
      <c r="J2379" s="4"/>
      <c r="K2379" s="4"/>
      <c r="L2379" s="4"/>
      <c r="M2379" s="4"/>
      <c r="N2379" s="29">
        <v>41061</v>
      </c>
      <c r="O2379" s="4" t="s">
        <v>11937</v>
      </c>
      <c r="P2379" s="4" t="s">
        <v>12121</v>
      </c>
      <c r="Q2379" s="4"/>
      <c r="R2379" s="4"/>
      <c r="S2379" s="4"/>
      <c r="T2379" s="4"/>
      <c r="U2379" s="4"/>
      <c r="V2379" s="4"/>
      <c r="W2379" s="4"/>
      <c r="X2379" s="4"/>
      <c r="Y2379" s="4"/>
      <c r="Z2379" s="4"/>
      <c r="AA2379" s="4"/>
      <c r="AB2379" s="4"/>
      <c r="AC2379" s="4"/>
      <c r="AD2379" s="4"/>
      <c r="AE2379" s="4"/>
      <c r="AF2379" s="4"/>
      <c r="AG2379" s="4"/>
      <c r="AH2379" s="4"/>
      <c r="AI2379" s="4"/>
      <c r="AJ2379" s="4"/>
      <c r="AK2379" s="4"/>
    </row>
    <row r="2380" spans="1:37" ht="60" x14ac:dyDescent="0.2">
      <c r="A2380" s="7">
        <v>2379</v>
      </c>
      <c r="B2380" s="4"/>
      <c r="C2380" s="5" t="s">
        <v>12370</v>
      </c>
      <c r="D2380" s="4"/>
      <c r="E2380" s="4"/>
      <c r="F2380" s="4"/>
      <c r="G2380" s="9" t="s">
        <v>781</v>
      </c>
      <c r="H2380" s="4"/>
      <c r="I2380" s="4"/>
      <c r="J2380" s="4"/>
      <c r="K2380" s="4"/>
      <c r="L2380" s="4"/>
      <c r="M2380" s="4"/>
      <c r="N2380" s="29">
        <v>41061</v>
      </c>
      <c r="O2380" s="4" t="s">
        <v>11937</v>
      </c>
      <c r="P2380" s="4" t="s">
        <v>12371</v>
      </c>
      <c r="Q2380" s="4"/>
      <c r="R2380" s="4"/>
      <c r="S2380" s="4"/>
      <c r="T2380" s="4"/>
      <c r="U2380" s="4"/>
      <c r="V2380" s="4"/>
      <c r="W2380" s="4"/>
      <c r="X2380" s="4"/>
      <c r="Y2380" s="4"/>
      <c r="Z2380" s="4"/>
      <c r="AA2380" s="4"/>
      <c r="AB2380" s="4"/>
      <c r="AC2380" s="4"/>
      <c r="AD2380" s="4"/>
      <c r="AE2380" s="4" t="s">
        <v>2854</v>
      </c>
      <c r="AF2380" s="4"/>
      <c r="AG2380" s="4"/>
      <c r="AH2380" s="4"/>
      <c r="AI2380" s="4"/>
      <c r="AJ2380" s="4"/>
      <c r="AK2380" s="4"/>
    </row>
    <row r="2381" spans="1:37" ht="75" x14ac:dyDescent="0.2">
      <c r="A2381" s="7">
        <v>2380</v>
      </c>
      <c r="B2381" s="4"/>
      <c r="C2381" s="5" t="s">
        <v>12372</v>
      </c>
      <c r="D2381" s="4"/>
      <c r="E2381" s="4"/>
      <c r="F2381" s="4"/>
      <c r="G2381" s="9" t="s">
        <v>781</v>
      </c>
      <c r="H2381" s="4"/>
      <c r="I2381" s="4"/>
      <c r="J2381" s="4"/>
      <c r="K2381" s="4"/>
      <c r="L2381" s="4"/>
      <c r="M2381" s="4"/>
      <c r="N2381" s="29">
        <v>41061</v>
      </c>
      <c r="O2381" s="4"/>
      <c r="P2381" s="4" t="s">
        <v>12764</v>
      </c>
      <c r="Q2381" s="4"/>
      <c r="R2381" s="4" t="s">
        <v>12288</v>
      </c>
      <c r="S2381" s="4"/>
      <c r="T2381" s="4"/>
      <c r="U2381" s="4"/>
      <c r="V2381" s="4"/>
      <c r="W2381" s="4"/>
      <c r="X2381" s="4"/>
      <c r="Y2381" s="4"/>
      <c r="Z2381" s="4"/>
      <c r="AA2381" s="4"/>
      <c r="AB2381" s="4"/>
      <c r="AC2381" s="4"/>
      <c r="AD2381" s="4"/>
      <c r="AE2381" s="4" t="s">
        <v>2854</v>
      </c>
      <c r="AF2381" s="4"/>
      <c r="AG2381" s="4"/>
      <c r="AH2381" s="4"/>
      <c r="AI2381" s="4"/>
      <c r="AJ2381" s="4"/>
      <c r="AK2381" s="4"/>
    </row>
    <row r="2382" spans="1:37" ht="75" x14ac:dyDescent="0.2">
      <c r="A2382" s="7">
        <v>2381</v>
      </c>
      <c r="B2382" s="4" t="s">
        <v>12183</v>
      </c>
      <c r="C2382" s="5" t="s">
        <v>12384</v>
      </c>
      <c r="D2382" s="4"/>
      <c r="E2382" s="4"/>
      <c r="F2382" s="4" t="s">
        <v>12185</v>
      </c>
      <c r="G2382" s="9" t="s">
        <v>781</v>
      </c>
      <c r="H2382" s="4"/>
      <c r="I2382" s="4"/>
      <c r="J2382" s="4"/>
      <c r="K2382" s="4"/>
      <c r="L2382" s="4"/>
      <c r="M2382" s="4"/>
      <c r="N2382" s="29">
        <v>41061</v>
      </c>
      <c r="O2382" s="4" t="s">
        <v>12179</v>
      </c>
      <c r="P2382" s="4"/>
      <c r="Q2382" s="4"/>
      <c r="R2382" s="4"/>
      <c r="S2382" s="4"/>
      <c r="T2382" s="4"/>
      <c r="U2382" s="4"/>
      <c r="V2382" s="4"/>
      <c r="W2382" s="4"/>
      <c r="X2382" s="4"/>
      <c r="Y2382" s="4"/>
      <c r="Z2382" s="4"/>
      <c r="AA2382" s="4"/>
      <c r="AB2382" s="4"/>
      <c r="AC2382" s="4"/>
      <c r="AD2382" s="4"/>
      <c r="AE2382" s="4" t="s">
        <v>12257</v>
      </c>
      <c r="AF2382" s="4"/>
      <c r="AG2382" s="4"/>
      <c r="AH2382" s="4"/>
      <c r="AI2382" s="4"/>
      <c r="AJ2382" s="4"/>
      <c r="AK2382" s="4"/>
    </row>
    <row r="2383" spans="1:37" ht="90" x14ac:dyDescent="0.2">
      <c r="A2383" s="7">
        <v>2382</v>
      </c>
      <c r="B2383" s="4"/>
      <c r="C2383" s="5" t="s">
        <v>12391</v>
      </c>
      <c r="D2383" s="4"/>
      <c r="E2383" s="4"/>
      <c r="F2383" s="4"/>
      <c r="G2383" s="9" t="s">
        <v>781</v>
      </c>
      <c r="H2383" s="4"/>
      <c r="I2383" s="4"/>
      <c r="J2383" s="4"/>
      <c r="K2383" s="4"/>
      <c r="L2383" s="4"/>
      <c r="M2383" s="4"/>
      <c r="N2383" s="29">
        <v>41061</v>
      </c>
      <c r="O2383" s="4" t="s">
        <v>12765</v>
      </c>
      <c r="P2383" s="4" t="s">
        <v>12392</v>
      </c>
      <c r="Q2383" s="4"/>
      <c r="R2383" s="4"/>
      <c r="S2383" s="4"/>
      <c r="T2383" s="4"/>
      <c r="U2383" s="4"/>
      <c r="V2383" s="4"/>
      <c r="W2383" s="4"/>
      <c r="X2383" s="4"/>
      <c r="Y2383" s="4"/>
      <c r="Z2383" s="4"/>
      <c r="AA2383" s="4"/>
      <c r="AB2383" s="4"/>
      <c r="AC2383" s="4"/>
      <c r="AD2383" s="4"/>
      <c r="AE2383" s="4" t="s">
        <v>11859</v>
      </c>
      <c r="AF2383" s="4"/>
      <c r="AG2383" s="4"/>
      <c r="AH2383" s="4"/>
      <c r="AI2383" s="4"/>
      <c r="AJ2383" s="4"/>
      <c r="AK2383" s="4"/>
    </row>
    <row r="2384" spans="1:37" ht="45" x14ac:dyDescent="0.2">
      <c r="A2384" s="7">
        <v>2383</v>
      </c>
      <c r="B2384" s="4"/>
      <c r="C2384" s="5" t="s">
        <v>12393</v>
      </c>
      <c r="D2384" s="4"/>
      <c r="E2384" s="4"/>
      <c r="F2384" s="4"/>
      <c r="G2384" s="9" t="s">
        <v>781</v>
      </c>
      <c r="H2384" s="4"/>
      <c r="I2384" s="4">
        <v>2008</v>
      </c>
      <c r="J2384" s="4"/>
      <c r="K2384" s="4"/>
      <c r="L2384" s="4"/>
      <c r="M2384" s="4"/>
      <c r="N2384" s="29">
        <v>41061</v>
      </c>
      <c r="O2384" s="5" t="s">
        <v>12394</v>
      </c>
      <c r="P2384" s="4" t="s">
        <v>12395</v>
      </c>
      <c r="Q2384" s="4"/>
      <c r="R2384" s="4"/>
      <c r="S2384" s="4"/>
      <c r="T2384" s="4"/>
      <c r="U2384" s="4"/>
      <c r="V2384" s="4"/>
      <c r="W2384" s="4"/>
      <c r="X2384" s="4"/>
      <c r="Y2384" s="4"/>
      <c r="Z2384" s="4"/>
      <c r="AA2384" s="4"/>
      <c r="AB2384" s="4"/>
      <c r="AC2384" s="4"/>
      <c r="AD2384" s="4"/>
      <c r="AE2384" s="4" t="s">
        <v>11859</v>
      </c>
      <c r="AF2384" s="4"/>
      <c r="AG2384" s="4"/>
      <c r="AH2384" s="4"/>
      <c r="AI2384" s="4"/>
      <c r="AJ2384" s="4"/>
      <c r="AK2384" s="4"/>
    </row>
    <row r="2385" spans="1:37" ht="30" x14ac:dyDescent="0.2">
      <c r="A2385" s="7">
        <v>2384</v>
      </c>
      <c r="B2385" s="4"/>
      <c r="C2385" s="5" t="s">
        <v>12396</v>
      </c>
      <c r="D2385" s="4"/>
      <c r="E2385" s="4"/>
      <c r="F2385" s="4"/>
      <c r="G2385" s="9" t="s">
        <v>781</v>
      </c>
      <c r="H2385" s="4"/>
      <c r="I2385" s="4">
        <v>2008</v>
      </c>
      <c r="J2385" s="4"/>
      <c r="K2385" s="4"/>
      <c r="L2385" s="4"/>
      <c r="M2385" s="4"/>
      <c r="N2385" s="29">
        <v>41061</v>
      </c>
      <c r="O2385" s="5" t="s">
        <v>12397</v>
      </c>
      <c r="P2385" s="4" t="s">
        <v>12398</v>
      </c>
      <c r="Q2385" s="4"/>
      <c r="R2385" s="4"/>
      <c r="S2385" s="4"/>
      <c r="T2385" s="4"/>
      <c r="U2385" s="4"/>
      <c r="V2385" s="4"/>
      <c r="W2385" s="4"/>
      <c r="X2385" s="4"/>
      <c r="Y2385" s="4"/>
      <c r="Z2385" s="4"/>
      <c r="AA2385" s="4"/>
      <c r="AB2385" s="4"/>
      <c r="AC2385" s="4"/>
      <c r="AD2385" s="4"/>
      <c r="AE2385" s="4" t="s">
        <v>11859</v>
      </c>
      <c r="AF2385" s="4"/>
      <c r="AG2385" s="4"/>
      <c r="AH2385" s="4"/>
      <c r="AI2385" s="4"/>
      <c r="AJ2385" s="4"/>
      <c r="AK2385" s="4"/>
    </row>
    <row r="2386" spans="1:37" ht="30" x14ac:dyDescent="0.2">
      <c r="A2386" s="7">
        <v>2385</v>
      </c>
      <c r="B2386" s="4"/>
      <c r="C2386" s="5" t="s">
        <v>12399</v>
      </c>
      <c r="D2386" s="4"/>
      <c r="E2386" s="4"/>
      <c r="F2386" s="4"/>
      <c r="G2386" s="9" t="s">
        <v>781</v>
      </c>
      <c r="H2386" s="4"/>
      <c r="I2386" s="4">
        <v>2009</v>
      </c>
      <c r="J2386" s="4"/>
      <c r="K2386" s="4"/>
      <c r="L2386" s="4"/>
      <c r="M2386" s="4"/>
      <c r="N2386" s="29">
        <v>41061</v>
      </c>
      <c r="O2386" s="5" t="s">
        <v>12397</v>
      </c>
      <c r="P2386" s="4" t="s">
        <v>12400</v>
      </c>
      <c r="Q2386" s="4"/>
      <c r="R2386" s="4"/>
      <c r="S2386" s="4"/>
      <c r="T2386" s="4"/>
      <c r="U2386" s="4"/>
      <c r="V2386" s="4"/>
      <c r="W2386" s="4"/>
      <c r="X2386" s="4"/>
      <c r="Y2386" s="4"/>
      <c r="Z2386" s="4"/>
      <c r="AA2386" s="4"/>
      <c r="AB2386" s="4"/>
      <c r="AC2386" s="4"/>
      <c r="AD2386" s="4"/>
      <c r="AE2386" s="4" t="s">
        <v>11859</v>
      </c>
      <c r="AF2386" s="4"/>
      <c r="AG2386" s="4"/>
      <c r="AH2386" s="4"/>
      <c r="AI2386" s="4"/>
      <c r="AJ2386" s="4"/>
      <c r="AK2386" s="4"/>
    </row>
    <row r="2387" spans="1:37" ht="45" x14ac:dyDescent="0.2">
      <c r="A2387" s="7">
        <v>2386</v>
      </c>
      <c r="B2387" s="4"/>
      <c r="C2387" s="5" t="s">
        <v>11900</v>
      </c>
      <c r="D2387" s="4"/>
      <c r="E2387" s="4"/>
      <c r="F2387" s="4"/>
      <c r="G2387" s="9" t="s">
        <v>781</v>
      </c>
      <c r="H2387" s="4"/>
      <c r="I2387" s="4">
        <v>2006</v>
      </c>
      <c r="J2387" s="4"/>
      <c r="K2387" s="4"/>
      <c r="L2387" s="4"/>
      <c r="M2387" s="4"/>
      <c r="N2387" s="29">
        <v>41061</v>
      </c>
      <c r="O2387" s="4" t="s">
        <v>12766</v>
      </c>
      <c r="P2387" s="4" t="s">
        <v>12767</v>
      </c>
      <c r="Q2387" s="4" t="s">
        <v>11903</v>
      </c>
      <c r="R2387" s="4"/>
      <c r="S2387" s="4"/>
      <c r="T2387" s="4"/>
      <c r="U2387" s="4"/>
      <c r="V2387" s="4"/>
      <c r="W2387" s="4"/>
      <c r="X2387" s="4"/>
      <c r="Y2387" s="4"/>
      <c r="Z2387" s="4"/>
      <c r="AA2387" s="4"/>
      <c r="AB2387" s="4"/>
      <c r="AC2387" s="4"/>
      <c r="AD2387" s="4"/>
      <c r="AE2387" s="4"/>
      <c r="AF2387" s="4"/>
      <c r="AG2387" s="4"/>
      <c r="AH2387" s="4"/>
      <c r="AI2387" s="4"/>
      <c r="AJ2387" s="4"/>
      <c r="AK2387" s="4"/>
    </row>
    <row r="2388" spans="1:37" ht="30" x14ac:dyDescent="0.2">
      <c r="A2388" s="7">
        <v>2387</v>
      </c>
      <c r="B2388" s="4"/>
      <c r="C2388" s="5" t="s">
        <v>11764</v>
      </c>
      <c r="D2388" s="4"/>
      <c r="E2388" s="4"/>
      <c r="F2388" s="4"/>
      <c r="G2388" s="9" t="s">
        <v>781</v>
      </c>
      <c r="H2388" s="4"/>
      <c r="I2388" s="4"/>
      <c r="J2388" s="4"/>
      <c r="K2388" s="4"/>
      <c r="L2388" s="4"/>
      <c r="M2388" s="4"/>
      <c r="N2388" s="29">
        <v>41061</v>
      </c>
      <c r="O2388" s="4"/>
      <c r="P2388" s="4" t="s">
        <v>12768</v>
      </c>
      <c r="Q2388" s="4"/>
      <c r="R2388" s="4"/>
      <c r="S2388" s="4"/>
      <c r="T2388" s="4"/>
      <c r="U2388" s="4"/>
      <c r="V2388" s="4"/>
      <c r="W2388" s="4"/>
      <c r="X2388" s="4"/>
      <c r="Y2388" s="4"/>
      <c r="Z2388" s="4"/>
      <c r="AA2388" s="4"/>
      <c r="AB2388" s="4"/>
      <c r="AC2388" s="4"/>
      <c r="AD2388" s="4"/>
      <c r="AE2388" s="4" t="s">
        <v>2854</v>
      </c>
      <c r="AF2388" s="4"/>
      <c r="AG2388" s="4"/>
      <c r="AH2388" s="4"/>
      <c r="AI2388" s="4"/>
      <c r="AJ2388" s="4"/>
      <c r="AK2388" s="4"/>
    </row>
    <row r="2389" spans="1:37" ht="75" x14ac:dyDescent="0.2">
      <c r="A2389" s="7">
        <v>2388</v>
      </c>
      <c r="B2389" s="4"/>
      <c r="C2389" s="5" t="s">
        <v>12401</v>
      </c>
      <c r="D2389" s="4"/>
      <c r="E2389" s="4"/>
      <c r="F2389" s="4"/>
      <c r="G2389" s="9" t="s">
        <v>781</v>
      </c>
      <c r="H2389" s="4"/>
      <c r="I2389" s="4"/>
      <c r="J2389" s="4"/>
      <c r="K2389" s="4"/>
      <c r="L2389" s="4"/>
      <c r="M2389" s="4"/>
      <c r="N2389" s="29">
        <v>41061</v>
      </c>
      <c r="O2389" s="4"/>
      <c r="P2389" s="4" t="s">
        <v>12403</v>
      </c>
      <c r="Q2389" s="4"/>
      <c r="R2389" s="4"/>
      <c r="S2389" s="4"/>
      <c r="T2389" s="4"/>
      <c r="U2389" s="4"/>
      <c r="V2389" s="4"/>
      <c r="W2389" s="4"/>
      <c r="X2389" s="4"/>
      <c r="Y2389" s="4"/>
      <c r="Z2389" s="4"/>
      <c r="AA2389" s="4"/>
      <c r="AB2389" s="4"/>
      <c r="AC2389" s="4"/>
      <c r="AD2389" s="4"/>
      <c r="AE2389" s="4" t="s">
        <v>11859</v>
      </c>
      <c r="AF2389" s="4"/>
      <c r="AG2389" s="4"/>
      <c r="AH2389" s="4"/>
      <c r="AI2389" s="4"/>
      <c r="AJ2389" s="4"/>
      <c r="AK2389" s="4"/>
    </row>
    <row r="2390" spans="1:37" ht="60" x14ac:dyDescent="0.2">
      <c r="A2390" s="7">
        <v>2389</v>
      </c>
      <c r="B2390" s="4"/>
      <c r="C2390" s="5" t="s">
        <v>12014</v>
      </c>
      <c r="D2390" s="4"/>
      <c r="E2390" s="4"/>
      <c r="F2390" s="4"/>
      <c r="G2390" s="9" t="s">
        <v>781</v>
      </c>
      <c r="H2390" s="4"/>
      <c r="I2390" s="4"/>
      <c r="J2390" s="4"/>
      <c r="K2390" s="4"/>
      <c r="L2390" s="4"/>
      <c r="M2390" s="4"/>
      <c r="N2390" s="29">
        <v>41061</v>
      </c>
      <c r="O2390" s="4" t="s">
        <v>12406</v>
      </c>
      <c r="P2390" s="4" t="s">
        <v>12769</v>
      </c>
      <c r="Q2390" s="4"/>
      <c r="R2390" s="4"/>
      <c r="S2390" s="4"/>
      <c r="T2390" s="4"/>
      <c r="U2390" s="4"/>
      <c r="V2390" s="4"/>
      <c r="W2390" s="4"/>
      <c r="X2390" s="4"/>
      <c r="Y2390" s="4"/>
      <c r="Z2390" s="4"/>
      <c r="AA2390" s="4"/>
      <c r="AB2390" s="4"/>
      <c r="AC2390" s="4"/>
      <c r="AD2390" s="4"/>
      <c r="AE2390" s="4" t="s">
        <v>2854</v>
      </c>
      <c r="AF2390" s="4"/>
      <c r="AG2390" s="4"/>
      <c r="AH2390" s="4"/>
      <c r="AI2390" s="4"/>
      <c r="AJ2390" s="4"/>
      <c r="AK2390" s="4"/>
    </row>
    <row r="2391" spans="1:37" ht="60" x14ac:dyDescent="0.2">
      <c r="A2391" s="7">
        <v>2390</v>
      </c>
      <c r="B2391" s="4"/>
      <c r="C2391" s="5" t="s">
        <v>12404</v>
      </c>
      <c r="D2391" s="4"/>
      <c r="E2391" s="4"/>
      <c r="F2391" s="4" t="s">
        <v>12405</v>
      </c>
      <c r="G2391" s="9" t="s">
        <v>781</v>
      </c>
      <c r="H2391" s="4"/>
      <c r="I2391" s="4">
        <v>2000</v>
      </c>
      <c r="J2391" s="4"/>
      <c r="K2391" s="4"/>
      <c r="L2391" s="4"/>
      <c r="M2391" s="4"/>
      <c r="N2391" s="29">
        <v>41091</v>
      </c>
      <c r="O2391" s="4" t="s">
        <v>12406</v>
      </c>
      <c r="P2391" s="4" t="s">
        <v>12770</v>
      </c>
      <c r="Q2391" s="4"/>
      <c r="R2391" s="4"/>
      <c r="S2391" s="4"/>
      <c r="T2391" s="4"/>
      <c r="U2391" s="4"/>
      <c r="V2391" s="4"/>
      <c r="W2391" s="4"/>
      <c r="X2391" s="4"/>
      <c r="Y2391" s="4"/>
      <c r="Z2391" s="4" t="s">
        <v>12408</v>
      </c>
      <c r="AA2391" s="4"/>
      <c r="AB2391" s="4"/>
      <c r="AC2391" s="4"/>
      <c r="AD2391" s="4"/>
      <c r="AE2391" s="4" t="s">
        <v>2854</v>
      </c>
      <c r="AF2391" s="4"/>
      <c r="AG2391" s="4"/>
      <c r="AH2391" s="4"/>
      <c r="AI2391" s="4"/>
      <c r="AJ2391" s="4"/>
      <c r="AK2391" s="4"/>
    </row>
    <row r="2392" spans="1:37" ht="30" x14ac:dyDescent="0.2">
      <c r="A2392" s="7">
        <v>2391</v>
      </c>
      <c r="B2392" s="4"/>
      <c r="C2392" s="5" t="s">
        <v>12771</v>
      </c>
      <c r="D2392" s="4"/>
      <c r="E2392" s="4"/>
      <c r="F2392" s="4" t="s">
        <v>11638</v>
      </c>
      <c r="G2392" s="9" t="s">
        <v>781</v>
      </c>
      <c r="H2392" s="4"/>
      <c r="I2392" s="4"/>
      <c r="J2392" s="4"/>
      <c r="K2392" s="4"/>
      <c r="L2392" s="4"/>
      <c r="M2392" s="4"/>
      <c r="N2392" s="29">
        <v>41061</v>
      </c>
      <c r="O2392" s="4" t="s">
        <v>12467</v>
      </c>
      <c r="P2392" s="4" t="s">
        <v>12468</v>
      </c>
      <c r="Q2392" s="4"/>
      <c r="R2392" s="4"/>
      <c r="S2392" s="4"/>
      <c r="T2392" s="4"/>
      <c r="U2392" s="4"/>
      <c r="V2392" s="4"/>
      <c r="W2392" s="4"/>
      <c r="X2392" s="4"/>
      <c r="Y2392" s="4"/>
      <c r="Z2392" s="4"/>
      <c r="AA2392" s="4"/>
      <c r="AB2392" s="4"/>
      <c r="AC2392" s="4"/>
      <c r="AD2392" s="4"/>
      <c r="AE2392" s="4"/>
      <c r="AF2392" s="4"/>
      <c r="AG2392" s="4"/>
      <c r="AH2392" s="4"/>
      <c r="AI2392" s="4"/>
      <c r="AJ2392" s="4"/>
      <c r="AK2392" s="4"/>
    </row>
    <row r="2393" spans="1:37" ht="45" x14ac:dyDescent="0.2">
      <c r="A2393" s="7">
        <v>2392</v>
      </c>
      <c r="B2393" s="9"/>
      <c r="C2393" s="41" t="s">
        <v>12772</v>
      </c>
      <c r="D2393" s="9"/>
      <c r="E2393" s="9"/>
      <c r="F2393" s="9"/>
      <c r="G2393" s="9" t="s">
        <v>781</v>
      </c>
      <c r="H2393" s="9"/>
      <c r="I2393" s="9"/>
      <c r="J2393" s="9"/>
      <c r="K2393" s="9"/>
      <c r="L2393" s="9"/>
      <c r="M2393" s="9"/>
      <c r="N2393" s="25">
        <v>41061</v>
      </c>
      <c r="O2393" s="9" t="s">
        <v>841</v>
      </c>
      <c r="P2393" s="9" t="s">
        <v>12773</v>
      </c>
      <c r="Q2393" s="9" t="s">
        <v>12774</v>
      </c>
      <c r="R2393" s="9"/>
      <c r="S2393" s="9"/>
      <c r="T2393" s="9"/>
      <c r="U2393" s="9"/>
      <c r="V2393" s="9"/>
      <c r="W2393" s="9"/>
      <c r="X2393" s="9"/>
      <c r="Y2393" s="9"/>
      <c r="Z2393" s="9"/>
      <c r="AA2393" s="9"/>
      <c r="AB2393" s="9"/>
      <c r="AC2393" s="9"/>
      <c r="AD2393" s="9"/>
      <c r="AE2393" s="9" t="s">
        <v>2854</v>
      </c>
      <c r="AF2393" s="9"/>
      <c r="AG2393" s="9"/>
      <c r="AH2393" s="9"/>
      <c r="AI2393" s="9"/>
      <c r="AJ2393" s="9"/>
      <c r="AK2393" s="9"/>
    </row>
    <row r="2394" spans="1:37" x14ac:dyDescent="0.2">
      <c r="A2394" s="7">
        <v>2393</v>
      </c>
      <c r="B2394" s="4"/>
      <c r="C2394" s="4"/>
      <c r="D2394" s="4"/>
      <c r="E2394" s="4"/>
      <c r="F2394" s="4"/>
      <c r="G2394" s="9"/>
      <c r="H2394" s="4"/>
      <c r="I2394" s="4"/>
      <c r="J2394" s="4"/>
      <c r="K2394" s="4"/>
      <c r="L2394" s="4"/>
      <c r="M2394" s="4"/>
      <c r="N2394" s="4"/>
      <c r="O2394" s="4"/>
      <c r="P2394" s="4"/>
      <c r="Q2394" s="4"/>
      <c r="R2394" s="4"/>
      <c r="S2394" s="4"/>
      <c r="T2394" s="4"/>
      <c r="U2394" s="4"/>
      <c r="V2394" s="4"/>
      <c r="W2394" s="4"/>
      <c r="X2394" s="4"/>
      <c r="Y2394" s="4"/>
      <c r="Z2394" s="4"/>
      <c r="AA2394" s="4"/>
      <c r="AB2394" s="4"/>
      <c r="AC2394" s="4"/>
      <c r="AD2394" s="4"/>
      <c r="AE2394" s="4"/>
      <c r="AF2394" s="4"/>
      <c r="AG2394" s="4"/>
      <c r="AH2394" s="4"/>
      <c r="AI2394" s="4"/>
      <c r="AJ2394" s="4"/>
      <c r="AK2394" s="4"/>
    </row>
    <row r="2395" spans="1:37" ht="120" x14ac:dyDescent="0.2">
      <c r="A2395" s="7">
        <v>2394</v>
      </c>
      <c r="B2395" s="38"/>
      <c r="C2395" s="9"/>
      <c r="D2395" s="9"/>
      <c r="E2395" s="9"/>
      <c r="F2395" s="9" t="s">
        <v>12313</v>
      </c>
      <c r="G2395" s="9" t="s">
        <v>781</v>
      </c>
      <c r="H2395" s="9"/>
      <c r="I2395" s="9">
        <v>2010</v>
      </c>
      <c r="J2395" s="9"/>
      <c r="K2395" s="9"/>
      <c r="L2395" s="25">
        <v>40352</v>
      </c>
      <c r="M2395" s="9"/>
      <c r="N2395" s="25">
        <v>41061</v>
      </c>
      <c r="O2395" s="9" t="s">
        <v>11751</v>
      </c>
      <c r="P2395" s="38" t="s">
        <v>12775</v>
      </c>
      <c r="Q2395" s="9" t="s">
        <v>11933</v>
      </c>
      <c r="R2395" s="9" t="s">
        <v>12671</v>
      </c>
      <c r="S2395" s="9"/>
      <c r="T2395" s="9"/>
      <c r="U2395" s="9"/>
      <c r="V2395" s="9"/>
      <c r="W2395" s="9" t="s">
        <v>11934</v>
      </c>
      <c r="X2395" s="9" t="s">
        <v>841</v>
      </c>
      <c r="Y2395" s="9"/>
      <c r="Z2395" s="9"/>
      <c r="AA2395" s="9"/>
      <c r="AB2395" s="9"/>
      <c r="AC2395" s="9"/>
      <c r="AD2395" s="9"/>
      <c r="AE2395" s="38" t="s">
        <v>2854</v>
      </c>
      <c r="AF2395" s="9"/>
      <c r="AG2395" s="9"/>
      <c r="AH2395" s="9"/>
      <c r="AI2395" s="9"/>
      <c r="AJ2395" s="9"/>
      <c r="AK2395" s="9"/>
    </row>
    <row r="2396" spans="1:37" x14ac:dyDescent="0.2">
      <c r="A2396" s="7">
        <v>2395</v>
      </c>
      <c r="G2396" s="4"/>
      <c r="AK2396" s="4"/>
    </row>
    <row r="2397" spans="1:37" ht="90" x14ac:dyDescent="0.2">
      <c r="A2397" s="7">
        <v>2396</v>
      </c>
      <c r="C2397" s="28" t="s">
        <v>12776</v>
      </c>
      <c r="G2397" s="9" t="s">
        <v>781</v>
      </c>
      <c r="H2397" s="10" t="s">
        <v>12777</v>
      </c>
      <c r="I2397" s="10">
        <v>2011</v>
      </c>
      <c r="J2397" s="10">
        <v>19</v>
      </c>
      <c r="K2397" s="10">
        <v>1</v>
      </c>
      <c r="O2397" s="10" t="s">
        <v>12778</v>
      </c>
      <c r="P2397" s="10" t="s">
        <v>12779</v>
      </c>
      <c r="S2397" s="10" t="s">
        <v>12780</v>
      </c>
      <c r="T2397" s="10">
        <v>32</v>
      </c>
      <c r="U2397" s="10">
        <v>2</v>
      </c>
      <c r="Z2397" s="10" t="s">
        <v>12781</v>
      </c>
      <c r="AH2397" s="10" t="s">
        <v>12782</v>
      </c>
      <c r="AK2397" s="4"/>
    </row>
    <row r="2398" spans="1:37" ht="135" x14ac:dyDescent="0.2">
      <c r="A2398" s="7">
        <v>2397</v>
      </c>
      <c r="C2398" s="28" t="s">
        <v>12783</v>
      </c>
      <c r="G2398" s="9" t="s">
        <v>781</v>
      </c>
      <c r="H2398" s="10" t="s">
        <v>12777</v>
      </c>
      <c r="I2398" s="10">
        <v>1995</v>
      </c>
      <c r="R2398" s="10" t="s">
        <v>12784</v>
      </c>
      <c r="AK2398" s="4"/>
    </row>
    <row r="2399" spans="1:37" ht="105" x14ac:dyDescent="0.2">
      <c r="A2399" s="7">
        <v>2398</v>
      </c>
      <c r="D2399" s="10" t="s">
        <v>12785</v>
      </c>
      <c r="E2399" s="10" t="s">
        <v>12786</v>
      </c>
      <c r="G2399" s="9" t="s">
        <v>781</v>
      </c>
      <c r="H2399" s="10" t="s">
        <v>12777</v>
      </c>
      <c r="I2399" s="10">
        <v>2004</v>
      </c>
      <c r="N2399" s="47">
        <v>40966</v>
      </c>
      <c r="O2399" s="10" t="s">
        <v>12787</v>
      </c>
      <c r="P2399" s="10" t="s">
        <v>12788</v>
      </c>
      <c r="R2399" s="10" t="s">
        <v>12789</v>
      </c>
      <c r="S2399" s="10" t="s">
        <v>11759</v>
      </c>
      <c r="T2399" s="10">
        <v>42</v>
      </c>
      <c r="U2399" s="10">
        <v>4</v>
      </c>
      <c r="V2399" s="10" t="s">
        <v>12790</v>
      </c>
      <c r="Z2399" s="10" t="s">
        <v>12791</v>
      </c>
      <c r="AK2399" s="4"/>
    </row>
    <row r="2400" spans="1:37" ht="45" x14ac:dyDescent="0.2">
      <c r="A2400" s="7">
        <v>2399</v>
      </c>
      <c r="D2400" s="10" t="s">
        <v>12792</v>
      </c>
      <c r="E2400" s="10" t="s">
        <v>12793</v>
      </c>
      <c r="G2400" s="9" t="s">
        <v>781</v>
      </c>
      <c r="H2400" s="10" t="s">
        <v>12777</v>
      </c>
      <c r="I2400" s="10">
        <v>2010</v>
      </c>
      <c r="N2400" s="47">
        <v>40966</v>
      </c>
      <c r="O2400" s="10" t="s">
        <v>12794</v>
      </c>
      <c r="P2400" s="10" t="s">
        <v>12795</v>
      </c>
      <c r="S2400" s="10" t="s">
        <v>12796</v>
      </c>
      <c r="T2400" s="10">
        <v>63</v>
      </c>
      <c r="U2400" s="10">
        <v>2</v>
      </c>
      <c r="V2400" s="10" t="s">
        <v>12797</v>
      </c>
      <c r="Z2400" s="10" t="s">
        <v>12798</v>
      </c>
      <c r="AK2400" s="4"/>
    </row>
    <row r="2401" spans="1:49" ht="240" x14ac:dyDescent="0.2">
      <c r="A2401" s="7">
        <v>2400</v>
      </c>
      <c r="D2401" s="10" t="s">
        <v>12799</v>
      </c>
      <c r="E2401" s="10" t="s">
        <v>12800</v>
      </c>
      <c r="G2401" s="9" t="s">
        <v>781</v>
      </c>
      <c r="H2401" s="10" t="s">
        <v>12777</v>
      </c>
      <c r="I2401" s="10">
        <v>1995</v>
      </c>
      <c r="N2401" s="47">
        <v>40966</v>
      </c>
      <c r="O2401" s="10" t="s">
        <v>12801</v>
      </c>
      <c r="P2401" s="10" t="s">
        <v>12802</v>
      </c>
      <c r="R2401" s="10" t="s">
        <v>12803</v>
      </c>
      <c r="S2401" s="10" t="s">
        <v>12804</v>
      </c>
      <c r="T2401" s="10">
        <v>32</v>
      </c>
      <c r="U2401" s="10">
        <v>2</v>
      </c>
      <c r="V2401" s="10" t="s">
        <v>12805</v>
      </c>
      <c r="Z2401" s="10" t="s">
        <v>12806</v>
      </c>
      <c r="AH2401" s="10">
        <v>666939</v>
      </c>
      <c r="AK2401" s="4"/>
    </row>
    <row r="2402" spans="1:49" x14ac:dyDescent="0.2">
      <c r="A2402" s="7">
        <v>2401</v>
      </c>
      <c r="D2402" s="10" t="s">
        <v>12807</v>
      </c>
      <c r="G2402" s="9" t="s">
        <v>781</v>
      </c>
      <c r="H2402" s="10" t="s">
        <v>12777</v>
      </c>
      <c r="I2402" s="10">
        <v>1998</v>
      </c>
      <c r="J2402" s="10" t="s">
        <v>12808</v>
      </c>
      <c r="P2402" s="10" t="s">
        <v>12809</v>
      </c>
      <c r="S2402" s="10" t="s">
        <v>12810</v>
      </c>
      <c r="V2402" s="10" t="s">
        <v>12811</v>
      </c>
      <c r="Z2402" s="10" t="s">
        <v>12812</v>
      </c>
      <c r="AK2402" s="4"/>
    </row>
    <row r="2403" spans="1:49" ht="60" x14ac:dyDescent="0.2">
      <c r="A2403" s="7">
        <v>2402</v>
      </c>
      <c r="G2403" s="9" t="s">
        <v>781</v>
      </c>
      <c r="H2403" s="10" t="s">
        <v>12777</v>
      </c>
      <c r="I2403" s="10">
        <v>2012</v>
      </c>
      <c r="P2403" s="10" t="s">
        <v>12813</v>
      </c>
      <c r="S2403" s="10" t="s">
        <v>12814</v>
      </c>
      <c r="T2403" s="10">
        <v>13</v>
      </c>
      <c r="U2403" s="10">
        <v>4</v>
      </c>
      <c r="V2403" s="10" t="s">
        <v>12815</v>
      </c>
      <c r="Z2403" s="10" t="s">
        <v>12816</v>
      </c>
      <c r="AK2403" s="4"/>
    </row>
    <row r="2404" spans="1:49" ht="30" x14ac:dyDescent="0.2">
      <c r="A2404" s="7">
        <v>2403</v>
      </c>
      <c r="G2404" s="9" t="s">
        <v>781</v>
      </c>
      <c r="H2404" s="10" t="s">
        <v>12777</v>
      </c>
      <c r="I2404" s="10">
        <v>2011</v>
      </c>
      <c r="P2404" s="10" t="s">
        <v>12817</v>
      </c>
      <c r="R2404" s="10" t="s">
        <v>413</v>
      </c>
      <c r="S2404" s="10" t="s">
        <v>12818</v>
      </c>
      <c r="V2404" s="10" t="s">
        <v>12819</v>
      </c>
      <c r="Z2404" s="10" t="s">
        <v>12820</v>
      </c>
      <c r="AG2404" s="10" t="s">
        <v>12821</v>
      </c>
      <c r="AK2404" s="4"/>
    </row>
    <row r="2405" spans="1:49" ht="30" x14ac:dyDescent="0.2">
      <c r="A2405" s="7">
        <v>2404</v>
      </c>
      <c r="G2405" s="9" t="s">
        <v>781</v>
      </c>
      <c r="H2405" s="10" t="s">
        <v>12777</v>
      </c>
      <c r="O2405" s="10" t="s">
        <v>12822</v>
      </c>
      <c r="P2405" s="10" t="s">
        <v>12823</v>
      </c>
      <c r="S2405" s="10" t="s">
        <v>12824</v>
      </c>
      <c r="T2405" s="10">
        <v>39</v>
      </c>
      <c r="U2405" s="10">
        <v>2</v>
      </c>
      <c r="V2405" s="10" t="s">
        <v>12825</v>
      </c>
      <c r="AH2405" s="10" t="s">
        <v>12826</v>
      </c>
      <c r="AK2405" s="4"/>
    </row>
    <row r="2406" spans="1:49" ht="60" x14ac:dyDescent="0.2">
      <c r="A2406" s="7">
        <v>2405</v>
      </c>
      <c r="D2406" s="10" t="s">
        <v>12827</v>
      </c>
      <c r="E2406" s="10" t="s">
        <v>12828</v>
      </c>
      <c r="G2406" s="9" t="s">
        <v>781</v>
      </c>
      <c r="H2406" s="10" t="s">
        <v>12777</v>
      </c>
      <c r="I2406" s="10">
        <v>2012</v>
      </c>
      <c r="N2406" s="47">
        <v>40966</v>
      </c>
      <c r="P2406" s="10" t="s">
        <v>12829</v>
      </c>
      <c r="S2406" s="10" t="s">
        <v>12830</v>
      </c>
      <c r="T2406" s="10">
        <v>4</v>
      </c>
      <c r="U2406" s="10">
        <v>4</v>
      </c>
      <c r="V2406" s="10" t="s">
        <v>12831</v>
      </c>
      <c r="Z2406" s="10" t="s">
        <v>12832</v>
      </c>
      <c r="AH2406" s="10" t="s">
        <v>12833</v>
      </c>
      <c r="AK2406" s="4"/>
    </row>
    <row r="2407" spans="1:49" ht="30" x14ac:dyDescent="0.2">
      <c r="A2407" s="7">
        <v>2406</v>
      </c>
      <c r="G2407" s="4"/>
      <c r="P2407" s="10" t="s">
        <v>12834</v>
      </c>
      <c r="S2407" s="10" t="s">
        <v>12835</v>
      </c>
      <c r="T2407" s="10">
        <v>28</v>
      </c>
      <c r="U2407" s="10">
        <v>5</v>
      </c>
      <c r="V2407" s="10" t="s">
        <v>12836</v>
      </c>
      <c r="Z2407" s="10" t="s">
        <v>12837</v>
      </c>
      <c r="AH2407" s="10" t="s">
        <v>12838</v>
      </c>
      <c r="AK2407" s="4"/>
    </row>
    <row r="2408" spans="1:49" x14ac:dyDescent="0.2">
      <c r="A2408" s="7">
        <v>2407</v>
      </c>
      <c r="G2408" s="4"/>
      <c r="AK2408" s="4"/>
    </row>
    <row r="2409" spans="1:49" ht="75" x14ac:dyDescent="0.2">
      <c r="A2409" s="7">
        <v>2408</v>
      </c>
      <c r="B2409" s="2"/>
      <c r="C2409" s="48" t="s">
        <v>12839</v>
      </c>
      <c r="D2409" s="2" t="s">
        <v>12840</v>
      </c>
      <c r="E2409" s="2" t="s">
        <v>12841</v>
      </c>
      <c r="F2409" s="2"/>
      <c r="G2409" s="9" t="s">
        <v>781</v>
      </c>
      <c r="H2409" s="2" t="s">
        <v>12842</v>
      </c>
      <c r="I2409" s="2">
        <v>2002</v>
      </c>
      <c r="J2409" s="2"/>
      <c r="K2409" s="2"/>
      <c r="L2409" s="2"/>
      <c r="M2409" s="2"/>
      <c r="N2409" s="2"/>
      <c r="O2409" s="2" t="s">
        <v>12843</v>
      </c>
      <c r="P2409" s="2" t="s">
        <v>12844</v>
      </c>
      <c r="Q2409" s="2"/>
      <c r="R2409" s="2" t="s">
        <v>12845</v>
      </c>
      <c r="S2409" s="2" t="s">
        <v>12846</v>
      </c>
      <c r="T2409" s="2"/>
      <c r="U2409" s="2"/>
      <c r="V2409" s="2"/>
      <c r="W2409" s="2"/>
      <c r="X2409" s="2"/>
      <c r="Y2409" s="2"/>
      <c r="Z2409" s="2" t="s">
        <v>11865</v>
      </c>
      <c r="AA2409" s="2"/>
      <c r="AB2409" s="2"/>
      <c r="AC2409" s="2"/>
      <c r="AD2409" s="2"/>
      <c r="AE2409" s="2"/>
      <c r="AF2409" s="2"/>
      <c r="AG2409" s="2"/>
      <c r="AH2409" s="2"/>
      <c r="AI2409" s="2"/>
      <c r="AJ2409" s="2"/>
      <c r="AK2409" s="2"/>
      <c r="AL2409" s="2"/>
      <c r="AM2409" s="2"/>
      <c r="AN2409" s="2"/>
      <c r="AO2409" s="2"/>
      <c r="AP2409" s="2"/>
      <c r="AQ2409" s="2"/>
      <c r="AR2409" s="2"/>
      <c r="AS2409" s="2"/>
      <c r="AT2409" s="2"/>
      <c r="AU2409" s="2"/>
      <c r="AV2409" s="2"/>
      <c r="AW2409" s="2"/>
    </row>
    <row r="2410" spans="1:49" ht="150" x14ac:dyDescent="0.2">
      <c r="A2410" s="7">
        <v>2409</v>
      </c>
      <c r="B2410" s="2"/>
      <c r="C2410" s="2"/>
      <c r="D2410" s="2" t="s">
        <v>12847</v>
      </c>
      <c r="E2410" s="2" t="s">
        <v>12848</v>
      </c>
      <c r="F2410" s="2"/>
      <c r="G2410" s="9" t="s">
        <v>781</v>
      </c>
      <c r="H2410" s="2" t="s">
        <v>12842</v>
      </c>
      <c r="I2410" s="2">
        <v>2012</v>
      </c>
      <c r="J2410" s="2"/>
      <c r="K2410" s="2"/>
      <c r="L2410" s="2"/>
      <c r="M2410" s="2"/>
      <c r="N2410" s="2"/>
      <c r="O2410" s="2" t="s">
        <v>12849</v>
      </c>
      <c r="P2410" s="2" t="s">
        <v>12850</v>
      </c>
      <c r="Q2410" s="2"/>
      <c r="R2410" s="2"/>
      <c r="S2410" s="2" t="s">
        <v>12851</v>
      </c>
      <c r="T2410" s="2">
        <v>39</v>
      </c>
      <c r="U2410" s="2">
        <v>2</v>
      </c>
      <c r="V2410" s="2" t="s">
        <v>12852</v>
      </c>
      <c r="W2410" s="2"/>
      <c r="X2410" s="2"/>
      <c r="Y2410" s="2"/>
      <c r="Z2410" s="2" t="s">
        <v>12853</v>
      </c>
      <c r="AA2410" s="2"/>
      <c r="AB2410" s="2"/>
      <c r="AC2410" s="2"/>
      <c r="AD2410" s="2"/>
      <c r="AE2410" s="2"/>
      <c r="AF2410" s="2"/>
      <c r="AG2410" s="2"/>
      <c r="AH2410" s="2">
        <v>10751262</v>
      </c>
      <c r="AI2410" s="2"/>
      <c r="AJ2410" s="2"/>
      <c r="AK2410" s="2"/>
      <c r="AL2410" s="2"/>
      <c r="AM2410" s="2"/>
      <c r="AN2410" s="2"/>
      <c r="AO2410" s="2"/>
      <c r="AP2410" s="2"/>
      <c r="AQ2410" s="2"/>
      <c r="AR2410" s="2"/>
      <c r="AS2410" s="2"/>
      <c r="AT2410" s="2"/>
      <c r="AU2410" s="2"/>
      <c r="AV2410" s="2"/>
      <c r="AW2410" s="2"/>
    </row>
    <row r="2411" spans="1:49" ht="45" x14ac:dyDescent="0.2">
      <c r="A2411" s="7">
        <v>2410</v>
      </c>
      <c r="B2411" s="2"/>
      <c r="C2411" s="2"/>
      <c r="D2411" s="2"/>
      <c r="E2411" s="2"/>
      <c r="F2411" s="2"/>
      <c r="G2411" s="9" t="s">
        <v>781</v>
      </c>
      <c r="H2411" s="2" t="s">
        <v>12842</v>
      </c>
      <c r="I2411" s="2">
        <v>2002</v>
      </c>
      <c r="J2411" s="2"/>
      <c r="K2411" s="2"/>
      <c r="L2411" s="2"/>
      <c r="M2411" s="2"/>
      <c r="N2411" s="2"/>
      <c r="O2411" s="2" t="s">
        <v>12794</v>
      </c>
      <c r="P2411" s="2" t="s">
        <v>12854</v>
      </c>
      <c r="Q2411" s="2"/>
      <c r="R2411" s="2"/>
      <c r="S2411" s="2" t="s">
        <v>12855</v>
      </c>
      <c r="T2411" s="2">
        <v>55</v>
      </c>
      <c r="U2411" s="2">
        <v>3</v>
      </c>
      <c r="V2411" s="2">
        <v>310</v>
      </c>
      <c r="W2411" s="2"/>
      <c r="X2411" s="2"/>
      <c r="Y2411" s="2"/>
      <c r="Z2411" s="2" t="s">
        <v>12856</v>
      </c>
      <c r="AA2411" s="2"/>
      <c r="AB2411" s="2"/>
      <c r="AC2411" s="2"/>
      <c r="AD2411" s="2"/>
      <c r="AE2411" s="2"/>
      <c r="AF2411" s="2"/>
      <c r="AG2411" s="2"/>
      <c r="AH2411" s="2">
        <v>40843</v>
      </c>
      <c r="AI2411" s="2"/>
      <c r="AJ2411" s="2"/>
      <c r="AK2411" s="2"/>
      <c r="AL2411" s="2"/>
      <c r="AM2411" s="2"/>
      <c r="AN2411" s="2"/>
      <c r="AO2411" s="2"/>
      <c r="AP2411" s="2"/>
      <c r="AQ2411" s="2"/>
      <c r="AR2411" s="2"/>
      <c r="AS2411" s="2"/>
      <c r="AT2411" s="2"/>
      <c r="AU2411" s="2"/>
      <c r="AV2411" s="2"/>
      <c r="AW2411" s="2"/>
    </row>
    <row r="2412" spans="1:49" ht="105" x14ac:dyDescent="0.2">
      <c r="A2412" s="7">
        <v>2411</v>
      </c>
      <c r="B2412" s="2"/>
      <c r="C2412" s="2"/>
      <c r="D2412" s="2" t="s">
        <v>12857</v>
      </c>
      <c r="E2412" s="2" t="s">
        <v>12858</v>
      </c>
      <c r="F2412" s="2"/>
      <c r="G2412" s="9" t="s">
        <v>781</v>
      </c>
      <c r="H2412" s="2" t="s">
        <v>12842</v>
      </c>
      <c r="I2412" s="2">
        <v>2011</v>
      </c>
      <c r="J2412" s="2"/>
      <c r="K2412" s="2"/>
      <c r="L2412" s="2"/>
      <c r="M2412" s="2"/>
      <c r="N2412" s="2"/>
      <c r="O2412" s="2" t="s">
        <v>12859</v>
      </c>
      <c r="P2412" s="2" t="s">
        <v>12860</v>
      </c>
      <c r="Q2412" s="2"/>
      <c r="R2412" s="2"/>
      <c r="S2412" s="2" t="s">
        <v>12861</v>
      </c>
      <c r="T2412" s="2">
        <v>13</v>
      </c>
      <c r="U2412" s="2">
        <v>1</v>
      </c>
      <c r="V2412" s="2" t="s">
        <v>12862</v>
      </c>
      <c r="W2412" s="2"/>
      <c r="X2412" s="2"/>
      <c r="Y2412" s="2"/>
      <c r="Z2412" s="2" t="s">
        <v>12863</v>
      </c>
      <c r="AA2412" s="2"/>
      <c r="AB2412" s="2"/>
      <c r="AC2412" s="2"/>
      <c r="AD2412" s="2"/>
      <c r="AE2412" s="2"/>
      <c r="AF2412" s="2"/>
      <c r="AG2412" s="2"/>
      <c r="AH2412" s="2"/>
      <c r="AI2412" s="2"/>
      <c r="AJ2412" s="2"/>
      <c r="AK2412" s="2"/>
      <c r="AL2412" s="2"/>
      <c r="AM2412" s="2"/>
      <c r="AN2412" s="2"/>
      <c r="AO2412" s="2"/>
      <c r="AP2412" s="2"/>
      <c r="AQ2412" s="2"/>
      <c r="AR2412" s="2"/>
      <c r="AS2412" s="2"/>
      <c r="AT2412" s="2"/>
      <c r="AU2412" s="2"/>
      <c r="AV2412" s="2"/>
      <c r="AW2412" s="2"/>
    </row>
    <row r="2413" spans="1:49" x14ac:dyDescent="0.2">
      <c r="A2413" s="7">
        <v>2412</v>
      </c>
      <c r="B2413" s="2"/>
      <c r="C2413" s="2"/>
      <c r="D2413" s="2" t="s">
        <v>12864</v>
      </c>
      <c r="E2413" s="2" t="s">
        <v>12865</v>
      </c>
      <c r="F2413" s="2"/>
      <c r="G2413" s="9" t="s">
        <v>781</v>
      </c>
      <c r="H2413" s="2" t="s">
        <v>12842</v>
      </c>
      <c r="I2413" s="2">
        <v>2008</v>
      </c>
      <c r="J2413" s="2" t="s">
        <v>12866</v>
      </c>
      <c r="K2413" s="2"/>
      <c r="L2413" s="2"/>
      <c r="M2413" s="2"/>
      <c r="N2413" s="2"/>
      <c r="O2413" s="2"/>
      <c r="P2413" s="2" t="s">
        <v>12867</v>
      </c>
      <c r="Q2413" s="2"/>
      <c r="R2413" s="2"/>
      <c r="S2413" s="2" t="s">
        <v>12868</v>
      </c>
      <c r="T2413" s="2">
        <v>51</v>
      </c>
      <c r="U2413" s="2">
        <v>5</v>
      </c>
      <c r="V2413" s="2">
        <v>10</v>
      </c>
      <c r="W2413" s="2"/>
      <c r="X2413" s="2"/>
      <c r="Y2413" s="2"/>
      <c r="Z2413" s="2"/>
      <c r="AA2413" s="2"/>
      <c r="AB2413" s="2"/>
      <c r="AC2413" s="2"/>
      <c r="AD2413" s="2"/>
      <c r="AE2413" s="2"/>
      <c r="AF2413" s="2"/>
      <c r="AG2413" s="2"/>
      <c r="AH2413" s="2"/>
      <c r="AI2413" s="2"/>
      <c r="AJ2413" s="2"/>
      <c r="AK2413" s="2"/>
      <c r="AL2413" s="2"/>
      <c r="AM2413" s="2"/>
      <c r="AN2413" s="2"/>
      <c r="AO2413" s="2"/>
      <c r="AP2413" s="2"/>
      <c r="AQ2413" s="2"/>
      <c r="AR2413" s="2"/>
      <c r="AS2413" s="2"/>
      <c r="AT2413" s="2"/>
      <c r="AU2413" s="2"/>
      <c r="AV2413" s="2"/>
      <c r="AW2413" s="2"/>
    </row>
    <row r="2414" spans="1:49" ht="60" x14ac:dyDescent="0.2">
      <c r="A2414" s="7">
        <v>2413</v>
      </c>
      <c r="B2414" s="2"/>
      <c r="C2414" s="2"/>
      <c r="D2414" s="2" t="s">
        <v>12869</v>
      </c>
      <c r="E2414" s="2" t="s">
        <v>12870</v>
      </c>
      <c r="F2414" s="2"/>
      <c r="G2414" s="9" t="s">
        <v>781</v>
      </c>
      <c r="H2414" s="2" t="s">
        <v>12842</v>
      </c>
      <c r="I2414" s="2">
        <v>1993</v>
      </c>
      <c r="J2414" s="2"/>
      <c r="K2414" s="2"/>
      <c r="L2414" s="2"/>
      <c r="M2414" s="2"/>
      <c r="N2414" s="2"/>
      <c r="O2414" s="2" t="s">
        <v>12871</v>
      </c>
      <c r="P2414" s="2" t="s">
        <v>12872</v>
      </c>
      <c r="Q2414" s="2"/>
      <c r="R2414" s="2"/>
      <c r="S2414" s="2" t="s">
        <v>3030</v>
      </c>
      <c r="T2414" s="2">
        <v>1993</v>
      </c>
      <c r="U2414" s="2">
        <v>99</v>
      </c>
      <c r="V2414" s="2" t="s">
        <v>12873</v>
      </c>
      <c r="W2414" s="2"/>
      <c r="X2414" s="2"/>
      <c r="Y2414" s="2"/>
      <c r="Z2414" s="2" t="s">
        <v>12874</v>
      </c>
      <c r="AA2414" s="2"/>
      <c r="AB2414" s="2"/>
      <c r="AC2414" s="2"/>
      <c r="AD2414" s="2"/>
      <c r="AE2414" s="2"/>
      <c r="AF2414" s="2"/>
      <c r="AG2414" s="2"/>
      <c r="AH2414" s="2"/>
      <c r="AI2414" s="2"/>
      <c r="AJ2414" s="2"/>
      <c r="AK2414" s="2"/>
      <c r="AL2414" s="2"/>
      <c r="AM2414" s="2"/>
      <c r="AN2414" s="2"/>
      <c r="AO2414" s="2"/>
      <c r="AP2414" s="2"/>
      <c r="AQ2414" s="2"/>
      <c r="AR2414" s="2"/>
      <c r="AS2414" s="2"/>
      <c r="AT2414" s="2"/>
      <c r="AU2414" s="2"/>
      <c r="AV2414" s="2"/>
      <c r="AW2414" s="2"/>
    </row>
    <row r="2415" spans="1:49" ht="150" x14ac:dyDescent="0.2">
      <c r="A2415" s="7">
        <v>2414</v>
      </c>
      <c r="B2415" s="2"/>
      <c r="C2415" s="2"/>
      <c r="D2415" s="2" t="s">
        <v>12875</v>
      </c>
      <c r="E2415" s="2" t="s">
        <v>12876</v>
      </c>
      <c r="F2415" s="2"/>
      <c r="G2415" s="9" t="s">
        <v>781</v>
      </c>
      <c r="H2415" s="2" t="s">
        <v>12842</v>
      </c>
      <c r="I2415" s="2">
        <v>2011</v>
      </c>
      <c r="J2415" s="2" t="s">
        <v>2848</v>
      </c>
      <c r="K2415" s="2"/>
      <c r="L2415" s="2"/>
      <c r="M2415" s="2"/>
      <c r="N2415" s="2"/>
      <c r="O2415" s="2" t="s">
        <v>12877</v>
      </c>
      <c r="P2415" s="2" t="s">
        <v>12878</v>
      </c>
      <c r="Q2415" s="2"/>
      <c r="R2415" s="2"/>
      <c r="S2415" s="2" t="s">
        <v>879</v>
      </c>
      <c r="T2415" s="2">
        <v>21</v>
      </c>
      <c r="U2415" s="2">
        <v>3</v>
      </c>
      <c r="V2415" s="2" t="s">
        <v>12879</v>
      </c>
      <c r="W2415" s="2"/>
      <c r="X2415" s="2"/>
      <c r="Y2415" s="2"/>
      <c r="Z2415" s="2" t="s">
        <v>12880</v>
      </c>
      <c r="AA2415" s="2"/>
      <c r="AB2415" s="2"/>
      <c r="AC2415" s="2"/>
      <c r="AD2415" s="2"/>
      <c r="AE2415" s="2"/>
      <c r="AF2415" s="2"/>
      <c r="AG2415" s="2"/>
      <c r="AH2415" s="2"/>
      <c r="AI2415" s="2"/>
      <c r="AJ2415" s="2" t="s">
        <v>12881</v>
      </c>
      <c r="AK2415" s="2"/>
      <c r="AL2415" s="2"/>
      <c r="AM2415" s="2"/>
      <c r="AN2415" s="2"/>
      <c r="AO2415" s="2"/>
      <c r="AP2415" s="2"/>
      <c r="AQ2415" s="2"/>
      <c r="AR2415" s="2"/>
      <c r="AS2415" s="2"/>
      <c r="AT2415" s="2"/>
      <c r="AU2415" s="2"/>
      <c r="AV2415" s="2"/>
      <c r="AW2415" s="2"/>
    </row>
    <row r="2416" spans="1:49" ht="45" x14ac:dyDescent="0.2">
      <c r="A2416" s="7">
        <v>2415</v>
      </c>
      <c r="B2416" s="2"/>
      <c r="C2416" s="2"/>
      <c r="D2416" s="2" t="s">
        <v>12882</v>
      </c>
      <c r="E2416" s="2" t="s">
        <v>12883</v>
      </c>
      <c r="F2416" s="2"/>
      <c r="G2416" s="9" t="s">
        <v>781</v>
      </c>
      <c r="H2416" s="2" t="s">
        <v>12842</v>
      </c>
      <c r="I2416" s="2">
        <v>2009</v>
      </c>
      <c r="J2416" s="2"/>
      <c r="K2416" s="2"/>
      <c r="L2416" s="2"/>
      <c r="M2416" s="2"/>
      <c r="N2416" s="2"/>
      <c r="O2416" s="2"/>
      <c r="P2416" s="2" t="s">
        <v>12884</v>
      </c>
      <c r="Q2416" s="2"/>
      <c r="R2416" s="2"/>
      <c r="S2416" s="2" t="s">
        <v>6127</v>
      </c>
      <c r="T2416" s="2">
        <v>41</v>
      </c>
      <c r="U2416" s="2"/>
      <c r="V2416" s="2" t="s">
        <v>12885</v>
      </c>
      <c r="W2416" s="2"/>
      <c r="X2416" s="2"/>
      <c r="Y2416" s="2"/>
      <c r="Z2416" s="2" t="s">
        <v>12886</v>
      </c>
      <c r="AA2416" s="2"/>
      <c r="AB2416" s="2"/>
      <c r="AC2416" s="2"/>
      <c r="AD2416" s="2"/>
      <c r="AE2416" s="2"/>
      <c r="AF2416" s="2"/>
      <c r="AG2416" s="2"/>
      <c r="AH2416" s="2"/>
      <c r="AI2416" s="2"/>
      <c r="AJ2416" s="2"/>
      <c r="AK2416" s="2"/>
      <c r="AL2416" s="2"/>
      <c r="AM2416" s="2"/>
      <c r="AN2416" s="2"/>
      <c r="AO2416" s="2"/>
      <c r="AP2416" s="2"/>
      <c r="AQ2416" s="2"/>
      <c r="AR2416" s="2"/>
      <c r="AS2416" s="2"/>
      <c r="AT2416" s="2"/>
      <c r="AU2416" s="2"/>
      <c r="AV2416" s="2"/>
      <c r="AW2416" s="2"/>
    </row>
    <row r="2417" spans="1:49" ht="150" x14ac:dyDescent="0.2">
      <c r="A2417" s="7">
        <v>2416</v>
      </c>
      <c r="B2417" s="2"/>
      <c r="C2417" s="5" t="str">
        <f>HYPERLINK("http://www.jstor.org.ludwig.lub.lu.se/stable/40316436","http://www.jstor.org.ludwig.lub.lu.se/stable/40316436")</f>
        <v>http://www.jstor.org.ludwig.lub.lu.se/stable/40316436</v>
      </c>
      <c r="D2417" s="2" t="s">
        <v>12887</v>
      </c>
      <c r="E2417" s="2" t="s">
        <v>12888</v>
      </c>
      <c r="F2417" s="2"/>
      <c r="G2417" s="9" t="s">
        <v>781</v>
      </c>
      <c r="H2417" s="2" t="s">
        <v>12842</v>
      </c>
      <c r="I2417" s="2">
        <v>1997</v>
      </c>
      <c r="J2417" s="2"/>
      <c r="K2417" s="2"/>
      <c r="L2417" s="2"/>
      <c r="M2417" s="2"/>
      <c r="N2417" s="2"/>
      <c r="O2417" s="2"/>
      <c r="P2417" s="2" t="s">
        <v>12889</v>
      </c>
      <c r="Q2417" s="2"/>
      <c r="R2417" s="2"/>
      <c r="S2417" s="2" t="s">
        <v>6825</v>
      </c>
      <c r="T2417" s="2">
        <v>34</v>
      </c>
      <c r="U2417" s="2">
        <v>1</v>
      </c>
      <c r="V2417" s="2" t="s">
        <v>12890</v>
      </c>
      <c r="W2417" s="2"/>
      <c r="X2417" s="2"/>
      <c r="Y2417" s="2"/>
      <c r="Z2417" s="2" t="s">
        <v>12891</v>
      </c>
      <c r="AA2417" s="2"/>
      <c r="AB2417" s="2"/>
      <c r="AC2417" s="2"/>
      <c r="AD2417" s="2"/>
      <c r="AE2417" s="2"/>
      <c r="AF2417" s="2"/>
      <c r="AG2417" s="2"/>
      <c r="AH2417" s="2" t="s">
        <v>12892</v>
      </c>
      <c r="AI2417" s="2"/>
      <c r="AJ2417" s="2" t="s">
        <v>12893</v>
      </c>
      <c r="AK2417" s="2"/>
      <c r="AL2417" s="2"/>
      <c r="AM2417" s="2"/>
      <c r="AN2417" s="2"/>
      <c r="AO2417" s="2"/>
      <c r="AP2417" s="2"/>
      <c r="AQ2417" s="2"/>
      <c r="AR2417" s="2"/>
      <c r="AS2417" s="2"/>
      <c r="AT2417" s="2"/>
      <c r="AU2417" s="2"/>
      <c r="AV2417" s="2"/>
      <c r="AW2417" s="2"/>
    </row>
    <row r="2418" spans="1:49" ht="315" x14ac:dyDescent="0.2">
      <c r="A2418" s="7">
        <v>2417</v>
      </c>
      <c r="B2418" s="2"/>
      <c r="C2418" s="5" t="str">
        <f>HYPERLINK("http://www.circumpolarhealthjournal.net/index.php/ijch/article/view/18592","http://www.circumpolarhealthjournal.net/index.php/ijch/article/view/18592")</f>
        <v>http://www.circumpolarhealthjournal.net/index.php/ijch/article/view/18592</v>
      </c>
      <c r="D2418" s="2" t="s">
        <v>12894</v>
      </c>
      <c r="E2418" s="2" t="s">
        <v>12895</v>
      </c>
      <c r="F2418" s="2"/>
      <c r="G2418" s="9" t="s">
        <v>781</v>
      </c>
      <c r="H2418" s="2" t="s">
        <v>12842</v>
      </c>
      <c r="I2418" s="2">
        <v>2012</v>
      </c>
      <c r="J2418" s="2" t="s">
        <v>12896</v>
      </c>
      <c r="K2418" s="2">
        <v>10</v>
      </c>
      <c r="L2418" s="2"/>
      <c r="M2418" s="2"/>
      <c r="N2418" s="2"/>
      <c r="O2418" s="2" t="s">
        <v>12897</v>
      </c>
      <c r="P2418" s="2" t="s">
        <v>12898</v>
      </c>
      <c r="Q2418" s="2"/>
      <c r="R2418" s="2"/>
      <c r="S2418" s="2" t="s">
        <v>12899</v>
      </c>
      <c r="T2418" s="2">
        <v>71</v>
      </c>
      <c r="U2418" s="2"/>
      <c r="V2418" s="2"/>
      <c r="W2418" s="2"/>
      <c r="X2418" s="2"/>
      <c r="Y2418" s="2"/>
      <c r="Z2418" s="2" t="s">
        <v>12900</v>
      </c>
      <c r="AA2418" s="2"/>
      <c r="AB2418" s="2"/>
      <c r="AC2418" s="2"/>
      <c r="AD2418" s="2"/>
      <c r="AE2418" s="2"/>
      <c r="AF2418" s="2"/>
      <c r="AG2418" s="2"/>
      <c r="AH2418" s="2" t="s">
        <v>12901</v>
      </c>
      <c r="AI2418" s="2"/>
      <c r="AJ2418" s="2" t="s">
        <v>12902</v>
      </c>
      <c r="AK2418" s="2"/>
      <c r="AL2418" s="2"/>
      <c r="AM2418" s="2"/>
      <c r="AN2418" s="2"/>
      <c r="AO2418" s="2"/>
      <c r="AP2418" s="2"/>
      <c r="AQ2418" s="2"/>
      <c r="AR2418" s="2"/>
      <c r="AS2418" s="2"/>
      <c r="AT2418" s="2"/>
      <c r="AU2418" s="2"/>
      <c r="AV2418" s="2"/>
      <c r="AW2418" s="2"/>
    </row>
    <row r="2419" spans="1:49" ht="30" x14ac:dyDescent="0.2">
      <c r="A2419" s="7">
        <v>2418</v>
      </c>
      <c r="B2419" s="2"/>
      <c r="C2419" s="2"/>
      <c r="D2419" s="2" t="s">
        <v>384</v>
      </c>
      <c r="E2419" s="2"/>
      <c r="F2419" s="2"/>
      <c r="G2419" s="9" t="s">
        <v>781</v>
      </c>
      <c r="H2419" s="2" t="s">
        <v>12842</v>
      </c>
      <c r="I2419" s="2">
        <v>2003</v>
      </c>
      <c r="J2419" s="2"/>
      <c r="K2419" s="2"/>
      <c r="L2419" s="2"/>
      <c r="M2419" s="2"/>
      <c r="N2419" s="2"/>
      <c r="O2419" s="2"/>
      <c r="P2419" s="2" t="s">
        <v>12903</v>
      </c>
      <c r="Q2419" s="2"/>
      <c r="R2419" s="2"/>
      <c r="S2419" s="2" t="s">
        <v>12904</v>
      </c>
      <c r="T2419" s="2">
        <v>21</v>
      </c>
      <c r="U2419" s="2">
        <v>1</v>
      </c>
      <c r="V2419" s="2" t="s">
        <v>12905</v>
      </c>
      <c r="W2419" s="2"/>
      <c r="X2419" s="2"/>
      <c r="Y2419" s="2"/>
      <c r="Z2419" s="2" t="s">
        <v>12906</v>
      </c>
      <c r="AA2419" s="2"/>
      <c r="AB2419" s="2"/>
      <c r="AC2419" s="2"/>
      <c r="AD2419" s="2"/>
      <c r="AE2419" s="2"/>
      <c r="AF2419" s="2"/>
      <c r="AG2419" s="2"/>
      <c r="AH2419" s="2"/>
      <c r="AI2419" s="2"/>
      <c r="AJ2419" s="2"/>
      <c r="AK2419" s="2"/>
      <c r="AL2419" s="2"/>
      <c r="AM2419" s="2"/>
      <c r="AN2419" s="2"/>
      <c r="AO2419" s="2"/>
      <c r="AP2419" s="2"/>
      <c r="AQ2419" s="2"/>
      <c r="AR2419" s="2"/>
      <c r="AS2419" s="2"/>
      <c r="AT2419" s="2"/>
      <c r="AU2419" s="2"/>
      <c r="AV2419" s="2"/>
      <c r="AW2419" s="2"/>
    </row>
    <row r="2420" spans="1:49" ht="30" x14ac:dyDescent="0.2">
      <c r="A2420" s="7">
        <v>2419</v>
      </c>
      <c r="B2420" s="2"/>
      <c r="C2420" s="5" t="str">
        <f>HYPERLINK("http://www.jstor.org.ludwig.lub.lu.se/stable/4148573","http://www.jstor.org.ludwig.lub.lu.se/stable/4148573")</f>
        <v>http://www.jstor.org.ludwig.lub.lu.se/stable/4148573</v>
      </c>
      <c r="D2420" s="2" t="s">
        <v>12907</v>
      </c>
      <c r="E2420" s="2" t="s">
        <v>12908</v>
      </c>
      <c r="F2420" s="2"/>
      <c r="G2420" s="9" t="s">
        <v>781</v>
      </c>
      <c r="H2420" s="2" t="s">
        <v>12842</v>
      </c>
      <c r="I2420" s="49">
        <v>2006</v>
      </c>
      <c r="J2420" s="49" t="s">
        <v>12909</v>
      </c>
      <c r="K2420" s="49"/>
      <c r="L2420" s="49"/>
      <c r="M2420" s="2"/>
      <c r="N2420" s="2"/>
      <c r="O2420" s="49"/>
      <c r="P2420" s="49" t="s">
        <v>12910</v>
      </c>
      <c r="Q2420" s="2"/>
      <c r="R2420" s="2" t="s">
        <v>4935</v>
      </c>
      <c r="S2420" s="49" t="s">
        <v>12911</v>
      </c>
      <c r="T2420" s="49">
        <v>65</v>
      </c>
      <c r="U2420" s="49">
        <v>2</v>
      </c>
      <c r="V2420" s="2" t="s">
        <v>12912</v>
      </c>
      <c r="W2420" s="2"/>
      <c r="X2420" s="2"/>
      <c r="Y2420" s="2"/>
      <c r="Z2420" s="49" t="s">
        <v>12913</v>
      </c>
      <c r="AA2420" s="2"/>
      <c r="AB2420" s="2"/>
      <c r="AC2420" s="2"/>
      <c r="AD2420" s="2"/>
      <c r="AE2420" s="2"/>
      <c r="AF2420" s="2"/>
      <c r="AG2420" s="2"/>
      <c r="AH2420" s="2">
        <v>360341</v>
      </c>
      <c r="AI2420" s="2"/>
      <c r="AJ2420" s="2"/>
      <c r="AK2420" s="2"/>
      <c r="AL2420" s="2"/>
      <c r="AM2420" s="2"/>
      <c r="AN2420" s="2"/>
      <c r="AO2420" s="2"/>
      <c r="AP2420" s="2"/>
      <c r="AQ2420" s="2"/>
      <c r="AR2420" s="2"/>
      <c r="AS2420" s="2"/>
      <c r="AT2420" s="2"/>
      <c r="AU2420" s="2"/>
      <c r="AV2420" s="2"/>
      <c r="AW2420" s="2"/>
    </row>
    <row r="2421" spans="1:49" ht="60" x14ac:dyDescent="0.2">
      <c r="A2421" s="7">
        <v>2420</v>
      </c>
      <c r="B2421" s="2"/>
      <c r="C2421" s="5" t="str">
        <f>HYPERLINK("http://www.eric.ed.gov/PDFS/ED462231.pdf","http://www.eric.ed.gov/PDFS/ED462231.pdf")</f>
        <v>http://www.eric.ed.gov/PDFS/ED462231.pdf</v>
      </c>
      <c r="D2421" s="2"/>
      <c r="E2421" s="2"/>
      <c r="F2421" s="2"/>
      <c r="G2421" s="9" t="s">
        <v>781</v>
      </c>
      <c r="H2421" s="2" t="s">
        <v>12842</v>
      </c>
      <c r="I2421" s="2">
        <v>2002</v>
      </c>
      <c r="J2421" s="2"/>
      <c r="K2421" s="2"/>
      <c r="L2421" s="2"/>
      <c r="M2421" s="2"/>
      <c r="N2421" s="2"/>
      <c r="O2421" s="2"/>
      <c r="P2421" s="2" t="s">
        <v>12914</v>
      </c>
      <c r="Q2421" s="2"/>
      <c r="R2421" s="2" t="s">
        <v>12915</v>
      </c>
      <c r="S2421" s="2"/>
      <c r="T2421" s="2"/>
      <c r="U2421" s="2"/>
      <c r="V2421" s="2"/>
      <c r="W2421" s="2"/>
      <c r="X2421" s="2"/>
      <c r="Y2421" s="2"/>
      <c r="Z2421" s="2" t="s">
        <v>12916</v>
      </c>
      <c r="AA2421" s="2"/>
      <c r="AB2421" s="2"/>
      <c r="AC2421" s="2"/>
      <c r="AD2421" s="2"/>
      <c r="AE2421" s="2"/>
      <c r="AF2421" s="2"/>
      <c r="AG2421" s="2"/>
      <c r="AH2421" s="2" t="s">
        <v>12917</v>
      </c>
      <c r="AI2421" s="2"/>
      <c r="AJ2421" s="2"/>
      <c r="AK2421" s="2"/>
      <c r="AL2421" s="2"/>
      <c r="AM2421" s="2"/>
      <c r="AN2421" s="2"/>
      <c r="AO2421" s="2"/>
      <c r="AP2421" s="2"/>
      <c r="AQ2421" s="2"/>
      <c r="AR2421" s="2"/>
      <c r="AS2421" s="2"/>
      <c r="AT2421" s="2"/>
      <c r="AU2421" s="2"/>
      <c r="AV2421" s="2"/>
      <c r="AW2421" s="2"/>
    </row>
    <row r="2422" spans="1:49" ht="45" x14ac:dyDescent="0.2">
      <c r="A2422" s="7">
        <v>2421</v>
      </c>
      <c r="B2422" s="2"/>
      <c r="C2422" s="2"/>
      <c r="D2422" s="2"/>
      <c r="E2422" s="2"/>
      <c r="F2422" s="2"/>
      <c r="G2422" s="9" t="s">
        <v>781</v>
      </c>
      <c r="H2422" s="2" t="s">
        <v>12842</v>
      </c>
      <c r="I2422" s="2">
        <v>2006</v>
      </c>
      <c r="J2422" s="2"/>
      <c r="K2422" s="2"/>
      <c r="L2422" s="2"/>
      <c r="M2422" s="2"/>
      <c r="N2422" s="2"/>
      <c r="O2422" s="2"/>
      <c r="P2422" s="2" t="s">
        <v>12918</v>
      </c>
      <c r="Q2422" s="2"/>
      <c r="R2422" s="2" t="s">
        <v>12919</v>
      </c>
      <c r="S2422" s="2" t="s">
        <v>12920</v>
      </c>
      <c r="T2422" s="2">
        <v>108</v>
      </c>
      <c r="U2422" s="2">
        <v>1</v>
      </c>
      <c r="V2422" s="2">
        <v>243</v>
      </c>
      <c r="W2422" s="2"/>
      <c r="X2422" s="2"/>
      <c r="Y2422" s="2"/>
      <c r="Z2422" s="50" t="s">
        <v>12921</v>
      </c>
      <c r="AA2422" s="2"/>
      <c r="AB2422" s="2"/>
      <c r="AC2422" s="2"/>
      <c r="AD2422" s="2"/>
      <c r="AE2422" s="2"/>
      <c r="AF2422" s="2"/>
      <c r="AG2422" s="2"/>
      <c r="AH2422" s="2"/>
      <c r="AI2422" s="2"/>
      <c r="AJ2422" s="2"/>
      <c r="AK2422" s="2"/>
      <c r="AL2422" s="2"/>
      <c r="AM2422" s="2"/>
      <c r="AN2422" s="2"/>
      <c r="AO2422" s="2"/>
      <c r="AP2422" s="2"/>
      <c r="AQ2422" s="2"/>
      <c r="AR2422" s="2"/>
      <c r="AS2422" s="2"/>
      <c r="AT2422" s="2"/>
      <c r="AU2422" s="2"/>
      <c r="AV2422" s="2"/>
      <c r="AW2422" s="2"/>
    </row>
    <row r="2423" spans="1:49" ht="240" x14ac:dyDescent="0.2">
      <c r="A2423" s="7">
        <v>2422</v>
      </c>
      <c r="B2423" s="2"/>
      <c r="C2423" s="5" t="str">
        <f>HYPERLINK("http://www.circumpolarhealthjournal.net/index.php/ijch","http://www.circumpolarhealthjournal.net/index.php/ijch")</f>
        <v>http://www.circumpolarhealthjournal.net/index.php/ijch</v>
      </c>
      <c r="D2423" s="2"/>
      <c r="E2423" s="2"/>
      <c r="F2423" s="2"/>
      <c r="G2423" s="9" t="s">
        <v>781</v>
      </c>
      <c r="H2423" s="2" t="s">
        <v>12842</v>
      </c>
      <c r="I2423" s="2">
        <v>2004</v>
      </c>
      <c r="J2423" s="2" t="s">
        <v>12922</v>
      </c>
      <c r="K2423" s="2"/>
      <c r="L2423" s="2"/>
      <c r="M2423" s="2"/>
      <c r="N2423" s="2"/>
      <c r="O2423" s="2" t="s">
        <v>12923</v>
      </c>
      <c r="P2423" s="2" t="s">
        <v>12924</v>
      </c>
      <c r="Q2423" s="2"/>
      <c r="R2423" s="2"/>
      <c r="S2423" s="2" t="s">
        <v>12925</v>
      </c>
      <c r="T2423" s="2">
        <v>63</v>
      </c>
      <c r="U2423" s="2">
        <v>3</v>
      </c>
      <c r="V2423" s="2" t="s">
        <v>12926</v>
      </c>
      <c r="W2423" s="2"/>
      <c r="X2423" s="2"/>
      <c r="Y2423" s="2"/>
      <c r="Z2423" s="2" t="s">
        <v>12927</v>
      </c>
      <c r="AA2423" s="2"/>
      <c r="AB2423" s="2"/>
      <c r="AC2423" s="2"/>
      <c r="AD2423" s="2"/>
      <c r="AE2423" s="2"/>
      <c r="AF2423" s="2"/>
      <c r="AG2423" s="2"/>
      <c r="AH2423" s="2"/>
      <c r="AI2423" s="2"/>
      <c r="AJ2423" s="2" t="s">
        <v>12928</v>
      </c>
      <c r="AK2423" s="2"/>
      <c r="AL2423" s="2"/>
      <c r="AM2423" s="2"/>
      <c r="AN2423" s="2"/>
      <c r="AO2423" s="2"/>
      <c r="AP2423" s="2"/>
      <c r="AQ2423" s="2"/>
      <c r="AR2423" s="2"/>
      <c r="AS2423" s="2"/>
      <c r="AT2423" s="2"/>
      <c r="AU2423" s="2"/>
      <c r="AV2423" s="2"/>
      <c r="AW2423" s="2"/>
    </row>
    <row r="2424" spans="1:49" ht="165" x14ac:dyDescent="0.2">
      <c r="A2424" s="7">
        <v>2423</v>
      </c>
      <c r="B2424" s="2"/>
      <c r="C2424" s="5" t="str">
        <f>HYPERLINK("http://ehis.ebscohost.com.ludwig.lub.lu.se/eds/detail?sid=9296697f-a315-4d9c-b32f-3a4f1e1bdf06%40sessionmgr12&amp;vid=1&amp;hid=7&amp;bdata=JkF1dGhUeXBlPWlwLHVpZCZzaXRlPWVkcy1saXZlJnNjb3BlPXNpdGU%3d#db=edswsc&amp;AN=000088430500004","http://ehis.ebscohost.com.ludwig.lub.lu.se/eds/detail?sid=9296697f-a315-4d9c-b32f-3a4f1e1bdf06%40sessionmgr12&amp;vid=1&amp;hid=7&amp;bdata=JkF1dGhUeXBlPWlwLHVpZCZzaXRlPWVkcy1saXZlJnNjb3BlPXNpdGU%3d#db=edswsc&amp;AN=000088430500004")</f>
        <v>http://ehis.ebscohost.com.ludwig.lub.lu.se/eds/detail?sid=9296697f-a315-4d9c-b32f-3a4f1e1bdf06%40sessionmgr12&amp;vid=1&amp;hid=7&amp;bdata=JkF1dGhUeXBlPWlwLHVpZCZzaXRlPWVkcy1saXZlJnNjb3BlPXNpdGU%3d#db=edswsc&amp;AN=000088430500004</v>
      </c>
      <c r="D2424" s="2" t="s">
        <v>11704</v>
      </c>
      <c r="E2424" s="2" t="s">
        <v>12929</v>
      </c>
      <c r="F2424" s="2"/>
      <c r="G2424" s="9" t="s">
        <v>781</v>
      </c>
      <c r="H2424" s="2" t="s">
        <v>12842</v>
      </c>
      <c r="I2424" s="2">
        <v>2000</v>
      </c>
      <c r="J2424" s="2"/>
      <c r="K2424" s="2"/>
      <c r="L2424" s="2"/>
      <c r="M2424" s="2"/>
      <c r="N2424" s="2"/>
      <c r="O2424" s="2" t="s">
        <v>12930</v>
      </c>
      <c r="P2424" s="2" t="s">
        <v>11706</v>
      </c>
      <c r="Q2424" s="2"/>
      <c r="R2424" s="2"/>
      <c r="S2424" s="2" t="s">
        <v>12931</v>
      </c>
      <c r="T2424" s="2">
        <v>19</v>
      </c>
      <c r="U2424" s="2">
        <v>1</v>
      </c>
      <c r="V2424" s="2" t="s">
        <v>11707</v>
      </c>
      <c r="W2424" s="2"/>
      <c r="X2424" s="2"/>
      <c r="Y2424" s="2"/>
      <c r="Z2424" s="2" t="s">
        <v>12932</v>
      </c>
      <c r="AA2424" s="2"/>
      <c r="AB2424" s="2"/>
      <c r="AC2424" s="2"/>
      <c r="AD2424" s="2"/>
      <c r="AE2424" s="2"/>
      <c r="AF2424" s="2"/>
      <c r="AG2424" s="2"/>
      <c r="AH2424" s="2">
        <v>8000395</v>
      </c>
      <c r="AI2424" s="2"/>
      <c r="AJ2424" s="2" t="s">
        <v>12933</v>
      </c>
      <c r="AK2424" s="2"/>
      <c r="AL2424" s="2"/>
      <c r="AM2424" s="2"/>
      <c r="AN2424" s="2"/>
      <c r="AO2424" s="2"/>
      <c r="AP2424" s="2"/>
      <c r="AQ2424" s="2"/>
      <c r="AR2424" s="2"/>
      <c r="AS2424" s="2"/>
      <c r="AT2424" s="2"/>
      <c r="AU2424" s="2"/>
      <c r="AV2424" s="2"/>
      <c r="AW2424" s="2"/>
    </row>
    <row r="2425" spans="1:49" ht="240" x14ac:dyDescent="0.2">
      <c r="A2425" s="7">
        <v>2424</v>
      </c>
      <c r="B2425" s="2"/>
      <c r="C2425" s="2"/>
      <c r="D2425" s="2" t="s">
        <v>12934</v>
      </c>
      <c r="E2425" s="3" t="s">
        <v>12935</v>
      </c>
      <c r="F2425" s="2"/>
      <c r="G2425" s="9" t="s">
        <v>781</v>
      </c>
      <c r="H2425" s="2" t="s">
        <v>12842</v>
      </c>
      <c r="I2425" s="2">
        <v>2007</v>
      </c>
      <c r="J2425" s="2"/>
      <c r="K2425" s="2"/>
      <c r="L2425" s="2"/>
      <c r="M2425" s="2"/>
      <c r="N2425" s="2"/>
      <c r="O2425" s="2" t="s">
        <v>12936</v>
      </c>
      <c r="P2425" s="2" t="s">
        <v>12937</v>
      </c>
      <c r="Q2425" s="2"/>
      <c r="R2425" s="2"/>
      <c r="S2425" s="2" t="s">
        <v>12938</v>
      </c>
      <c r="T2425" s="2">
        <v>9</v>
      </c>
      <c r="U2425" s="2">
        <v>8</v>
      </c>
      <c r="V2425" s="2" t="s">
        <v>12939</v>
      </c>
      <c r="W2425" s="2"/>
      <c r="X2425" s="2"/>
      <c r="Y2425" s="2"/>
      <c r="Z2425" s="2" t="s">
        <v>12940</v>
      </c>
      <c r="AA2425" s="2"/>
      <c r="AB2425" s="2"/>
      <c r="AC2425" s="2"/>
      <c r="AD2425" s="2"/>
      <c r="AE2425" s="2" t="s">
        <v>2854</v>
      </c>
      <c r="AF2425" s="2"/>
      <c r="AG2425" s="2"/>
      <c r="AH2425" s="2">
        <v>14640325</v>
      </c>
      <c r="AI2425" s="2"/>
      <c r="AJ2425" s="2" t="s">
        <v>12941</v>
      </c>
      <c r="AK2425" s="2"/>
      <c r="AL2425" s="2"/>
      <c r="AM2425" s="2"/>
      <c r="AN2425" s="2"/>
      <c r="AO2425" s="2"/>
      <c r="AP2425" s="2"/>
      <c r="AQ2425" s="2"/>
      <c r="AR2425" s="2"/>
      <c r="AS2425" s="2"/>
      <c r="AT2425" s="2"/>
      <c r="AU2425" s="2"/>
      <c r="AV2425" s="2"/>
      <c r="AW2425" s="2"/>
    </row>
    <row r="2426" spans="1:49" x14ac:dyDescent="0.2">
      <c r="A2426" s="7">
        <v>2425</v>
      </c>
      <c r="G2426" s="4"/>
      <c r="AK2426" s="4"/>
    </row>
    <row r="2427" spans="1:49" x14ac:dyDescent="0.2">
      <c r="A2427" s="7">
        <v>2426</v>
      </c>
      <c r="G2427" s="4"/>
      <c r="AK2427" s="4"/>
    </row>
    <row r="2428" spans="1:49" x14ac:dyDescent="0.2">
      <c r="A2428" s="7">
        <v>2427</v>
      </c>
      <c r="G2428" s="4"/>
      <c r="AK2428" s="4"/>
    </row>
    <row r="2429" spans="1:49" ht="60" x14ac:dyDescent="0.2">
      <c r="A2429" s="7">
        <v>2428</v>
      </c>
      <c r="D2429" s="4" t="s">
        <v>12942</v>
      </c>
      <c r="E2429" s="4" t="s">
        <v>12943</v>
      </c>
      <c r="F2429" s="4"/>
      <c r="G2429" s="4" t="s">
        <v>12944</v>
      </c>
      <c r="H2429" s="4"/>
      <c r="I2429" s="4">
        <v>2000</v>
      </c>
      <c r="J2429" s="4"/>
      <c r="K2429" s="4"/>
      <c r="L2429" s="4"/>
      <c r="M2429" s="4"/>
      <c r="N2429" s="4"/>
      <c r="O2429" s="4"/>
      <c r="P2429" s="4" t="s">
        <v>12945</v>
      </c>
      <c r="Q2429" s="4"/>
      <c r="R2429" s="4"/>
      <c r="S2429" s="4" t="s">
        <v>1365</v>
      </c>
      <c r="T2429" s="4" t="s">
        <v>68</v>
      </c>
      <c r="U2429" s="4" t="s">
        <v>111</v>
      </c>
      <c r="V2429" s="4" t="s">
        <v>3802</v>
      </c>
      <c r="W2429" s="4"/>
      <c r="X2429" s="4"/>
      <c r="Y2429" s="4"/>
      <c r="Z2429" s="4" t="s">
        <v>12946</v>
      </c>
      <c r="AA2429" s="4"/>
      <c r="AB2429" s="4"/>
      <c r="AC2429" s="4"/>
      <c r="AD2429" s="4"/>
      <c r="AE2429" s="4"/>
      <c r="AF2429" s="4" t="s">
        <v>5828</v>
      </c>
      <c r="AG2429" s="4"/>
      <c r="AH2429" s="4"/>
      <c r="AI2429" s="4"/>
      <c r="AJ2429" s="4" t="s">
        <v>12947</v>
      </c>
      <c r="AK2429" s="4"/>
    </row>
    <row r="2430" spans="1:49" ht="180" x14ac:dyDescent="0.2">
      <c r="A2430" s="7">
        <v>2429</v>
      </c>
      <c r="D2430" s="4" t="s">
        <v>12948</v>
      </c>
      <c r="E2430" s="4" t="s">
        <v>12949</v>
      </c>
      <c r="F2430" s="4"/>
      <c r="G2430" s="4" t="s">
        <v>795</v>
      </c>
      <c r="H2430" s="4"/>
      <c r="I2430" s="4">
        <v>2002</v>
      </c>
      <c r="J2430" s="4"/>
      <c r="K2430" s="4"/>
      <c r="L2430" s="4"/>
      <c r="M2430" s="4"/>
      <c r="N2430" s="4"/>
      <c r="O2430" s="4"/>
      <c r="P2430" s="4" t="s">
        <v>391</v>
      </c>
      <c r="Q2430" s="4"/>
      <c r="R2430" s="4"/>
      <c r="S2430" s="4" t="s">
        <v>6457</v>
      </c>
      <c r="T2430" s="4" t="s">
        <v>173</v>
      </c>
      <c r="U2430" s="4" t="s">
        <v>133</v>
      </c>
      <c r="V2430" s="4" t="s">
        <v>393</v>
      </c>
      <c r="W2430" s="4"/>
      <c r="X2430" s="4"/>
      <c r="Y2430" s="4"/>
      <c r="Z2430" s="4" t="s">
        <v>394</v>
      </c>
      <c r="AA2430" s="4"/>
      <c r="AB2430" s="4"/>
      <c r="AC2430" s="4"/>
      <c r="AD2430" s="4"/>
      <c r="AE2430" s="4"/>
      <c r="AF2430" s="4" t="s">
        <v>12950</v>
      </c>
      <c r="AG2430" s="4"/>
      <c r="AH2430" s="4"/>
      <c r="AI2430" s="4"/>
      <c r="AJ2430" s="4" t="s">
        <v>396</v>
      </c>
      <c r="AK2430" s="4"/>
    </row>
    <row r="2431" spans="1:49" ht="120" x14ac:dyDescent="0.2">
      <c r="A2431" s="7">
        <v>2430</v>
      </c>
      <c r="D2431" s="4" t="s">
        <v>12951</v>
      </c>
      <c r="E2431" s="20" t="s">
        <v>12952</v>
      </c>
      <c r="F2431" s="4"/>
      <c r="G2431" s="4" t="s">
        <v>795</v>
      </c>
      <c r="H2431" s="4"/>
      <c r="I2431" s="4">
        <v>2006</v>
      </c>
      <c r="J2431" s="4"/>
      <c r="K2431" s="4"/>
      <c r="L2431" s="4"/>
      <c r="M2431" s="4"/>
      <c r="N2431" s="4"/>
      <c r="O2431" s="4"/>
      <c r="P2431" s="4" t="s">
        <v>12953</v>
      </c>
      <c r="Q2431" s="4"/>
      <c r="R2431" s="4"/>
      <c r="S2431" s="4" t="s">
        <v>1377</v>
      </c>
      <c r="T2431" s="4" t="s">
        <v>535</v>
      </c>
      <c r="U2431" s="4" t="s">
        <v>133</v>
      </c>
      <c r="V2431" s="4" t="s">
        <v>12954</v>
      </c>
      <c r="W2431" s="4"/>
      <c r="X2431" s="4"/>
      <c r="Y2431" s="4"/>
      <c r="Z2431" s="4" t="s">
        <v>12955</v>
      </c>
      <c r="AA2431" s="4"/>
      <c r="AB2431" s="4"/>
      <c r="AC2431" s="4"/>
      <c r="AD2431" s="4"/>
      <c r="AE2431" s="4"/>
      <c r="AF2431" s="4" t="s">
        <v>7305</v>
      </c>
      <c r="AG2431" s="4"/>
      <c r="AH2431" s="4"/>
      <c r="AI2431" s="4"/>
      <c r="AJ2431" s="4" t="s">
        <v>12956</v>
      </c>
      <c r="AK2431" s="4"/>
    </row>
    <row r="2432" spans="1:49" ht="105" x14ac:dyDescent="0.2">
      <c r="A2432" s="7">
        <v>2431</v>
      </c>
      <c r="D2432" s="38" t="s">
        <v>12957</v>
      </c>
      <c r="E2432" s="20" t="s">
        <v>12958</v>
      </c>
      <c r="F2432" s="4"/>
      <c r="G2432" s="51" t="s">
        <v>795</v>
      </c>
      <c r="H2432" s="4"/>
      <c r="I2432" s="4">
        <v>2008</v>
      </c>
      <c r="J2432" s="4"/>
      <c r="K2432" s="4"/>
      <c r="L2432" s="4"/>
      <c r="M2432" s="4"/>
      <c r="N2432" s="4"/>
      <c r="O2432" s="4"/>
      <c r="P2432" s="51" t="s">
        <v>12959</v>
      </c>
      <c r="Q2432" s="4"/>
      <c r="R2432" s="4"/>
      <c r="S2432" s="4" t="s">
        <v>77</v>
      </c>
      <c r="T2432" s="4" t="s">
        <v>11034</v>
      </c>
      <c r="U2432" s="4" t="s">
        <v>205</v>
      </c>
      <c r="V2432" s="4" t="s">
        <v>12960</v>
      </c>
      <c r="W2432" s="4"/>
      <c r="X2432" s="4"/>
      <c r="Y2432" s="4"/>
      <c r="Z2432" s="4" t="s">
        <v>12961</v>
      </c>
      <c r="AA2432" s="4"/>
      <c r="AB2432" s="4"/>
      <c r="AC2432" s="4"/>
      <c r="AD2432" s="4"/>
      <c r="AE2432" s="4"/>
      <c r="AF2432" s="4" t="s">
        <v>82</v>
      </c>
      <c r="AG2432" s="4"/>
      <c r="AH2432" s="4"/>
      <c r="AI2432" s="4"/>
      <c r="AJ2432" s="4" t="s">
        <v>12962</v>
      </c>
      <c r="AK2432" s="4"/>
    </row>
    <row r="2433" spans="1:37" ht="105" x14ac:dyDescent="0.2">
      <c r="A2433" s="7">
        <v>2432</v>
      </c>
      <c r="D2433" s="4" t="s">
        <v>12963</v>
      </c>
      <c r="E2433" s="4" t="s">
        <v>12964</v>
      </c>
      <c r="F2433" s="4"/>
      <c r="G2433" s="4" t="s">
        <v>795</v>
      </c>
      <c r="H2433" s="4"/>
      <c r="I2433" s="4">
        <v>2009</v>
      </c>
      <c r="J2433" s="4"/>
      <c r="K2433" s="4"/>
      <c r="L2433" s="4"/>
      <c r="M2433" s="4"/>
      <c r="N2433" s="4"/>
      <c r="O2433" s="4"/>
      <c r="P2433" s="4" t="s">
        <v>12965</v>
      </c>
      <c r="Q2433" s="4"/>
      <c r="R2433" s="4"/>
      <c r="S2433" s="4" t="s">
        <v>12966</v>
      </c>
      <c r="T2433" s="4" t="s">
        <v>757</v>
      </c>
      <c r="U2433" s="4" t="s">
        <v>205</v>
      </c>
      <c r="V2433" s="4" t="s">
        <v>12967</v>
      </c>
      <c r="W2433" s="4"/>
      <c r="X2433" s="4"/>
      <c r="Y2433" s="4"/>
      <c r="Z2433" s="4" t="s">
        <v>12968</v>
      </c>
      <c r="AA2433" s="4"/>
      <c r="AB2433" s="4"/>
      <c r="AC2433" s="4"/>
      <c r="AD2433" s="4"/>
      <c r="AE2433" s="4"/>
      <c r="AF2433" s="4" t="s">
        <v>12969</v>
      </c>
      <c r="AG2433" s="4"/>
      <c r="AH2433" s="4"/>
      <c r="AI2433" s="4"/>
      <c r="AJ2433" s="4" t="s">
        <v>12970</v>
      </c>
      <c r="AK2433" s="4"/>
    </row>
    <row r="2434" spans="1:37" ht="240" x14ac:dyDescent="0.2">
      <c r="A2434" s="7">
        <v>2433</v>
      </c>
      <c r="D2434" s="4" t="s">
        <v>6239</v>
      </c>
      <c r="E2434" s="4" t="s">
        <v>12971</v>
      </c>
      <c r="F2434" s="4"/>
      <c r="G2434" s="4" t="s">
        <v>795</v>
      </c>
      <c r="H2434" s="4"/>
      <c r="I2434" s="4">
        <v>2011</v>
      </c>
      <c r="J2434" s="4"/>
      <c r="K2434" s="4"/>
      <c r="L2434" s="4"/>
      <c r="M2434" s="4"/>
      <c r="N2434" s="4"/>
      <c r="O2434" s="4"/>
      <c r="P2434" s="4" t="s">
        <v>12972</v>
      </c>
      <c r="Q2434" s="4"/>
      <c r="R2434" s="4"/>
      <c r="S2434" s="4" t="s">
        <v>1773</v>
      </c>
      <c r="T2434" s="4" t="s">
        <v>858</v>
      </c>
      <c r="U2434" s="4" t="s">
        <v>133</v>
      </c>
      <c r="V2434" s="4" t="s">
        <v>12973</v>
      </c>
      <c r="W2434" s="4"/>
      <c r="X2434" s="4"/>
      <c r="Y2434" s="4"/>
      <c r="Z2434" s="4" t="s">
        <v>12974</v>
      </c>
      <c r="AA2434" s="4"/>
      <c r="AB2434" s="4"/>
      <c r="AC2434" s="4"/>
      <c r="AD2434" s="4"/>
      <c r="AE2434" s="4"/>
      <c r="AF2434" s="4" t="s">
        <v>6245</v>
      </c>
      <c r="AG2434" s="4"/>
      <c r="AH2434" s="4"/>
      <c r="AI2434" s="4"/>
      <c r="AJ2434" s="4" t="s">
        <v>12975</v>
      </c>
      <c r="AK2434" s="4"/>
    </row>
    <row r="2435" spans="1:37" ht="90" x14ac:dyDescent="0.2">
      <c r="A2435" s="7">
        <v>2434</v>
      </c>
      <c r="D2435" s="4" t="s">
        <v>12976</v>
      </c>
      <c r="E2435" s="4" t="s">
        <v>12977</v>
      </c>
      <c r="F2435" s="4"/>
      <c r="G2435" s="4" t="s">
        <v>795</v>
      </c>
      <c r="H2435" s="4"/>
      <c r="I2435" s="4">
        <v>2011</v>
      </c>
      <c r="J2435" s="10"/>
      <c r="K2435" s="10"/>
      <c r="L2435" s="10"/>
      <c r="M2435" s="10"/>
      <c r="N2435" s="10"/>
      <c r="O2435" s="10"/>
      <c r="P2435" s="4" t="s">
        <v>12978</v>
      </c>
      <c r="Q2435" s="10"/>
      <c r="R2435" s="4"/>
      <c r="S2435" s="4" t="s">
        <v>325</v>
      </c>
      <c r="T2435" s="4" t="s">
        <v>79</v>
      </c>
      <c r="U2435" s="4" t="s">
        <v>205</v>
      </c>
      <c r="V2435" s="4" t="s">
        <v>2339</v>
      </c>
      <c r="W2435" s="10"/>
      <c r="X2435" s="10"/>
      <c r="Y2435" s="10"/>
      <c r="Z2435" s="10" t="s">
        <v>12979</v>
      </c>
      <c r="AA2435" s="10"/>
      <c r="AB2435" s="10"/>
      <c r="AC2435" s="10"/>
      <c r="AD2435" s="10"/>
      <c r="AE2435" s="10"/>
      <c r="AF2435" s="4" t="s">
        <v>12980</v>
      </c>
      <c r="AG2435" s="4"/>
      <c r="AH2435" s="4"/>
      <c r="AI2435" s="4"/>
      <c r="AJ2435" s="4" t="s">
        <v>12981</v>
      </c>
      <c r="AK2435" s="4"/>
    </row>
    <row r="2436" spans="1:37" ht="60" x14ac:dyDescent="0.2">
      <c r="A2436" s="7">
        <v>2435</v>
      </c>
      <c r="D2436" s="4" t="s">
        <v>63</v>
      </c>
      <c r="E2436" s="4" t="s">
        <v>12982</v>
      </c>
      <c r="F2436" s="4"/>
      <c r="G2436" s="4" t="s">
        <v>12983</v>
      </c>
      <c r="H2436" s="4"/>
      <c r="I2436" s="4">
        <v>1998</v>
      </c>
      <c r="J2436" s="4"/>
      <c r="K2436" s="4"/>
      <c r="L2436" s="4"/>
      <c r="M2436" s="4"/>
      <c r="N2436" s="4"/>
      <c r="O2436" s="4"/>
      <c r="P2436" s="4" t="s">
        <v>12984</v>
      </c>
      <c r="Q2436" s="4"/>
      <c r="R2436" s="4"/>
      <c r="S2436" s="4" t="s">
        <v>12985</v>
      </c>
      <c r="T2436" s="4" t="s">
        <v>189</v>
      </c>
      <c r="U2436" s="4" t="s">
        <v>111</v>
      </c>
      <c r="V2436" s="4" t="s">
        <v>12986</v>
      </c>
      <c r="W2436" s="4"/>
      <c r="X2436" s="4"/>
      <c r="Y2436" s="4"/>
      <c r="Z2436" s="4" t="s">
        <v>12987</v>
      </c>
      <c r="AA2436" s="4"/>
      <c r="AB2436" s="4"/>
      <c r="AC2436" s="4"/>
      <c r="AD2436" s="4"/>
      <c r="AE2436" s="4"/>
      <c r="AF2436" s="4" t="s">
        <v>12988</v>
      </c>
      <c r="AG2436" s="4"/>
      <c r="AH2436" s="4"/>
      <c r="AI2436" s="4"/>
      <c r="AJ2436" s="4" t="s">
        <v>12989</v>
      </c>
      <c r="AK2436" s="4"/>
    </row>
    <row r="2437" spans="1:37" ht="195" x14ac:dyDescent="0.2">
      <c r="A2437" s="7">
        <v>2436</v>
      </c>
      <c r="D2437" s="4" t="s">
        <v>12990</v>
      </c>
      <c r="E2437" s="4" t="s">
        <v>12991</v>
      </c>
      <c r="F2437" s="4"/>
      <c r="G2437" s="4" t="s">
        <v>1131</v>
      </c>
      <c r="H2437" s="4"/>
      <c r="I2437" s="4">
        <v>2008</v>
      </c>
      <c r="J2437" s="4"/>
      <c r="K2437" s="4"/>
      <c r="L2437" s="4"/>
      <c r="M2437" s="4"/>
      <c r="N2437" s="4"/>
      <c r="O2437" s="4"/>
      <c r="P2437" s="4" t="s">
        <v>12992</v>
      </c>
      <c r="Q2437" s="4"/>
      <c r="R2437" s="4"/>
      <c r="S2437" s="4" t="s">
        <v>2440</v>
      </c>
      <c r="T2437" s="4" t="s">
        <v>12993</v>
      </c>
      <c r="U2437" s="4" t="s">
        <v>205</v>
      </c>
      <c r="V2437" s="4" t="s">
        <v>12994</v>
      </c>
      <c r="W2437" s="4"/>
      <c r="X2437" s="4"/>
      <c r="Y2437" s="4"/>
      <c r="Z2437" s="4" t="s">
        <v>12995</v>
      </c>
      <c r="AA2437" s="4"/>
      <c r="AB2437" s="4"/>
      <c r="AC2437" s="4"/>
      <c r="AD2437" s="4"/>
      <c r="AE2437" s="4"/>
      <c r="AF2437" s="4" t="s">
        <v>2444</v>
      </c>
      <c r="AG2437" s="4"/>
      <c r="AH2437" s="4"/>
      <c r="AI2437" s="4"/>
      <c r="AJ2437" s="4" t="s">
        <v>12996</v>
      </c>
      <c r="AK2437" s="4"/>
    </row>
    <row r="2438" spans="1:37" ht="120" x14ac:dyDescent="0.2">
      <c r="A2438" s="7">
        <v>2437</v>
      </c>
      <c r="D2438" s="4">
        <v>14804217</v>
      </c>
      <c r="E2438" s="4" t="s">
        <v>12997</v>
      </c>
      <c r="F2438" s="4"/>
      <c r="G2438" s="4" t="s">
        <v>1131</v>
      </c>
      <c r="H2438" s="4"/>
      <c r="I2438" s="4">
        <v>1927</v>
      </c>
      <c r="J2438" s="4"/>
      <c r="K2438" s="4"/>
      <c r="L2438" s="4"/>
      <c r="M2438" s="4"/>
      <c r="N2438" s="4"/>
      <c r="O2438" s="4"/>
      <c r="P2438" s="4" t="s">
        <v>12998</v>
      </c>
      <c r="Q2438" s="4"/>
      <c r="R2438" s="4"/>
      <c r="S2438" s="4" t="s">
        <v>77</v>
      </c>
      <c r="T2438" s="4" t="s">
        <v>352</v>
      </c>
      <c r="U2438" s="4" t="s">
        <v>133</v>
      </c>
      <c r="V2438" s="4" t="s">
        <v>12999</v>
      </c>
      <c r="W2438" s="4"/>
      <c r="X2438" s="4"/>
      <c r="Y2438" s="4"/>
      <c r="Z2438" s="4" t="s">
        <v>13000</v>
      </c>
      <c r="AA2438" s="4"/>
      <c r="AB2438" s="4"/>
      <c r="AC2438" s="4"/>
      <c r="AD2438" s="4"/>
      <c r="AE2438" s="4"/>
      <c r="AF2438" s="4">
        <v>157120</v>
      </c>
      <c r="AG2438" s="4"/>
      <c r="AH2438" s="4"/>
      <c r="AI2438" s="4"/>
      <c r="AJ2438" s="4" t="s">
        <v>13001</v>
      </c>
      <c r="AK2438" s="4"/>
    </row>
    <row r="2439" spans="1:37" ht="345" x14ac:dyDescent="0.2">
      <c r="A2439" s="7">
        <v>2438</v>
      </c>
      <c r="D2439" s="4" t="s">
        <v>13002</v>
      </c>
      <c r="E2439" s="4" t="s">
        <v>13003</v>
      </c>
      <c r="F2439" s="4"/>
      <c r="G2439" s="4" t="s">
        <v>1131</v>
      </c>
      <c r="H2439" s="4"/>
      <c r="I2439" s="4">
        <v>1967</v>
      </c>
      <c r="J2439" s="4"/>
      <c r="K2439" s="4"/>
      <c r="L2439" s="4"/>
      <c r="M2439" s="4"/>
      <c r="N2439" s="4"/>
      <c r="O2439" s="4"/>
      <c r="P2439" s="4" t="s">
        <v>13004</v>
      </c>
      <c r="Q2439" s="4"/>
      <c r="R2439" s="4"/>
      <c r="S2439" s="4" t="s">
        <v>13005</v>
      </c>
      <c r="T2439" s="4" t="s">
        <v>1780</v>
      </c>
      <c r="U2439" s="4" t="s">
        <v>111</v>
      </c>
      <c r="V2439" s="4" t="s">
        <v>13006</v>
      </c>
      <c r="W2439" s="4"/>
      <c r="X2439" s="4"/>
      <c r="Y2439" s="4"/>
      <c r="Z2439" s="4" t="s">
        <v>13007</v>
      </c>
      <c r="AA2439" s="4"/>
      <c r="AB2439" s="4"/>
      <c r="AC2439" s="4"/>
      <c r="AD2439" s="4"/>
      <c r="AE2439" s="4"/>
      <c r="AF2439" s="4" t="s">
        <v>13008</v>
      </c>
      <c r="AG2439" s="4"/>
      <c r="AH2439" s="4"/>
      <c r="AI2439" s="4"/>
      <c r="AJ2439" s="4" t="s">
        <v>13009</v>
      </c>
      <c r="AK2439" s="4"/>
    </row>
    <row r="2440" spans="1:37" ht="75" x14ac:dyDescent="0.2">
      <c r="A2440" s="7">
        <v>2439</v>
      </c>
      <c r="D2440" s="4"/>
      <c r="E2440" s="4"/>
      <c r="F2440" s="4"/>
      <c r="G2440" s="4" t="s">
        <v>1131</v>
      </c>
      <c r="H2440" s="4"/>
      <c r="I2440" s="4">
        <v>2003</v>
      </c>
      <c r="J2440" s="4"/>
      <c r="K2440" s="4"/>
      <c r="L2440" s="4"/>
      <c r="M2440" s="4"/>
      <c r="N2440" s="4"/>
      <c r="O2440" s="4"/>
      <c r="P2440" s="4" t="s">
        <v>13010</v>
      </c>
      <c r="Q2440" s="4"/>
      <c r="R2440" s="4" t="s">
        <v>386</v>
      </c>
      <c r="S2440" s="4"/>
      <c r="T2440" s="4"/>
      <c r="U2440" s="4"/>
      <c r="V2440" s="4"/>
      <c r="W2440" s="4"/>
      <c r="X2440" s="4"/>
      <c r="Y2440" s="4"/>
      <c r="Z2440" s="4" t="s">
        <v>13011</v>
      </c>
      <c r="AA2440" s="4"/>
      <c r="AB2440" s="4"/>
      <c r="AC2440" s="4"/>
      <c r="AD2440" s="4"/>
      <c r="AE2440" s="4"/>
      <c r="AF2440" s="4" t="s">
        <v>13012</v>
      </c>
      <c r="AG2440" s="4"/>
      <c r="AH2440" s="4"/>
      <c r="AI2440" s="4"/>
      <c r="AJ2440" s="4" t="s">
        <v>13013</v>
      </c>
      <c r="AK2440" s="4"/>
    </row>
    <row r="2441" spans="1:37" ht="135" x14ac:dyDescent="0.2">
      <c r="A2441" s="7">
        <v>2440</v>
      </c>
      <c r="D2441" s="4">
        <v>17287004</v>
      </c>
      <c r="E2441" s="4" t="s">
        <v>13014</v>
      </c>
      <c r="F2441" s="4"/>
      <c r="G2441" s="4" t="s">
        <v>1131</v>
      </c>
      <c r="H2441" s="4"/>
      <c r="I2441" s="4">
        <v>2005</v>
      </c>
      <c r="J2441" s="4"/>
      <c r="K2441" s="4"/>
      <c r="L2441" s="4"/>
      <c r="M2441" s="4"/>
      <c r="N2441" s="4"/>
      <c r="O2441" s="4"/>
      <c r="P2441" s="4" t="s">
        <v>13015</v>
      </c>
      <c r="Q2441" s="4"/>
      <c r="R2441" s="4"/>
      <c r="S2441" s="4" t="s">
        <v>13016</v>
      </c>
      <c r="T2441" s="4" t="s">
        <v>5615</v>
      </c>
      <c r="U2441" s="4" t="s">
        <v>133</v>
      </c>
      <c r="V2441" s="4" t="s">
        <v>9883</v>
      </c>
      <c r="W2441" s="4"/>
      <c r="X2441" s="4"/>
      <c r="Y2441" s="4"/>
      <c r="Z2441" s="4" t="s">
        <v>13017</v>
      </c>
      <c r="AA2441" s="4"/>
      <c r="AB2441" s="4"/>
      <c r="AC2441" s="4"/>
      <c r="AD2441" s="4"/>
      <c r="AE2441" s="4"/>
      <c r="AF2441" s="4" t="s">
        <v>13018</v>
      </c>
      <c r="AG2441" s="4"/>
      <c r="AH2441" s="4"/>
      <c r="AI2441" s="4"/>
      <c r="AJ2441" s="4" t="s">
        <v>13019</v>
      </c>
      <c r="AK2441" s="4"/>
    </row>
    <row r="2442" spans="1:37" ht="75" x14ac:dyDescent="0.2">
      <c r="A2442" s="7">
        <v>2441</v>
      </c>
      <c r="D2442" s="4">
        <v>34971060</v>
      </c>
      <c r="E2442" s="4" t="s">
        <v>13020</v>
      </c>
      <c r="F2442" s="4"/>
      <c r="G2442" s="4" t="s">
        <v>1131</v>
      </c>
      <c r="H2442" s="4"/>
      <c r="I2442" s="4">
        <v>2008</v>
      </c>
      <c r="J2442" s="4"/>
      <c r="K2442" s="4"/>
      <c r="L2442" s="4"/>
      <c r="M2442" s="4"/>
      <c r="N2442" s="4"/>
      <c r="O2442" s="4"/>
      <c r="P2442" s="4" t="s">
        <v>13021</v>
      </c>
      <c r="Q2442" s="4"/>
      <c r="R2442" s="4"/>
      <c r="S2442" s="4" t="s">
        <v>9001</v>
      </c>
      <c r="T2442" s="4" t="s">
        <v>6136</v>
      </c>
      <c r="U2442" s="4" t="s">
        <v>205</v>
      </c>
      <c r="V2442" s="4" t="s">
        <v>7073</v>
      </c>
      <c r="W2442" s="4"/>
      <c r="X2442" s="4"/>
      <c r="Y2442" s="4"/>
      <c r="Z2442" s="4" t="s">
        <v>10547</v>
      </c>
      <c r="AA2442" s="4"/>
      <c r="AB2442" s="4"/>
      <c r="AC2442" s="4"/>
      <c r="AD2442" s="4"/>
      <c r="AE2442" s="4"/>
      <c r="AF2442" s="4" t="s">
        <v>9004</v>
      </c>
      <c r="AG2442" s="4"/>
      <c r="AH2442" s="4"/>
      <c r="AI2442" s="4"/>
      <c r="AJ2442" s="4" t="s">
        <v>13022</v>
      </c>
      <c r="AK2442" s="4"/>
    </row>
    <row r="2443" spans="1:37" ht="165" x14ac:dyDescent="0.2">
      <c r="A2443" s="7">
        <v>2442</v>
      </c>
      <c r="D2443" s="4" t="s">
        <v>13023</v>
      </c>
      <c r="E2443" s="4" t="s">
        <v>13024</v>
      </c>
      <c r="F2443" s="4"/>
      <c r="G2443" s="4" t="s">
        <v>1131</v>
      </c>
      <c r="H2443" s="4"/>
      <c r="I2443" s="4">
        <v>2009</v>
      </c>
      <c r="J2443" s="4"/>
      <c r="K2443" s="4"/>
      <c r="L2443" s="4"/>
      <c r="M2443" s="4"/>
      <c r="N2443" s="4"/>
      <c r="O2443" s="4"/>
      <c r="P2443" s="4" t="s">
        <v>13025</v>
      </c>
      <c r="Q2443" s="4"/>
      <c r="R2443" s="4" t="s">
        <v>13026</v>
      </c>
      <c r="S2443" s="4" t="s">
        <v>13027</v>
      </c>
      <c r="T2443" s="4" t="s">
        <v>289</v>
      </c>
      <c r="U2443" s="4" t="s">
        <v>79</v>
      </c>
      <c r="V2443" s="4" t="s">
        <v>13028</v>
      </c>
      <c r="W2443" s="4"/>
      <c r="X2443" s="4"/>
      <c r="Y2443" s="4"/>
      <c r="Z2443" s="4" t="s">
        <v>13029</v>
      </c>
      <c r="AA2443" s="4"/>
      <c r="AB2443" s="4"/>
      <c r="AC2443" s="4"/>
      <c r="AD2443" s="4"/>
      <c r="AE2443" s="4"/>
      <c r="AF2443" s="4" t="s">
        <v>13030</v>
      </c>
      <c r="AG2443" s="4"/>
      <c r="AH2443" s="4"/>
      <c r="AI2443" s="4"/>
      <c r="AJ2443" s="4" t="s">
        <v>13031</v>
      </c>
      <c r="AK2443" s="4"/>
    </row>
    <row r="2444" spans="1:37" ht="135" x14ac:dyDescent="0.2">
      <c r="A2444" s="7">
        <v>2443</v>
      </c>
      <c r="D2444" s="4" t="s">
        <v>63</v>
      </c>
      <c r="E2444" s="4" t="s">
        <v>13032</v>
      </c>
      <c r="F2444" s="4"/>
      <c r="G2444" s="4" t="s">
        <v>1131</v>
      </c>
      <c r="H2444" s="4"/>
      <c r="I2444" s="4">
        <v>2002</v>
      </c>
      <c r="J2444" s="4"/>
      <c r="K2444" s="4"/>
      <c r="L2444" s="4"/>
      <c r="M2444" s="4"/>
      <c r="N2444" s="4"/>
      <c r="O2444" s="4"/>
      <c r="P2444" s="4" t="s">
        <v>13033</v>
      </c>
      <c r="Q2444" s="4"/>
      <c r="R2444" s="4"/>
      <c r="S2444" s="4" t="s">
        <v>3495</v>
      </c>
      <c r="T2444" s="4" t="s">
        <v>1098</v>
      </c>
      <c r="U2444" s="4" t="s">
        <v>205</v>
      </c>
      <c r="V2444" s="4" t="s">
        <v>13034</v>
      </c>
      <c r="W2444" s="4"/>
      <c r="X2444" s="4"/>
      <c r="Y2444" s="4"/>
      <c r="Z2444" s="4" t="s">
        <v>13035</v>
      </c>
      <c r="AA2444" s="4"/>
      <c r="AB2444" s="4"/>
      <c r="AC2444" s="4"/>
      <c r="AD2444" s="4"/>
      <c r="AE2444" s="4"/>
      <c r="AF2444" s="4" t="s">
        <v>8558</v>
      </c>
      <c r="AG2444" s="4"/>
      <c r="AH2444" s="4"/>
      <c r="AI2444" s="4"/>
      <c r="AJ2444" s="4" t="s">
        <v>13036</v>
      </c>
      <c r="AK2444" s="4"/>
    </row>
    <row r="2445" spans="1:37" ht="240" x14ac:dyDescent="0.2">
      <c r="A2445" s="7">
        <v>2444</v>
      </c>
      <c r="D2445" s="4" t="s">
        <v>63</v>
      </c>
      <c r="E2445" s="4" t="s">
        <v>13037</v>
      </c>
      <c r="F2445" s="4"/>
      <c r="G2445" s="4" t="s">
        <v>1131</v>
      </c>
      <c r="H2445" s="4"/>
      <c r="I2445" s="4">
        <v>2002</v>
      </c>
      <c r="J2445" s="4"/>
      <c r="K2445" s="4"/>
      <c r="L2445" s="4"/>
      <c r="M2445" s="4"/>
      <c r="N2445" s="4"/>
      <c r="O2445" s="4"/>
      <c r="P2445" s="4" t="s">
        <v>13038</v>
      </c>
      <c r="Q2445" s="4"/>
      <c r="R2445" s="4"/>
      <c r="S2445" s="4" t="s">
        <v>13039</v>
      </c>
      <c r="T2445" s="4" t="s">
        <v>94</v>
      </c>
      <c r="U2445" s="4" t="s">
        <v>205</v>
      </c>
      <c r="V2445" s="4" t="s">
        <v>7817</v>
      </c>
      <c r="W2445" s="4"/>
      <c r="X2445" s="4"/>
      <c r="Y2445" s="4"/>
      <c r="Z2445" s="4" t="s">
        <v>13040</v>
      </c>
      <c r="AA2445" s="4"/>
      <c r="AB2445" s="4"/>
      <c r="AC2445" s="4"/>
      <c r="AD2445" s="4"/>
      <c r="AE2445" s="4"/>
      <c r="AF2445" s="4" t="s">
        <v>668</v>
      </c>
      <c r="AG2445" s="4"/>
      <c r="AH2445" s="4"/>
      <c r="AI2445" s="4"/>
      <c r="AJ2445" s="4" t="s">
        <v>13041</v>
      </c>
      <c r="AK2445" s="4"/>
    </row>
    <row r="2446" spans="1:37" ht="105" x14ac:dyDescent="0.2">
      <c r="A2446" s="7">
        <v>2445</v>
      </c>
      <c r="D2446" s="4" t="s">
        <v>63</v>
      </c>
      <c r="E2446" s="4" t="s">
        <v>13042</v>
      </c>
      <c r="F2446" s="4"/>
      <c r="G2446" s="4" t="s">
        <v>1131</v>
      </c>
      <c r="H2446" s="4"/>
      <c r="I2446" s="4">
        <v>2003</v>
      </c>
      <c r="J2446" s="4"/>
      <c r="K2446" s="4"/>
      <c r="L2446" s="4"/>
      <c r="M2446" s="4"/>
      <c r="N2446" s="4"/>
      <c r="O2446" s="4"/>
      <c r="P2446" s="4" t="s">
        <v>13043</v>
      </c>
      <c r="Q2446" s="4"/>
      <c r="R2446" s="4"/>
      <c r="S2446" s="4" t="s">
        <v>500</v>
      </c>
      <c r="T2446" s="4" t="s">
        <v>558</v>
      </c>
      <c r="U2446" s="4" t="s">
        <v>111</v>
      </c>
      <c r="V2446" s="4" t="s">
        <v>13044</v>
      </c>
      <c r="W2446" s="4"/>
      <c r="X2446" s="4"/>
      <c r="Y2446" s="4"/>
      <c r="Z2446" s="4" t="s">
        <v>13045</v>
      </c>
      <c r="AA2446" s="4"/>
      <c r="AB2446" s="4"/>
      <c r="AC2446" s="4"/>
      <c r="AD2446" s="4"/>
      <c r="AE2446" s="4"/>
      <c r="AF2446" s="4" t="s">
        <v>9231</v>
      </c>
      <c r="AG2446" s="4"/>
      <c r="AH2446" s="4"/>
      <c r="AI2446" s="4"/>
      <c r="AJ2446" s="4" t="s">
        <v>13046</v>
      </c>
      <c r="AK2446" s="4"/>
    </row>
    <row r="2447" spans="1:37" ht="195" x14ac:dyDescent="0.2">
      <c r="A2447" s="7">
        <v>2446</v>
      </c>
      <c r="D2447" s="4" t="s">
        <v>63</v>
      </c>
      <c r="E2447" s="4" t="s">
        <v>13047</v>
      </c>
      <c r="F2447" s="4"/>
      <c r="G2447" s="4" t="s">
        <v>1131</v>
      </c>
      <c r="H2447" s="4"/>
      <c r="I2447" s="4">
        <v>2006</v>
      </c>
      <c r="J2447" s="4"/>
      <c r="K2447" s="4"/>
      <c r="L2447" s="4"/>
      <c r="M2447" s="4"/>
      <c r="N2447" s="4"/>
      <c r="O2447" s="4"/>
      <c r="P2447" s="4" t="s">
        <v>13048</v>
      </c>
      <c r="Q2447" s="4"/>
      <c r="R2447" s="4"/>
      <c r="S2447" s="4" t="s">
        <v>500</v>
      </c>
      <c r="T2447" s="4" t="s">
        <v>1394</v>
      </c>
      <c r="U2447" s="4" t="s">
        <v>205</v>
      </c>
      <c r="V2447" s="4" t="s">
        <v>13049</v>
      </c>
      <c r="W2447" s="4"/>
      <c r="X2447" s="4"/>
      <c r="Y2447" s="4"/>
      <c r="Z2447" s="4" t="s">
        <v>13050</v>
      </c>
      <c r="AA2447" s="4"/>
      <c r="AB2447" s="4"/>
      <c r="AC2447" s="4"/>
      <c r="AD2447" s="4"/>
      <c r="AE2447" s="4"/>
      <c r="AF2447" s="4" t="s">
        <v>9231</v>
      </c>
      <c r="AG2447" s="4"/>
      <c r="AH2447" s="4"/>
      <c r="AI2447" s="4"/>
      <c r="AJ2447" s="4" t="s">
        <v>13051</v>
      </c>
      <c r="AK2447" s="4"/>
    </row>
    <row r="2448" spans="1:37" ht="240" x14ac:dyDescent="0.2">
      <c r="A2448" s="7">
        <v>2447</v>
      </c>
      <c r="D2448" s="4" t="s">
        <v>63</v>
      </c>
      <c r="E2448" s="4" t="s">
        <v>13052</v>
      </c>
      <c r="F2448" s="4"/>
      <c r="G2448" s="4" t="s">
        <v>1131</v>
      </c>
      <c r="H2448" s="4"/>
      <c r="I2448" s="4">
        <v>2009</v>
      </c>
      <c r="J2448" s="4"/>
      <c r="K2448" s="4"/>
      <c r="L2448" s="4"/>
      <c r="M2448" s="4"/>
      <c r="N2448" s="4"/>
      <c r="O2448" s="4"/>
      <c r="P2448" s="4" t="s">
        <v>13053</v>
      </c>
      <c r="Q2448" s="4"/>
      <c r="R2448" s="4"/>
      <c r="S2448" s="4" t="s">
        <v>13054</v>
      </c>
      <c r="T2448" s="4" t="s">
        <v>858</v>
      </c>
      <c r="U2448" s="4" t="s">
        <v>133</v>
      </c>
      <c r="V2448" s="4" t="s">
        <v>13055</v>
      </c>
      <c r="W2448" s="4"/>
      <c r="X2448" s="4"/>
      <c r="Y2448" s="4"/>
      <c r="Z2448" s="4" t="s">
        <v>13056</v>
      </c>
      <c r="AA2448" s="4"/>
      <c r="AB2448" s="4"/>
      <c r="AC2448" s="4"/>
      <c r="AD2448" s="4"/>
      <c r="AE2448" s="4"/>
      <c r="AF2448" s="4" t="s">
        <v>13057</v>
      </c>
      <c r="AG2448" s="4"/>
      <c r="AH2448" s="4"/>
      <c r="AI2448" s="4"/>
      <c r="AJ2448" s="4" t="s">
        <v>13058</v>
      </c>
      <c r="AK2448" s="4"/>
    </row>
    <row r="2449" spans="1:37" ht="180" x14ac:dyDescent="0.2">
      <c r="A2449" s="7">
        <v>2448</v>
      </c>
      <c r="D2449" s="4" t="s">
        <v>63</v>
      </c>
      <c r="E2449" s="4" t="s">
        <v>13059</v>
      </c>
      <c r="F2449" s="4"/>
      <c r="G2449" s="4" t="s">
        <v>1131</v>
      </c>
      <c r="H2449" s="4"/>
      <c r="I2449" s="4">
        <v>2009</v>
      </c>
      <c r="J2449" s="4"/>
      <c r="K2449" s="4"/>
      <c r="L2449" s="4"/>
      <c r="M2449" s="4"/>
      <c r="N2449" s="4"/>
      <c r="O2449" s="4"/>
      <c r="P2449" s="4" t="s">
        <v>13060</v>
      </c>
      <c r="Q2449" s="4"/>
      <c r="R2449" s="4"/>
      <c r="S2449" s="4" t="s">
        <v>13061</v>
      </c>
      <c r="T2449" s="4" t="s">
        <v>79</v>
      </c>
      <c r="U2449" s="4" t="s">
        <v>205</v>
      </c>
      <c r="V2449" s="4" t="s">
        <v>13062</v>
      </c>
      <c r="W2449" s="4"/>
      <c r="X2449" s="4"/>
      <c r="Y2449" s="4"/>
      <c r="Z2449" s="4" t="s">
        <v>13063</v>
      </c>
      <c r="AA2449" s="4"/>
      <c r="AB2449" s="4"/>
      <c r="AC2449" s="4"/>
      <c r="AD2449" s="4"/>
      <c r="AE2449" s="4"/>
      <c r="AF2449" s="4" t="s">
        <v>13064</v>
      </c>
      <c r="AG2449" s="4"/>
      <c r="AH2449" s="4"/>
      <c r="AI2449" s="4"/>
      <c r="AJ2449" s="4" t="s">
        <v>13065</v>
      </c>
      <c r="AK2449" s="4"/>
    </row>
    <row r="2450" spans="1:37" ht="195" x14ac:dyDescent="0.2">
      <c r="A2450" s="7">
        <v>2449</v>
      </c>
      <c r="D2450" s="4" t="s">
        <v>63</v>
      </c>
      <c r="E2450" s="4" t="s">
        <v>13066</v>
      </c>
      <c r="F2450" s="4"/>
      <c r="G2450" s="4" t="s">
        <v>1131</v>
      </c>
      <c r="H2450" s="4"/>
      <c r="I2450" s="4">
        <v>2010</v>
      </c>
      <c r="J2450" s="4"/>
      <c r="K2450" s="4"/>
      <c r="L2450" s="4"/>
      <c r="M2450" s="4"/>
      <c r="N2450" s="4"/>
      <c r="O2450" s="4"/>
      <c r="P2450" s="4" t="s">
        <v>13067</v>
      </c>
      <c r="Q2450" s="4"/>
      <c r="R2450" s="4"/>
      <c r="S2450" s="4" t="s">
        <v>13068</v>
      </c>
      <c r="T2450" s="4" t="s">
        <v>310</v>
      </c>
      <c r="U2450" s="4" t="s">
        <v>111</v>
      </c>
      <c r="V2450" s="4" t="s">
        <v>13069</v>
      </c>
      <c r="W2450" s="4"/>
      <c r="X2450" s="4"/>
      <c r="Y2450" s="4"/>
      <c r="Z2450" s="4" t="s">
        <v>13070</v>
      </c>
      <c r="AA2450" s="4"/>
      <c r="AB2450" s="4"/>
      <c r="AC2450" s="4"/>
      <c r="AD2450" s="4"/>
      <c r="AE2450" s="4"/>
      <c r="AF2450" s="4" t="s">
        <v>13071</v>
      </c>
      <c r="AG2450" s="4"/>
      <c r="AH2450" s="4"/>
      <c r="AI2450" s="4"/>
      <c r="AJ2450" s="4" t="s">
        <v>13072</v>
      </c>
      <c r="AK2450" s="4"/>
    </row>
    <row r="2451" spans="1:37" ht="120" x14ac:dyDescent="0.2">
      <c r="A2451" s="7">
        <v>2450</v>
      </c>
      <c r="D2451" s="4" t="s">
        <v>63</v>
      </c>
      <c r="E2451" s="4" t="s">
        <v>13073</v>
      </c>
      <c r="F2451" s="4"/>
      <c r="G2451" s="4" t="s">
        <v>1131</v>
      </c>
      <c r="H2451" s="4"/>
      <c r="I2451" s="4">
        <v>2010</v>
      </c>
      <c r="J2451" s="4"/>
      <c r="K2451" s="4"/>
      <c r="L2451" s="4"/>
      <c r="M2451" s="4"/>
      <c r="N2451" s="4"/>
      <c r="O2451" s="4"/>
      <c r="P2451" s="4" t="s">
        <v>13074</v>
      </c>
      <c r="Q2451" s="4"/>
      <c r="R2451" s="4"/>
      <c r="S2451" s="4" t="s">
        <v>13075</v>
      </c>
      <c r="T2451" s="4" t="s">
        <v>928</v>
      </c>
      <c r="U2451" s="4" t="s">
        <v>79</v>
      </c>
      <c r="V2451" s="4" t="s">
        <v>13076</v>
      </c>
      <c r="W2451" s="4"/>
      <c r="X2451" s="4"/>
      <c r="Y2451" s="4"/>
      <c r="Z2451" s="4" t="s">
        <v>13077</v>
      </c>
      <c r="AA2451" s="4"/>
      <c r="AB2451" s="4"/>
      <c r="AC2451" s="4"/>
      <c r="AD2451" s="4"/>
      <c r="AE2451" s="4"/>
      <c r="AF2451" s="4" t="s">
        <v>13078</v>
      </c>
      <c r="AG2451" s="4"/>
      <c r="AH2451" s="4"/>
      <c r="AI2451" s="4"/>
      <c r="AJ2451" s="4" t="s">
        <v>13079</v>
      </c>
      <c r="AK2451" s="4"/>
    </row>
    <row r="2452" spans="1:37" ht="195" x14ac:dyDescent="0.2">
      <c r="A2452" s="7">
        <v>2451</v>
      </c>
      <c r="D2452" s="4" t="s">
        <v>63</v>
      </c>
      <c r="E2452" s="4" t="s">
        <v>13080</v>
      </c>
      <c r="F2452" s="4"/>
      <c r="G2452" s="4" t="s">
        <v>13081</v>
      </c>
      <c r="H2452" s="4"/>
      <c r="I2452" s="4">
        <v>2010</v>
      </c>
      <c r="J2452" s="4"/>
      <c r="K2452" s="4"/>
      <c r="L2452" s="4"/>
      <c r="M2452" s="4"/>
      <c r="N2452" s="4"/>
      <c r="O2452" s="4"/>
      <c r="P2452" s="4" t="s">
        <v>13082</v>
      </c>
      <c r="Q2452" s="4"/>
      <c r="R2452" s="4"/>
      <c r="S2452" s="4" t="s">
        <v>600</v>
      </c>
      <c r="T2452" s="4" t="s">
        <v>558</v>
      </c>
      <c r="U2452" s="4" t="s">
        <v>173</v>
      </c>
      <c r="V2452" s="4" t="s">
        <v>13083</v>
      </c>
      <c r="W2452" s="4"/>
      <c r="X2452" s="4"/>
      <c r="Y2452" s="4"/>
      <c r="Z2452" s="4" t="s">
        <v>13084</v>
      </c>
      <c r="AA2452" s="4"/>
      <c r="AB2452" s="4"/>
      <c r="AC2452" s="4"/>
      <c r="AD2452" s="4"/>
      <c r="AE2452" s="4"/>
      <c r="AF2452" s="4" t="s">
        <v>13085</v>
      </c>
      <c r="AG2452" s="4"/>
      <c r="AH2452" s="4"/>
      <c r="AI2452" s="4"/>
      <c r="AJ2452" s="4" t="s">
        <v>13086</v>
      </c>
      <c r="AK2452" s="4"/>
    </row>
    <row r="2453" spans="1:37" ht="30" x14ac:dyDescent="0.2">
      <c r="A2453" s="7">
        <v>2452</v>
      </c>
      <c r="D2453" s="4"/>
      <c r="E2453" s="4"/>
      <c r="F2453" s="4"/>
      <c r="G2453" s="4" t="s">
        <v>1131</v>
      </c>
      <c r="H2453" s="4"/>
      <c r="I2453" s="4">
        <v>2009</v>
      </c>
      <c r="J2453" s="4"/>
      <c r="K2453" s="4"/>
      <c r="L2453" s="4"/>
      <c r="M2453" s="4"/>
      <c r="N2453" s="4"/>
      <c r="O2453" s="4"/>
      <c r="P2453" s="4" t="s">
        <v>13087</v>
      </c>
      <c r="Q2453" s="4"/>
      <c r="R2453" s="4"/>
      <c r="S2453" s="4" t="s">
        <v>10608</v>
      </c>
      <c r="T2453" s="4"/>
      <c r="U2453" s="4"/>
      <c r="V2453" s="4" t="s">
        <v>13088</v>
      </c>
      <c r="W2453" s="4"/>
      <c r="X2453" s="4"/>
      <c r="Y2453" s="4"/>
      <c r="Z2453" s="4" t="s">
        <v>13089</v>
      </c>
      <c r="AA2453" s="4"/>
      <c r="AB2453" s="4"/>
      <c r="AC2453" s="4"/>
      <c r="AD2453" s="4"/>
      <c r="AE2453" s="4"/>
      <c r="AF2453" s="4" t="s">
        <v>10611</v>
      </c>
      <c r="AG2453" s="4"/>
      <c r="AH2453" s="4"/>
      <c r="AI2453" s="4"/>
      <c r="AJ2453" s="4" t="s">
        <v>13090</v>
      </c>
      <c r="AK2453" s="4"/>
    </row>
    <row r="2454" spans="1:37" x14ac:dyDescent="0.2">
      <c r="A2454" s="7">
        <v>2453</v>
      </c>
      <c r="D2454" s="4"/>
      <c r="E2454" s="4"/>
      <c r="F2454" s="4"/>
      <c r="G2454" s="4" t="s">
        <v>735</v>
      </c>
      <c r="H2454" s="4"/>
      <c r="I2454" s="4">
        <v>1974</v>
      </c>
      <c r="J2454" s="4"/>
      <c r="K2454" s="4"/>
      <c r="L2454" s="4"/>
      <c r="M2454" s="4"/>
      <c r="N2454" s="4"/>
      <c r="O2454" s="4"/>
      <c r="P2454" s="4" t="s">
        <v>13091</v>
      </c>
      <c r="Q2454" s="4"/>
      <c r="R2454" s="4" t="s">
        <v>386</v>
      </c>
      <c r="S2454" s="4"/>
      <c r="T2454" s="4"/>
      <c r="U2454" s="4"/>
      <c r="V2454" s="4" t="s">
        <v>13092</v>
      </c>
      <c r="W2454" s="4"/>
      <c r="X2454" s="4"/>
      <c r="Y2454" s="4"/>
      <c r="Z2454" s="4" t="s">
        <v>13093</v>
      </c>
      <c r="AA2454" s="4"/>
      <c r="AB2454" s="4"/>
      <c r="AC2454" s="4"/>
      <c r="AD2454" s="4"/>
      <c r="AE2454" s="4"/>
      <c r="AF2454" s="4" t="s">
        <v>13094</v>
      </c>
      <c r="AG2454" s="4"/>
      <c r="AH2454" s="4"/>
      <c r="AI2454" s="4"/>
      <c r="AJ2454" s="4"/>
      <c r="AK2454" s="4"/>
    </row>
    <row r="2455" spans="1:37" ht="60" x14ac:dyDescent="0.2">
      <c r="A2455" s="7">
        <v>2454</v>
      </c>
      <c r="D2455" s="4" t="s">
        <v>13095</v>
      </c>
      <c r="E2455" s="4" t="s">
        <v>13096</v>
      </c>
      <c r="F2455" s="4"/>
      <c r="G2455" s="4" t="s">
        <v>13097</v>
      </c>
      <c r="H2455" s="4"/>
      <c r="I2455" s="4">
        <v>2005</v>
      </c>
      <c r="J2455" s="4"/>
      <c r="K2455" s="4"/>
      <c r="L2455" s="4"/>
      <c r="M2455" s="4"/>
      <c r="N2455" s="4"/>
      <c r="O2455" s="4"/>
      <c r="P2455" s="4" t="s">
        <v>13098</v>
      </c>
      <c r="Q2455" s="4"/>
      <c r="R2455" s="4" t="s">
        <v>13099</v>
      </c>
      <c r="S2455" s="4"/>
      <c r="T2455" s="4"/>
      <c r="U2455" s="4"/>
      <c r="V2455" s="4" t="s">
        <v>624</v>
      </c>
      <c r="W2455" s="4"/>
      <c r="X2455" s="4"/>
      <c r="Y2455" s="4"/>
      <c r="Z2455" s="4" t="s">
        <v>6794</v>
      </c>
      <c r="AA2455" s="4"/>
      <c r="AB2455" s="4"/>
      <c r="AC2455" s="4"/>
      <c r="AD2455" s="4"/>
      <c r="AE2455" s="4"/>
      <c r="AF2455" s="4"/>
      <c r="AG2455" s="4"/>
      <c r="AH2455" s="4"/>
      <c r="AI2455" s="4"/>
      <c r="AJ2455" s="4" t="s">
        <v>13100</v>
      </c>
      <c r="AK2455" s="4"/>
    </row>
    <row r="2456" spans="1:37" ht="90" x14ac:dyDescent="0.2">
      <c r="A2456" s="7">
        <v>2455</v>
      </c>
      <c r="D2456" s="4" t="s">
        <v>13101</v>
      </c>
      <c r="E2456" s="4" t="s">
        <v>13102</v>
      </c>
      <c r="F2456" s="4"/>
      <c r="G2456" s="4" t="s">
        <v>13097</v>
      </c>
      <c r="H2456" s="4"/>
      <c r="I2456" s="4">
        <v>2005</v>
      </c>
      <c r="J2456" s="4"/>
      <c r="K2456" s="4"/>
      <c r="L2456" s="4"/>
      <c r="M2456" s="4"/>
      <c r="N2456" s="4"/>
      <c r="O2456" s="4"/>
      <c r="P2456" s="4" t="s">
        <v>13103</v>
      </c>
      <c r="Q2456" s="4"/>
      <c r="R2456" s="4" t="s">
        <v>13099</v>
      </c>
      <c r="S2456" s="4"/>
      <c r="T2456" s="4"/>
      <c r="U2456" s="4"/>
      <c r="V2456" s="4" t="s">
        <v>4303</v>
      </c>
      <c r="W2456" s="4"/>
      <c r="X2456" s="4"/>
      <c r="Y2456" s="4"/>
      <c r="Z2456" s="4" t="s">
        <v>6794</v>
      </c>
      <c r="AA2456" s="4"/>
      <c r="AB2456" s="4"/>
      <c r="AC2456" s="4"/>
      <c r="AD2456" s="4"/>
      <c r="AE2456" s="4"/>
      <c r="AF2456" s="4"/>
      <c r="AG2456" s="4"/>
      <c r="AH2456" s="4"/>
      <c r="AI2456" s="4"/>
      <c r="AJ2456" s="4" t="s">
        <v>13104</v>
      </c>
      <c r="AK2456" s="4"/>
    </row>
    <row r="2457" spans="1:37" ht="210" x14ac:dyDescent="0.2">
      <c r="A2457" s="7">
        <v>2456</v>
      </c>
      <c r="D2457" s="4" t="s">
        <v>13105</v>
      </c>
      <c r="E2457" s="4" t="s">
        <v>13106</v>
      </c>
      <c r="F2457" s="4"/>
      <c r="G2457" s="4" t="s">
        <v>1230</v>
      </c>
      <c r="H2457" s="4"/>
      <c r="I2457" s="4">
        <v>2008</v>
      </c>
      <c r="J2457" s="4"/>
      <c r="K2457" s="4"/>
      <c r="L2457" s="4"/>
      <c r="M2457" s="4"/>
      <c r="N2457" s="4"/>
      <c r="O2457" s="4"/>
      <c r="P2457" s="4" t="s">
        <v>13107</v>
      </c>
      <c r="Q2457" s="4"/>
      <c r="R2457" s="4"/>
      <c r="S2457" s="4" t="s">
        <v>325</v>
      </c>
      <c r="T2457" s="4" t="s">
        <v>133</v>
      </c>
      <c r="U2457" s="4" t="s">
        <v>352</v>
      </c>
      <c r="V2457" s="4" t="s">
        <v>13108</v>
      </c>
      <c r="W2457" s="4"/>
      <c r="X2457" s="4"/>
      <c r="Y2457" s="4"/>
      <c r="Z2457" s="4" t="s">
        <v>13109</v>
      </c>
      <c r="AA2457" s="4"/>
      <c r="AB2457" s="4"/>
      <c r="AC2457" s="4"/>
      <c r="AD2457" s="4"/>
      <c r="AE2457" s="4"/>
      <c r="AF2457" s="4" t="s">
        <v>12980</v>
      </c>
      <c r="AG2457" s="4"/>
      <c r="AH2457" s="4"/>
      <c r="AI2457" s="4"/>
      <c r="AJ2457" s="4" t="s">
        <v>13110</v>
      </c>
      <c r="AK2457" s="4"/>
    </row>
    <row r="2458" spans="1:37" ht="75" x14ac:dyDescent="0.2">
      <c r="A2458" s="7">
        <v>2457</v>
      </c>
      <c r="D2458" s="4" t="s">
        <v>13111</v>
      </c>
      <c r="E2458" s="4" t="s">
        <v>13112</v>
      </c>
      <c r="F2458" s="4"/>
      <c r="G2458" s="4" t="s">
        <v>13113</v>
      </c>
      <c r="H2458" s="4"/>
      <c r="I2458" s="4">
        <v>2011</v>
      </c>
      <c r="J2458" s="4"/>
      <c r="K2458" s="4"/>
      <c r="L2458" s="4"/>
      <c r="M2458" s="4"/>
      <c r="N2458" s="4"/>
      <c r="O2458" s="4"/>
      <c r="P2458" s="4" t="s">
        <v>13114</v>
      </c>
      <c r="Q2458" s="4"/>
      <c r="R2458" s="4"/>
      <c r="S2458" s="4" t="s">
        <v>13115</v>
      </c>
      <c r="T2458" s="4" t="s">
        <v>125</v>
      </c>
      <c r="U2458" s="4" t="s">
        <v>501</v>
      </c>
      <c r="V2458" s="4" t="s">
        <v>13116</v>
      </c>
      <c r="W2458" s="4"/>
      <c r="X2458" s="4"/>
      <c r="Y2458" s="4"/>
      <c r="Z2458" s="4" t="s">
        <v>13117</v>
      </c>
      <c r="AA2458" s="4"/>
      <c r="AB2458" s="4"/>
      <c r="AC2458" s="4"/>
      <c r="AD2458" s="4"/>
      <c r="AE2458" s="4"/>
      <c r="AF2458" s="4" t="s">
        <v>6544</v>
      </c>
      <c r="AG2458" s="4"/>
      <c r="AH2458" s="4"/>
      <c r="AI2458" s="4"/>
      <c r="AJ2458" s="4" t="s">
        <v>13118</v>
      </c>
      <c r="AK2458" s="4"/>
    </row>
    <row r="2459" spans="1:37" ht="195" x14ac:dyDescent="0.2">
      <c r="A2459" s="7">
        <v>2458</v>
      </c>
      <c r="D2459" s="4" t="s">
        <v>13119</v>
      </c>
      <c r="E2459" s="4" t="s">
        <v>13120</v>
      </c>
      <c r="F2459" s="4"/>
      <c r="G2459" s="4" t="s">
        <v>1229</v>
      </c>
      <c r="H2459" s="4"/>
      <c r="I2459" s="4">
        <v>1983</v>
      </c>
      <c r="J2459" s="4"/>
      <c r="K2459" s="4"/>
      <c r="L2459" s="4"/>
      <c r="M2459" s="4"/>
      <c r="N2459" s="4"/>
      <c r="O2459" s="4"/>
      <c r="P2459" s="4" t="s">
        <v>13121</v>
      </c>
      <c r="Q2459" s="4"/>
      <c r="R2459" s="4"/>
      <c r="S2459" s="4" t="s">
        <v>10661</v>
      </c>
      <c r="T2459" s="4" t="s">
        <v>229</v>
      </c>
      <c r="U2459" s="4" t="s">
        <v>400</v>
      </c>
      <c r="V2459" s="4" t="s">
        <v>13122</v>
      </c>
      <c r="W2459" s="4"/>
      <c r="X2459" s="4"/>
      <c r="Y2459" s="4"/>
      <c r="Z2459" s="4" t="s">
        <v>13123</v>
      </c>
      <c r="AA2459" s="4"/>
      <c r="AB2459" s="4"/>
      <c r="AC2459" s="4"/>
      <c r="AD2459" s="4"/>
      <c r="AE2459" s="4"/>
      <c r="AF2459" s="4" t="s">
        <v>10664</v>
      </c>
      <c r="AG2459" s="4"/>
      <c r="AH2459" s="4"/>
      <c r="AI2459" s="4"/>
      <c r="AJ2459" s="4" t="s">
        <v>13124</v>
      </c>
      <c r="AK2459" s="4"/>
    </row>
    <row r="2460" spans="1:37" ht="120" x14ac:dyDescent="0.2">
      <c r="A2460" s="7">
        <v>2459</v>
      </c>
      <c r="D2460" s="4" t="s">
        <v>2991</v>
      </c>
      <c r="E2460" s="4" t="s">
        <v>13125</v>
      </c>
      <c r="F2460" s="4"/>
      <c r="G2460" s="4" t="s">
        <v>1229</v>
      </c>
      <c r="H2460" s="4"/>
      <c r="I2460" s="4">
        <v>1995</v>
      </c>
      <c r="J2460" s="4"/>
      <c r="K2460" s="4"/>
      <c r="L2460" s="4"/>
      <c r="M2460" s="4"/>
      <c r="N2460" s="4"/>
      <c r="O2460" s="4"/>
      <c r="P2460" s="4" t="s">
        <v>13126</v>
      </c>
      <c r="Q2460" s="4"/>
      <c r="R2460" s="4"/>
      <c r="S2460" s="4" t="s">
        <v>2662</v>
      </c>
      <c r="T2460" s="4" t="s">
        <v>967</v>
      </c>
      <c r="U2460" s="4" t="s">
        <v>111</v>
      </c>
      <c r="V2460" s="4" t="s">
        <v>13127</v>
      </c>
      <c r="W2460" s="4"/>
      <c r="X2460" s="4"/>
      <c r="Y2460" s="4"/>
      <c r="Z2460" s="4" t="s">
        <v>13128</v>
      </c>
      <c r="AA2460" s="4"/>
      <c r="AB2460" s="4"/>
      <c r="AC2460" s="4"/>
      <c r="AD2460" s="4"/>
      <c r="AE2460" s="4"/>
      <c r="AF2460" s="4" t="s">
        <v>8854</v>
      </c>
      <c r="AG2460" s="4"/>
      <c r="AH2460" s="4"/>
      <c r="AI2460" s="4"/>
      <c r="AJ2460" s="4" t="s">
        <v>13129</v>
      </c>
      <c r="AK2460" s="4"/>
    </row>
    <row r="2461" spans="1:37" ht="135" x14ac:dyDescent="0.2">
      <c r="A2461" s="7">
        <v>2460</v>
      </c>
      <c r="D2461" s="4" t="s">
        <v>13130</v>
      </c>
      <c r="E2461" s="4" t="s">
        <v>13131</v>
      </c>
      <c r="F2461" s="4"/>
      <c r="G2461" s="4" t="s">
        <v>1229</v>
      </c>
      <c r="H2461" s="4"/>
      <c r="I2461" s="4">
        <v>1995</v>
      </c>
      <c r="J2461" s="4"/>
      <c r="K2461" s="4"/>
      <c r="L2461" s="4"/>
      <c r="M2461" s="4"/>
      <c r="N2461" s="4"/>
      <c r="O2461" s="4"/>
      <c r="P2461" s="4" t="s">
        <v>13132</v>
      </c>
      <c r="Q2461" s="4"/>
      <c r="R2461" s="4"/>
      <c r="S2461" s="4" t="s">
        <v>2662</v>
      </c>
      <c r="T2461" s="4" t="s">
        <v>967</v>
      </c>
      <c r="U2461" s="4" t="s">
        <v>111</v>
      </c>
      <c r="V2461" s="4" t="s">
        <v>13133</v>
      </c>
      <c r="W2461" s="4"/>
      <c r="X2461" s="4"/>
      <c r="Y2461" s="4"/>
      <c r="Z2461" s="4" t="s">
        <v>13134</v>
      </c>
      <c r="AA2461" s="4"/>
      <c r="AB2461" s="4"/>
      <c r="AC2461" s="4"/>
      <c r="AD2461" s="4"/>
      <c r="AE2461" s="4"/>
      <c r="AF2461" s="4" t="s">
        <v>8854</v>
      </c>
      <c r="AG2461" s="4"/>
      <c r="AH2461" s="4"/>
      <c r="AI2461" s="4"/>
      <c r="AJ2461" s="4" t="s">
        <v>13135</v>
      </c>
      <c r="AK2461" s="4"/>
    </row>
    <row r="2462" spans="1:37" ht="120" x14ac:dyDescent="0.2">
      <c r="A2462" s="7">
        <v>2461</v>
      </c>
      <c r="D2462" s="4" t="s">
        <v>13136</v>
      </c>
      <c r="E2462" s="4" t="s">
        <v>13137</v>
      </c>
      <c r="F2462" s="4"/>
      <c r="G2462" s="4" t="s">
        <v>1229</v>
      </c>
      <c r="H2462" s="4"/>
      <c r="I2462" s="4">
        <v>2000</v>
      </c>
      <c r="J2462" s="4"/>
      <c r="K2462" s="4"/>
      <c r="L2462" s="4"/>
      <c r="M2462" s="4"/>
      <c r="N2462" s="4"/>
      <c r="O2462" s="4"/>
      <c r="P2462" s="4" t="s">
        <v>13138</v>
      </c>
      <c r="Q2462" s="4"/>
      <c r="R2462" s="4"/>
      <c r="S2462" s="4" t="s">
        <v>75</v>
      </c>
      <c r="T2462" s="4" t="s">
        <v>5264</v>
      </c>
      <c r="U2462" s="4" t="s">
        <v>133</v>
      </c>
      <c r="V2462" s="4" t="s">
        <v>13139</v>
      </c>
      <c r="W2462" s="4"/>
      <c r="X2462" s="4"/>
      <c r="Y2462" s="4"/>
      <c r="Z2462" s="4" t="s">
        <v>13140</v>
      </c>
      <c r="AA2462" s="4"/>
      <c r="AB2462" s="4"/>
      <c r="AC2462" s="4"/>
      <c r="AD2462" s="4"/>
      <c r="AE2462" s="4"/>
      <c r="AF2462" s="4" t="s">
        <v>13141</v>
      </c>
      <c r="AG2462" s="4"/>
      <c r="AH2462" s="4"/>
      <c r="AI2462" s="4"/>
      <c r="AJ2462" s="4" t="s">
        <v>13142</v>
      </c>
      <c r="AK2462" s="4"/>
    </row>
    <row r="2463" spans="1:37" ht="180" x14ac:dyDescent="0.2">
      <c r="A2463" s="7">
        <v>2462</v>
      </c>
      <c r="D2463" s="4" t="s">
        <v>13143</v>
      </c>
      <c r="E2463" s="20" t="s">
        <v>13144</v>
      </c>
      <c r="F2463" s="4"/>
      <c r="G2463" s="4" t="s">
        <v>1229</v>
      </c>
      <c r="H2463" s="4"/>
      <c r="I2463" s="4">
        <v>2003</v>
      </c>
      <c r="J2463" s="4"/>
      <c r="K2463" s="4"/>
      <c r="L2463" s="4"/>
      <c r="M2463" s="4"/>
      <c r="N2463" s="4"/>
      <c r="O2463" s="4"/>
      <c r="P2463" s="4" t="s">
        <v>13145</v>
      </c>
      <c r="Q2463" s="4"/>
      <c r="R2463" s="4"/>
      <c r="S2463" s="4" t="s">
        <v>140</v>
      </c>
      <c r="T2463" s="4" t="s">
        <v>13146</v>
      </c>
      <c r="U2463" s="4" t="s">
        <v>133</v>
      </c>
      <c r="V2463" s="4" t="s">
        <v>13147</v>
      </c>
      <c r="W2463" s="4"/>
      <c r="X2463" s="4"/>
      <c r="Y2463" s="4"/>
      <c r="Z2463" s="4" t="s">
        <v>13148</v>
      </c>
      <c r="AA2463" s="4"/>
      <c r="AB2463" s="4"/>
      <c r="AC2463" s="4"/>
      <c r="AD2463" s="4"/>
      <c r="AE2463" s="4"/>
      <c r="AF2463" s="4" t="s">
        <v>13149</v>
      </c>
      <c r="AG2463" s="4"/>
      <c r="AH2463" s="4"/>
      <c r="AI2463" s="4"/>
      <c r="AJ2463" s="4" t="s">
        <v>13150</v>
      </c>
      <c r="AK2463" s="4"/>
    </row>
    <row r="2464" spans="1:37" ht="150" x14ac:dyDescent="0.2">
      <c r="A2464" s="7">
        <v>2463</v>
      </c>
      <c r="D2464" s="4" t="s">
        <v>13151</v>
      </c>
      <c r="E2464" s="4" t="s">
        <v>13152</v>
      </c>
      <c r="F2464" s="4"/>
      <c r="G2464" s="4" t="s">
        <v>1229</v>
      </c>
      <c r="H2464" s="4"/>
      <c r="I2464" s="4">
        <v>2004</v>
      </c>
      <c r="J2464" s="4"/>
      <c r="K2464" s="4"/>
      <c r="L2464" s="4"/>
      <c r="M2464" s="4"/>
      <c r="N2464" s="4"/>
      <c r="O2464" s="4"/>
      <c r="P2464" s="4" t="s">
        <v>13153</v>
      </c>
      <c r="Q2464" s="4"/>
      <c r="R2464" s="4"/>
      <c r="S2464" s="4" t="s">
        <v>1961</v>
      </c>
      <c r="T2464" s="4" t="s">
        <v>535</v>
      </c>
      <c r="U2464" s="4" t="s">
        <v>79</v>
      </c>
      <c r="V2464" s="4" t="s">
        <v>13154</v>
      </c>
      <c r="W2464" s="4"/>
      <c r="X2464" s="4"/>
      <c r="Y2464" s="4"/>
      <c r="Z2464" s="4" t="s">
        <v>13155</v>
      </c>
      <c r="AA2464" s="4"/>
      <c r="AB2464" s="4"/>
      <c r="AC2464" s="4"/>
      <c r="AD2464" s="4"/>
      <c r="AE2464" s="4"/>
      <c r="AF2464" s="4" t="s">
        <v>13156</v>
      </c>
      <c r="AG2464" s="4"/>
      <c r="AH2464" s="4"/>
      <c r="AI2464" s="4"/>
      <c r="AJ2464" s="4" t="s">
        <v>13157</v>
      </c>
      <c r="AK2464" s="4"/>
    </row>
    <row r="2465" spans="1:37" ht="225" x14ac:dyDescent="0.2">
      <c r="A2465" s="7">
        <v>2464</v>
      </c>
      <c r="D2465" s="4" t="s">
        <v>9450</v>
      </c>
      <c r="E2465" s="4" t="s">
        <v>13158</v>
      </c>
      <c r="F2465" s="4"/>
      <c r="G2465" s="4" t="s">
        <v>13159</v>
      </c>
      <c r="H2465" s="4"/>
      <c r="I2465" s="4">
        <v>2005</v>
      </c>
      <c r="J2465" s="4"/>
      <c r="K2465" s="4"/>
      <c r="L2465" s="4"/>
      <c r="M2465" s="4"/>
      <c r="N2465" s="4"/>
      <c r="O2465" s="4"/>
      <c r="P2465" s="4" t="s">
        <v>13160</v>
      </c>
      <c r="Q2465" s="4"/>
      <c r="R2465" s="4"/>
      <c r="S2465" s="4" t="s">
        <v>13161</v>
      </c>
      <c r="T2465" s="4" t="s">
        <v>585</v>
      </c>
      <c r="U2465" s="4" t="s">
        <v>111</v>
      </c>
      <c r="V2465" s="4" t="s">
        <v>1479</v>
      </c>
      <c r="W2465" s="4"/>
      <c r="X2465" s="4"/>
      <c r="Y2465" s="4"/>
      <c r="Z2465" s="4" t="s">
        <v>5977</v>
      </c>
      <c r="AA2465" s="4"/>
      <c r="AB2465" s="4"/>
      <c r="AC2465" s="4"/>
      <c r="AD2465" s="4"/>
      <c r="AE2465" s="4"/>
      <c r="AF2465" s="4" t="s">
        <v>13162</v>
      </c>
      <c r="AG2465" s="4"/>
      <c r="AH2465" s="4"/>
      <c r="AI2465" s="4"/>
      <c r="AJ2465" s="4" t="s">
        <v>13163</v>
      </c>
      <c r="AK2465" s="4"/>
    </row>
    <row r="2466" spans="1:37" ht="75" x14ac:dyDescent="0.2">
      <c r="A2466" s="7">
        <v>2465</v>
      </c>
      <c r="D2466" s="4" t="s">
        <v>13164</v>
      </c>
      <c r="E2466" s="20" t="s">
        <v>13165</v>
      </c>
      <c r="F2466" s="4"/>
      <c r="G2466" s="4" t="s">
        <v>1229</v>
      </c>
      <c r="H2466" s="4"/>
      <c r="I2466" s="4">
        <v>2005</v>
      </c>
      <c r="J2466" s="4"/>
      <c r="K2466" s="4"/>
      <c r="L2466" s="4"/>
      <c r="M2466" s="4"/>
      <c r="N2466" s="4"/>
      <c r="O2466" s="4"/>
      <c r="P2466" s="4" t="s">
        <v>13166</v>
      </c>
      <c r="Q2466" s="4"/>
      <c r="R2466" s="4"/>
      <c r="S2466" s="4" t="s">
        <v>1377</v>
      </c>
      <c r="T2466" s="4" t="s">
        <v>558</v>
      </c>
      <c r="U2466" s="4" t="s">
        <v>111</v>
      </c>
      <c r="V2466" s="4" t="s">
        <v>352</v>
      </c>
      <c r="W2466" s="4"/>
      <c r="X2466" s="4"/>
      <c r="Y2466" s="4"/>
      <c r="Z2466" s="4" t="s">
        <v>13167</v>
      </c>
      <c r="AA2466" s="4"/>
      <c r="AB2466" s="4"/>
      <c r="AC2466" s="4"/>
      <c r="AD2466" s="4"/>
      <c r="AE2466" s="4"/>
      <c r="AF2466" s="4" t="s">
        <v>7305</v>
      </c>
      <c r="AG2466" s="4"/>
      <c r="AH2466" s="4"/>
      <c r="AI2466" s="4"/>
      <c r="AJ2466" s="4" t="s">
        <v>13168</v>
      </c>
      <c r="AK2466" s="4"/>
    </row>
    <row r="2467" spans="1:37" ht="120" x14ac:dyDescent="0.2">
      <c r="A2467" s="7">
        <v>2466</v>
      </c>
      <c r="D2467" s="4" t="s">
        <v>13169</v>
      </c>
      <c r="E2467" s="4" t="s">
        <v>13170</v>
      </c>
      <c r="F2467" s="4"/>
      <c r="G2467" s="4" t="s">
        <v>1229</v>
      </c>
      <c r="H2467" s="4"/>
      <c r="I2467" s="4">
        <v>2006</v>
      </c>
      <c r="J2467" s="4"/>
      <c r="K2467" s="4"/>
      <c r="L2467" s="4"/>
      <c r="M2467" s="4"/>
      <c r="N2467" s="4"/>
      <c r="O2467" s="4"/>
      <c r="P2467" s="4" t="s">
        <v>13171</v>
      </c>
      <c r="Q2467" s="4"/>
      <c r="R2467" s="4"/>
      <c r="S2467" s="4" t="s">
        <v>4973</v>
      </c>
      <c r="T2467" s="4" t="s">
        <v>13172</v>
      </c>
      <c r="U2467" s="4"/>
      <c r="V2467" s="4" t="s">
        <v>13173</v>
      </c>
      <c r="W2467" s="4"/>
      <c r="X2467" s="4"/>
      <c r="Y2467" s="4"/>
      <c r="Z2467" s="4" t="s">
        <v>127</v>
      </c>
      <c r="AA2467" s="4"/>
      <c r="AB2467" s="4"/>
      <c r="AC2467" s="4"/>
      <c r="AD2467" s="4"/>
      <c r="AE2467" s="4"/>
      <c r="AF2467" s="4" t="s">
        <v>90</v>
      </c>
      <c r="AG2467" s="4"/>
      <c r="AH2467" s="4"/>
      <c r="AI2467" s="4"/>
      <c r="AJ2467" s="4" t="s">
        <v>13174</v>
      </c>
      <c r="AK2467" s="4"/>
    </row>
    <row r="2468" spans="1:37" ht="45" x14ac:dyDescent="0.2">
      <c r="A2468" s="7">
        <v>2467</v>
      </c>
      <c r="D2468" s="4" t="s">
        <v>13175</v>
      </c>
      <c r="E2468" s="21" t="s">
        <v>13176</v>
      </c>
      <c r="F2468" s="4"/>
      <c r="G2468" s="4" t="s">
        <v>1229</v>
      </c>
      <c r="H2468" s="4"/>
      <c r="I2468" s="4">
        <v>2006</v>
      </c>
      <c r="J2468" s="4"/>
      <c r="K2468" s="4"/>
      <c r="L2468" s="4"/>
      <c r="M2468" s="4"/>
      <c r="N2468" s="4"/>
      <c r="O2468" s="4"/>
      <c r="P2468" s="4" t="s">
        <v>13177</v>
      </c>
      <c r="Q2468" s="4"/>
      <c r="R2468" s="4"/>
      <c r="S2468" s="4" t="s">
        <v>942</v>
      </c>
      <c r="T2468" s="4" t="s">
        <v>173</v>
      </c>
      <c r="U2468" s="4" t="s">
        <v>111</v>
      </c>
      <c r="V2468" s="4" t="s">
        <v>13178</v>
      </c>
      <c r="W2468" s="4"/>
      <c r="X2468" s="4"/>
      <c r="Y2468" s="4"/>
      <c r="Z2468" s="4" t="s">
        <v>13179</v>
      </c>
      <c r="AA2468" s="4"/>
      <c r="AB2468" s="4"/>
      <c r="AC2468" s="4"/>
      <c r="AD2468" s="4"/>
      <c r="AE2468" s="4"/>
      <c r="AF2468" s="4" t="s">
        <v>13180</v>
      </c>
      <c r="AG2468" s="4"/>
      <c r="AH2468" s="4"/>
      <c r="AI2468" s="4"/>
      <c r="AJ2468" s="4" t="s">
        <v>13181</v>
      </c>
      <c r="AK2468" s="4"/>
    </row>
    <row r="2469" spans="1:37" ht="105" x14ac:dyDescent="0.2">
      <c r="A2469" s="7">
        <v>2468</v>
      </c>
      <c r="D2469" s="4" t="s">
        <v>13182</v>
      </c>
      <c r="E2469" s="20" t="s">
        <v>13183</v>
      </c>
      <c r="F2469" s="4"/>
      <c r="G2469" s="4" t="s">
        <v>1229</v>
      </c>
      <c r="H2469" s="4"/>
      <c r="I2469" s="4">
        <v>2006</v>
      </c>
      <c r="J2469" s="4"/>
      <c r="K2469" s="4"/>
      <c r="L2469" s="4"/>
      <c r="M2469" s="4"/>
      <c r="N2469" s="4"/>
      <c r="O2469" s="4"/>
      <c r="P2469" s="4" t="s">
        <v>13184</v>
      </c>
      <c r="Q2469" s="4"/>
      <c r="R2469" s="4"/>
      <c r="S2469" s="4" t="s">
        <v>1377</v>
      </c>
      <c r="T2469" s="4" t="s">
        <v>535</v>
      </c>
      <c r="U2469" s="4" t="s">
        <v>133</v>
      </c>
      <c r="V2469" s="4" t="s">
        <v>79</v>
      </c>
      <c r="W2469" s="4"/>
      <c r="X2469" s="4"/>
      <c r="Y2469" s="4"/>
      <c r="Z2469" s="4" t="s">
        <v>13167</v>
      </c>
      <c r="AA2469" s="4"/>
      <c r="AB2469" s="4"/>
      <c r="AC2469" s="4"/>
      <c r="AD2469" s="4"/>
      <c r="AE2469" s="4"/>
      <c r="AF2469" s="4" t="s">
        <v>7305</v>
      </c>
      <c r="AG2469" s="4"/>
      <c r="AH2469" s="4"/>
      <c r="AI2469" s="4"/>
      <c r="AJ2469" s="4" t="s">
        <v>13185</v>
      </c>
      <c r="AK2469" s="4"/>
    </row>
    <row r="2470" spans="1:37" ht="165" x14ac:dyDescent="0.2">
      <c r="A2470" s="7">
        <v>2469</v>
      </c>
      <c r="D2470" s="4" t="s">
        <v>13186</v>
      </c>
      <c r="E2470" s="4" t="s">
        <v>13187</v>
      </c>
      <c r="F2470" s="4"/>
      <c r="G2470" s="4" t="s">
        <v>1229</v>
      </c>
      <c r="H2470" s="4"/>
      <c r="I2470" s="4">
        <v>2007</v>
      </c>
      <c r="J2470" s="4"/>
      <c r="K2470" s="4"/>
      <c r="L2470" s="4"/>
      <c r="M2470" s="4"/>
      <c r="N2470" s="4"/>
      <c r="O2470" s="4"/>
      <c r="P2470" s="4" t="s">
        <v>13188</v>
      </c>
      <c r="Q2470" s="4"/>
      <c r="R2470" s="4"/>
      <c r="S2470" s="4" t="s">
        <v>3503</v>
      </c>
      <c r="T2470" s="4" t="s">
        <v>967</v>
      </c>
      <c r="U2470" s="4" t="s">
        <v>111</v>
      </c>
      <c r="V2470" s="4" t="s">
        <v>13189</v>
      </c>
      <c r="W2470" s="4"/>
      <c r="X2470" s="4"/>
      <c r="Y2470" s="4"/>
      <c r="Z2470" s="4" t="s">
        <v>13190</v>
      </c>
      <c r="AA2470" s="4"/>
      <c r="AB2470" s="4"/>
      <c r="AC2470" s="4"/>
      <c r="AD2470" s="4"/>
      <c r="AE2470" s="4"/>
      <c r="AF2470" s="4" t="s">
        <v>9190</v>
      </c>
      <c r="AG2470" s="4"/>
      <c r="AH2470" s="4"/>
      <c r="AI2470" s="4"/>
      <c r="AJ2470" s="4" t="s">
        <v>13191</v>
      </c>
      <c r="AK2470" s="4"/>
    </row>
    <row r="2471" spans="1:37" ht="150" x14ac:dyDescent="0.2">
      <c r="A2471" s="7">
        <v>2470</v>
      </c>
      <c r="D2471" s="4" t="s">
        <v>13192</v>
      </c>
      <c r="E2471" s="4" t="s">
        <v>13193</v>
      </c>
      <c r="F2471" s="4"/>
      <c r="G2471" s="4" t="s">
        <v>1229</v>
      </c>
      <c r="H2471" s="4"/>
      <c r="I2471" s="4">
        <v>2008</v>
      </c>
      <c r="J2471" s="4"/>
      <c r="K2471" s="4"/>
      <c r="L2471" s="4"/>
      <c r="M2471" s="4"/>
      <c r="N2471" s="4"/>
      <c r="O2471" s="4"/>
      <c r="P2471" s="4" t="s">
        <v>13194</v>
      </c>
      <c r="Q2471" s="4"/>
      <c r="R2471" s="4"/>
      <c r="S2471" s="4" t="s">
        <v>155</v>
      </c>
      <c r="T2471" s="4" t="s">
        <v>8832</v>
      </c>
      <c r="U2471" s="4" t="s">
        <v>8833</v>
      </c>
      <c r="V2471" s="4" t="s">
        <v>2339</v>
      </c>
      <c r="W2471" s="4"/>
      <c r="X2471" s="4"/>
      <c r="Y2471" s="4"/>
      <c r="Z2471" s="4" t="s">
        <v>5866</v>
      </c>
      <c r="AA2471" s="4"/>
      <c r="AB2471" s="4"/>
      <c r="AC2471" s="4"/>
      <c r="AD2471" s="4"/>
      <c r="AE2471" s="4"/>
      <c r="AF2471" s="4" t="s">
        <v>8836</v>
      </c>
      <c r="AG2471" s="4"/>
      <c r="AH2471" s="4"/>
      <c r="AI2471" s="4"/>
      <c r="AJ2471" s="4" t="s">
        <v>13195</v>
      </c>
      <c r="AK2471" s="4"/>
    </row>
    <row r="2472" spans="1:37" ht="135" x14ac:dyDescent="0.2">
      <c r="A2472" s="7">
        <v>2471</v>
      </c>
      <c r="D2472" s="4" t="s">
        <v>13196</v>
      </c>
      <c r="E2472" s="4" t="s">
        <v>13197</v>
      </c>
      <c r="F2472" s="4"/>
      <c r="G2472" s="4" t="s">
        <v>1229</v>
      </c>
      <c r="H2472" s="4"/>
      <c r="I2472" s="4">
        <v>2008</v>
      </c>
      <c r="J2472" s="4"/>
      <c r="K2472" s="4"/>
      <c r="L2472" s="4"/>
      <c r="M2472" s="4"/>
      <c r="N2472" s="4"/>
      <c r="O2472" s="4"/>
      <c r="P2472" s="4" t="s">
        <v>13198</v>
      </c>
      <c r="Q2472" s="4"/>
      <c r="R2472" s="4"/>
      <c r="S2472" s="4" t="s">
        <v>5140</v>
      </c>
      <c r="T2472" s="4" t="s">
        <v>435</v>
      </c>
      <c r="U2472" s="4" t="s">
        <v>352</v>
      </c>
      <c r="V2472" s="4" t="s">
        <v>13199</v>
      </c>
      <c r="W2472" s="4"/>
      <c r="X2472" s="4"/>
      <c r="Y2472" s="4"/>
      <c r="Z2472" s="4" t="s">
        <v>13200</v>
      </c>
      <c r="AA2472" s="4"/>
      <c r="AB2472" s="4"/>
      <c r="AC2472" s="4"/>
      <c r="AD2472" s="4"/>
      <c r="AE2472" s="4"/>
      <c r="AF2472" s="4" t="s">
        <v>7527</v>
      </c>
      <c r="AG2472" s="4"/>
      <c r="AH2472" s="4"/>
      <c r="AI2472" s="4"/>
      <c r="AJ2472" s="4" t="s">
        <v>13201</v>
      </c>
      <c r="AK2472" s="4"/>
    </row>
    <row r="2473" spans="1:37" ht="75" x14ac:dyDescent="0.2">
      <c r="A2473" s="7">
        <v>2472</v>
      </c>
      <c r="D2473" s="4" t="s">
        <v>13202</v>
      </c>
      <c r="E2473" s="4" t="s">
        <v>13203</v>
      </c>
      <c r="F2473" s="4"/>
      <c r="G2473" s="4" t="s">
        <v>1229</v>
      </c>
      <c r="H2473" s="4"/>
      <c r="I2473" s="4">
        <v>2008</v>
      </c>
      <c r="J2473" s="4"/>
      <c r="K2473" s="4"/>
      <c r="L2473" s="4"/>
      <c r="M2473" s="4"/>
      <c r="N2473" s="4"/>
      <c r="O2473" s="4"/>
      <c r="P2473" s="4" t="s">
        <v>13204</v>
      </c>
      <c r="Q2473" s="4"/>
      <c r="R2473" s="4"/>
      <c r="S2473" s="4" t="s">
        <v>12966</v>
      </c>
      <c r="T2473" s="4" t="s">
        <v>360</v>
      </c>
      <c r="U2473" s="4" t="s">
        <v>133</v>
      </c>
      <c r="V2473" s="4" t="s">
        <v>13205</v>
      </c>
      <c r="W2473" s="4"/>
      <c r="X2473" s="4"/>
      <c r="Y2473" s="4"/>
      <c r="Z2473" s="4" t="s">
        <v>13206</v>
      </c>
      <c r="AA2473" s="4"/>
      <c r="AB2473" s="4"/>
      <c r="AC2473" s="4"/>
      <c r="AD2473" s="4"/>
      <c r="AE2473" s="4"/>
      <c r="AF2473" s="4" t="s">
        <v>12969</v>
      </c>
      <c r="AG2473" s="4"/>
      <c r="AH2473" s="4"/>
      <c r="AI2473" s="4"/>
      <c r="AJ2473" s="4" t="s">
        <v>13207</v>
      </c>
      <c r="AK2473" s="4"/>
    </row>
    <row r="2474" spans="1:37" ht="165" x14ac:dyDescent="0.2">
      <c r="A2474" s="7">
        <v>2473</v>
      </c>
      <c r="D2474" s="4" t="s">
        <v>13208</v>
      </c>
      <c r="E2474" s="4" t="s">
        <v>13209</v>
      </c>
      <c r="F2474" s="4"/>
      <c r="G2474" s="4" t="s">
        <v>1229</v>
      </c>
      <c r="H2474" s="4"/>
      <c r="I2474" s="4">
        <v>2009</v>
      </c>
      <c r="J2474" s="4"/>
      <c r="K2474" s="4"/>
      <c r="L2474" s="4"/>
      <c r="M2474" s="4"/>
      <c r="N2474" s="4"/>
      <c r="O2474" s="4"/>
      <c r="P2474" s="4" t="s">
        <v>13210</v>
      </c>
      <c r="Q2474" s="4"/>
      <c r="R2474" s="4"/>
      <c r="S2474" s="4" t="s">
        <v>9106</v>
      </c>
      <c r="T2474" s="4" t="s">
        <v>966</v>
      </c>
      <c r="U2474" s="4" t="s">
        <v>111</v>
      </c>
      <c r="V2474" s="4" t="s">
        <v>11330</v>
      </c>
      <c r="W2474" s="4"/>
      <c r="X2474" s="4"/>
      <c r="Y2474" s="4"/>
      <c r="Z2474" s="4" t="s">
        <v>13211</v>
      </c>
      <c r="AA2474" s="4"/>
      <c r="AB2474" s="4"/>
      <c r="AC2474" s="4"/>
      <c r="AD2474" s="4"/>
      <c r="AE2474" s="4"/>
      <c r="AF2474" s="4" t="s">
        <v>13212</v>
      </c>
      <c r="AG2474" s="4"/>
      <c r="AH2474" s="4"/>
      <c r="AI2474" s="4"/>
      <c r="AJ2474" s="4" t="s">
        <v>13213</v>
      </c>
      <c r="AK2474" s="4"/>
    </row>
    <row r="2475" spans="1:37" ht="75" x14ac:dyDescent="0.2">
      <c r="A2475" s="7">
        <v>2474</v>
      </c>
      <c r="D2475" s="4" t="s">
        <v>5795</v>
      </c>
      <c r="E2475" s="4" t="s">
        <v>13214</v>
      </c>
      <c r="F2475" s="4"/>
      <c r="G2475" s="4" t="s">
        <v>1229</v>
      </c>
      <c r="H2475" s="4"/>
      <c r="I2475" s="4">
        <v>2009</v>
      </c>
      <c r="J2475" s="4"/>
      <c r="K2475" s="4"/>
      <c r="L2475" s="4"/>
      <c r="M2475" s="4"/>
      <c r="N2475" s="4"/>
      <c r="O2475" s="4"/>
      <c r="P2475" s="4" t="s">
        <v>13215</v>
      </c>
      <c r="Q2475" s="4"/>
      <c r="R2475" s="4" t="s">
        <v>1878</v>
      </c>
      <c r="S2475" s="4" t="s">
        <v>5798</v>
      </c>
      <c r="T2475" s="4" t="s">
        <v>351</v>
      </c>
      <c r="U2475" s="4" t="s">
        <v>79</v>
      </c>
      <c r="V2475" s="4" t="s">
        <v>2057</v>
      </c>
      <c r="W2475" s="4"/>
      <c r="X2475" s="4"/>
      <c r="Y2475" s="4"/>
      <c r="Z2475" s="4" t="s">
        <v>13216</v>
      </c>
      <c r="AA2475" s="4"/>
      <c r="AB2475" s="4"/>
      <c r="AC2475" s="4"/>
      <c r="AD2475" s="4"/>
      <c r="AE2475" s="4"/>
      <c r="AF2475" s="4" t="s">
        <v>13217</v>
      </c>
      <c r="AG2475" s="4"/>
      <c r="AH2475" s="4"/>
      <c r="AI2475" s="4"/>
      <c r="AJ2475" s="4" t="s">
        <v>13218</v>
      </c>
      <c r="AK2475" s="4"/>
    </row>
    <row r="2476" spans="1:37" ht="105" x14ac:dyDescent="0.2">
      <c r="A2476" s="7">
        <v>2475</v>
      </c>
      <c r="D2476" s="4" t="s">
        <v>13219</v>
      </c>
      <c r="E2476" s="4" t="s">
        <v>13220</v>
      </c>
      <c r="F2476" s="4"/>
      <c r="G2476" s="4" t="s">
        <v>1229</v>
      </c>
      <c r="H2476" s="4"/>
      <c r="I2476" s="4">
        <v>2010</v>
      </c>
      <c r="J2476" s="4"/>
      <c r="K2476" s="4"/>
      <c r="L2476" s="4"/>
      <c r="M2476" s="4"/>
      <c r="N2476" s="4"/>
      <c r="O2476" s="4"/>
      <c r="P2476" s="4" t="s">
        <v>13221</v>
      </c>
      <c r="Q2476" s="4"/>
      <c r="R2476" s="4"/>
      <c r="S2476" s="4" t="s">
        <v>325</v>
      </c>
      <c r="T2476" s="4" t="s">
        <v>205</v>
      </c>
      <c r="U2476" s="4" t="s">
        <v>352</v>
      </c>
      <c r="V2476" s="4" t="s">
        <v>13222</v>
      </c>
      <c r="W2476" s="4"/>
      <c r="X2476" s="4"/>
      <c r="Y2476" s="4"/>
      <c r="Z2476" s="4" t="s">
        <v>13223</v>
      </c>
      <c r="AA2476" s="4"/>
      <c r="AB2476" s="4"/>
      <c r="AC2476" s="4"/>
      <c r="AD2476" s="4"/>
      <c r="AE2476" s="4"/>
      <c r="AF2476" s="4" t="s">
        <v>12980</v>
      </c>
      <c r="AG2476" s="4"/>
      <c r="AH2476" s="4"/>
      <c r="AI2476" s="4"/>
      <c r="AJ2476" s="4" t="s">
        <v>13224</v>
      </c>
      <c r="AK2476" s="4"/>
    </row>
    <row r="2477" spans="1:37" ht="195" x14ac:dyDescent="0.2">
      <c r="A2477" s="7">
        <v>2476</v>
      </c>
      <c r="D2477" s="4" t="s">
        <v>13225</v>
      </c>
      <c r="E2477" s="4" t="s">
        <v>13226</v>
      </c>
      <c r="F2477" s="4"/>
      <c r="G2477" s="4" t="s">
        <v>1229</v>
      </c>
      <c r="H2477" s="4"/>
      <c r="I2477" s="4">
        <v>2010</v>
      </c>
      <c r="J2477" s="4"/>
      <c r="K2477" s="4"/>
      <c r="L2477" s="4"/>
      <c r="M2477" s="4"/>
      <c r="N2477" s="4"/>
      <c r="O2477" s="4"/>
      <c r="P2477" s="4" t="s">
        <v>13227</v>
      </c>
      <c r="Q2477" s="4"/>
      <c r="R2477" s="4"/>
      <c r="S2477" s="4" t="s">
        <v>13228</v>
      </c>
      <c r="T2477" s="4" t="s">
        <v>352</v>
      </c>
      <c r="U2477" s="4" t="s">
        <v>111</v>
      </c>
      <c r="V2477" s="4" t="s">
        <v>13229</v>
      </c>
      <c r="W2477" s="4"/>
      <c r="X2477" s="4"/>
      <c r="Y2477" s="4"/>
      <c r="Z2477" s="4" t="s">
        <v>13230</v>
      </c>
      <c r="AA2477" s="4"/>
      <c r="AB2477" s="4"/>
      <c r="AC2477" s="4"/>
      <c r="AD2477" s="4"/>
      <c r="AE2477" s="4"/>
      <c r="AF2477" s="4" t="s">
        <v>13231</v>
      </c>
      <c r="AG2477" s="4"/>
      <c r="AH2477" s="4"/>
      <c r="AI2477" s="4"/>
      <c r="AJ2477" s="4" t="s">
        <v>13232</v>
      </c>
      <c r="AK2477" s="4"/>
    </row>
    <row r="2478" spans="1:37" ht="150" x14ac:dyDescent="0.2">
      <c r="A2478" s="7">
        <v>2477</v>
      </c>
      <c r="D2478" s="4" t="s">
        <v>13233</v>
      </c>
      <c r="E2478" s="4" t="s">
        <v>13234</v>
      </c>
      <c r="F2478" s="4"/>
      <c r="G2478" s="4" t="s">
        <v>1229</v>
      </c>
      <c r="H2478" s="4"/>
      <c r="I2478" s="4">
        <v>2010</v>
      </c>
      <c r="J2478" s="4"/>
      <c r="K2478" s="4"/>
      <c r="L2478" s="4"/>
      <c r="M2478" s="4"/>
      <c r="N2478" s="4"/>
      <c r="O2478" s="4"/>
      <c r="P2478" s="4" t="s">
        <v>13235</v>
      </c>
      <c r="Q2478" s="4"/>
      <c r="R2478" s="4"/>
      <c r="S2478" s="4" t="s">
        <v>13228</v>
      </c>
      <c r="T2478" s="4" t="s">
        <v>352</v>
      </c>
      <c r="U2478" s="4" t="s">
        <v>111</v>
      </c>
      <c r="V2478" s="4" t="s">
        <v>13236</v>
      </c>
      <c r="W2478" s="4"/>
      <c r="X2478" s="4"/>
      <c r="Y2478" s="4"/>
      <c r="Z2478" s="4" t="s">
        <v>13237</v>
      </c>
      <c r="AA2478" s="4"/>
      <c r="AB2478" s="4"/>
      <c r="AC2478" s="4"/>
      <c r="AD2478" s="4"/>
      <c r="AE2478" s="4"/>
      <c r="AF2478" s="4" t="s">
        <v>13231</v>
      </c>
      <c r="AG2478" s="4"/>
      <c r="AH2478" s="4"/>
      <c r="AI2478" s="4"/>
      <c r="AJ2478" s="4" t="s">
        <v>13238</v>
      </c>
      <c r="AK2478" s="4"/>
    </row>
    <row r="2479" spans="1:37" ht="75" x14ac:dyDescent="0.2">
      <c r="A2479" s="7">
        <v>2478</v>
      </c>
      <c r="D2479" s="4" t="s">
        <v>13239</v>
      </c>
      <c r="E2479" s="4" t="s">
        <v>13240</v>
      </c>
      <c r="F2479" s="4"/>
      <c r="G2479" s="4" t="s">
        <v>1229</v>
      </c>
      <c r="H2479" s="4"/>
      <c r="I2479" s="4">
        <v>2012</v>
      </c>
      <c r="J2479" s="4"/>
      <c r="K2479" s="4"/>
      <c r="L2479" s="4"/>
      <c r="M2479" s="4"/>
      <c r="N2479" s="4"/>
      <c r="O2479" s="4"/>
      <c r="P2479" s="4" t="s">
        <v>13241</v>
      </c>
      <c r="Q2479" s="4"/>
      <c r="R2479" s="4"/>
      <c r="S2479" s="4" t="s">
        <v>2221</v>
      </c>
      <c r="T2479" s="4" t="s">
        <v>173</v>
      </c>
      <c r="U2479" s="4" t="s">
        <v>111</v>
      </c>
      <c r="V2479" s="4" t="s">
        <v>13242</v>
      </c>
      <c r="W2479" s="4"/>
      <c r="X2479" s="4"/>
      <c r="Y2479" s="4"/>
      <c r="Z2479" s="4" t="s">
        <v>13243</v>
      </c>
      <c r="AA2479" s="4"/>
      <c r="AB2479" s="4"/>
      <c r="AC2479" s="4"/>
      <c r="AD2479" s="4"/>
      <c r="AE2479" s="4"/>
      <c r="AF2479" s="4" t="s">
        <v>7300</v>
      </c>
      <c r="AG2479" s="4"/>
      <c r="AH2479" s="4"/>
      <c r="AI2479" s="4"/>
      <c r="AJ2479" s="4" t="s">
        <v>13244</v>
      </c>
      <c r="AK2479" s="4"/>
    </row>
    <row r="2480" spans="1:37" ht="135" x14ac:dyDescent="0.2">
      <c r="A2480" s="7">
        <v>2479</v>
      </c>
      <c r="D2480" s="4" t="s">
        <v>13245</v>
      </c>
      <c r="E2480" s="4" t="s">
        <v>13246</v>
      </c>
      <c r="F2480" s="4"/>
      <c r="G2480" s="4" t="s">
        <v>1229</v>
      </c>
      <c r="H2480" s="4"/>
      <c r="I2480" s="4" t="s">
        <v>13247</v>
      </c>
      <c r="J2480" s="4"/>
      <c r="K2480" s="4"/>
      <c r="L2480" s="4"/>
      <c r="M2480" s="4"/>
      <c r="N2480" s="4"/>
      <c r="O2480" s="4"/>
      <c r="P2480" s="4" t="s">
        <v>13248</v>
      </c>
      <c r="Q2480" s="4"/>
      <c r="R2480" s="4"/>
      <c r="S2480" s="4" t="s">
        <v>13249</v>
      </c>
      <c r="T2480" s="4" t="s">
        <v>79</v>
      </c>
      <c r="U2480" s="4"/>
      <c r="V2480" s="4" t="s">
        <v>13250</v>
      </c>
      <c r="W2480" s="4"/>
      <c r="X2480" s="4"/>
      <c r="Y2480" s="4"/>
      <c r="Z2480" s="4" t="s">
        <v>13251</v>
      </c>
      <c r="AA2480" s="4"/>
      <c r="AB2480" s="4"/>
      <c r="AC2480" s="4"/>
      <c r="AD2480" s="4"/>
      <c r="AE2480" s="4"/>
      <c r="AF2480" s="4" t="s">
        <v>13252</v>
      </c>
      <c r="AG2480" s="4"/>
      <c r="AH2480" s="4"/>
      <c r="AI2480" s="4"/>
      <c r="AJ2480" s="4" t="s">
        <v>13253</v>
      </c>
      <c r="AK2480" s="4"/>
    </row>
    <row r="2481" spans="1:37" ht="60" x14ac:dyDescent="0.2">
      <c r="A2481" s="7">
        <v>2480</v>
      </c>
      <c r="D2481" s="4" t="s">
        <v>63</v>
      </c>
      <c r="E2481" s="4" t="s">
        <v>13254</v>
      </c>
      <c r="F2481" s="4"/>
      <c r="G2481" s="4" t="s">
        <v>1229</v>
      </c>
      <c r="H2481" s="4"/>
      <c r="I2481" s="4">
        <v>2001</v>
      </c>
      <c r="J2481" s="4"/>
      <c r="K2481" s="4"/>
      <c r="L2481" s="4"/>
      <c r="M2481" s="4"/>
      <c r="N2481" s="4"/>
      <c r="O2481" s="4"/>
      <c r="P2481" s="4" t="s">
        <v>13255</v>
      </c>
      <c r="Q2481" s="4"/>
      <c r="R2481" s="4"/>
      <c r="S2481" s="4" t="s">
        <v>13256</v>
      </c>
      <c r="T2481" s="4" t="s">
        <v>858</v>
      </c>
      <c r="U2481" s="4" t="s">
        <v>111</v>
      </c>
      <c r="V2481" s="4" t="s">
        <v>13257</v>
      </c>
      <c r="W2481" s="4"/>
      <c r="X2481" s="4"/>
      <c r="Y2481" s="4"/>
      <c r="Z2481" s="4" t="s">
        <v>13258</v>
      </c>
      <c r="AA2481" s="4"/>
      <c r="AB2481" s="4"/>
      <c r="AC2481" s="4"/>
      <c r="AD2481" s="4"/>
      <c r="AE2481" s="4"/>
      <c r="AF2481" s="4" t="s">
        <v>13259</v>
      </c>
      <c r="AG2481" s="4"/>
      <c r="AH2481" s="4"/>
      <c r="AI2481" s="4"/>
      <c r="AJ2481" s="4" t="s">
        <v>13260</v>
      </c>
      <c r="AK2481" s="4"/>
    </row>
    <row r="2482" spans="1:37" ht="165" x14ac:dyDescent="0.2">
      <c r="A2482" s="7">
        <v>2481</v>
      </c>
      <c r="D2482" s="4" t="s">
        <v>63</v>
      </c>
      <c r="E2482" s="4" t="s">
        <v>13261</v>
      </c>
      <c r="F2482" s="4"/>
      <c r="G2482" s="4" t="s">
        <v>1229</v>
      </c>
      <c r="H2482" s="4"/>
      <c r="I2482" s="4">
        <v>2006</v>
      </c>
      <c r="J2482" s="4"/>
      <c r="K2482" s="4"/>
      <c r="L2482" s="4"/>
      <c r="M2482" s="4"/>
      <c r="N2482" s="4"/>
      <c r="O2482" s="4"/>
      <c r="P2482" s="4" t="s">
        <v>13262</v>
      </c>
      <c r="Q2482" s="4"/>
      <c r="R2482" s="4"/>
      <c r="S2482" s="4" t="s">
        <v>13263</v>
      </c>
      <c r="T2482" s="4" t="s">
        <v>858</v>
      </c>
      <c r="U2482" s="4" t="s">
        <v>133</v>
      </c>
      <c r="V2482" s="4" t="s">
        <v>13264</v>
      </c>
      <c r="W2482" s="4"/>
      <c r="X2482" s="4"/>
      <c r="Y2482" s="4"/>
      <c r="Z2482" s="4" t="s">
        <v>13265</v>
      </c>
      <c r="AA2482" s="4"/>
      <c r="AB2482" s="4"/>
      <c r="AC2482" s="4"/>
      <c r="AD2482" s="4"/>
      <c r="AE2482" s="4"/>
      <c r="AF2482" s="4" t="s">
        <v>13266</v>
      </c>
      <c r="AG2482" s="4"/>
      <c r="AH2482" s="4"/>
      <c r="AI2482" s="4"/>
      <c r="AJ2482" s="4" t="s">
        <v>13267</v>
      </c>
      <c r="AK2482" s="4"/>
    </row>
    <row r="2483" spans="1:37" ht="409.5" x14ac:dyDescent="0.2">
      <c r="A2483" s="7">
        <v>2482</v>
      </c>
      <c r="D2483" s="4"/>
      <c r="E2483" s="4"/>
      <c r="F2483" s="4"/>
      <c r="G2483" s="4" t="s">
        <v>1229</v>
      </c>
      <c r="H2483" s="4"/>
      <c r="I2483" s="4">
        <v>1983</v>
      </c>
      <c r="J2483" s="4"/>
      <c r="K2483" s="4"/>
      <c r="L2483" s="4"/>
      <c r="M2483" s="4"/>
      <c r="N2483" s="4"/>
      <c r="O2483" s="4"/>
      <c r="P2483" s="4" t="s">
        <v>13268</v>
      </c>
      <c r="Q2483" s="4"/>
      <c r="R2483" s="4"/>
      <c r="S2483" s="4" t="s">
        <v>10661</v>
      </c>
      <c r="T2483" s="4" t="s">
        <v>229</v>
      </c>
      <c r="U2483" s="4" t="s">
        <v>400</v>
      </c>
      <c r="V2483" s="4" t="s">
        <v>13269</v>
      </c>
      <c r="W2483" s="4"/>
      <c r="X2483" s="4"/>
      <c r="Y2483" s="4"/>
      <c r="Z2483" s="4" t="s">
        <v>13270</v>
      </c>
      <c r="AA2483" s="4"/>
      <c r="AB2483" s="4"/>
      <c r="AC2483" s="4"/>
      <c r="AD2483" s="4"/>
      <c r="AE2483" s="4"/>
      <c r="AF2483" s="4" t="s">
        <v>10664</v>
      </c>
      <c r="AG2483" s="4"/>
      <c r="AH2483" s="4"/>
      <c r="AI2483" s="4"/>
      <c r="AJ2483" s="4" t="s">
        <v>13271</v>
      </c>
      <c r="AK2483" s="4"/>
    </row>
    <row r="2484" spans="1:37" ht="60" x14ac:dyDescent="0.2">
      <c r="A2484" s="7">
        <v>2483</v>
      </c>
      <c r="D2484" s="4"/>
      <c r="E2484" s="4"/>
      <c r="F2484" s="4"/>
      <c r="G2484" s="4" t="s">
        <v>1229</v>
      </c>
      <c r="H2484" s="4"/>
      <c r="I2484" s="4">
        <v>2004</v>
      </c>
      <c r="J2484" s="4"/>
      <c r="K2484" s="4"/>
      <c r="L2484" s="4"/>
      <c r="M2484" s="4"/>
      <c r="N2484" s="4"/>
      <c r="O2484" s="4"/>
      <c r="P2484" s="4" t="s">
        <v>13272</v>
      </c>
      <c r="Q2484" s="4"/>
      <c r="R2484" s="4"/>
      <c r="S2484" s="4" t="s">
        <v>2091</v>
      </c>
      <c r="T2484" s="4" t="s">
        <v>237</v>
      </c>
      <c r="U2484" s="4" t="s">
        <v>79</v>
      </c>
      <c r="V2484" s="4" t="s">
        <v>13273</v>
      </c>
      <c r="W2484" s="4"/>
      <c r="X2484" s="4"/>
      <c r="Y2484" s="4"/>
      <c r="Z2484" s="21"/>
      <c r="AA2484" s="4"/>
      <c r="AB2484" s="4"/>
      <c r="AC2484" s="4"/>
      <c r="AD2484" s="4"/>
      <c r="AE2484" s="4"/>
      <c r="AF2484" s="4" t="s">
        <v>9441</v>
      </c>
      <c r="AG2484" s="4"/>
      <c r="AH2484" s="4"/>
      <c r="AI2484" s="4"/>
      <c r="AJ2484" s="4" t="s">
        <v>13274</v>
      </c>
      <c r="AK2484" s="4"/>
    </row>
    <row r="2485" spans="1:37" ht="45" x14ac:dyDescent="0.2">
      <c r="A2485" s="7">
        <v>2484</v>
      </c>
      <c r="D2485" s="4"/>
      <c r="E2485" s="4"/>
      <c r="F2485" s="4"/>
      <c r="G2485" s="4" t="s">
        <v>1229</v>
      </c>
      <c r="H2485" s="4"/>
      <c r="I2485" s="4">
        <v>2004</v>
      </c>
      <c r="J2485" s="4"/>
      <c r="K2485" s="4"/>
      <c r="L2485" s="4"/>
      <c r="M2485" s="4"/>
      <c r="N2485" s="4"/>
      <c r="O2485" s="4"/>
      <c r="P2485" s="4" t="s">
        <v>13275</v>
      </c>
      <c r="Q2485" s="4"/>
      <c r="R2485" s="4"/>
      <c r="S2485" s="4" t="s">
        <v>5775</v>
      </c>
      <c r="T2485" s="4" t="s">
        <v>400</v>
      </c>
      <c r="U2485" s="4" t="s">
        <v>111</v>
      </c>
      <c r="V2485" s="4" t="s">
        <v>928</v>
      </c>
      <c r="W2485" s="4"/>
      <c r="X2485" s="4"/>
      <c r="Y2485" s="4"/>
      <c r="Z2485" s="21"/>
      <c r="AA2485" s="4"/>
      <c r="AB2485" s="4"/>
      <c r="AC2485" s="4"/>
      <c r="AD2485" s="4"/>
      <c r="AE2485" s="4"/>
      <c r="AF2485" s="4" t="s">
        <v>5778</v>
      </c>
      <c r="AG2485" s="4"/>
      <c r="AH2485" s="4"/>
      <c r="AI2485" s="4"/>
      <c r="AJ2485" s="4" t="s">
        <v>13276</v>
      </c>
      <c r="AK2485" s="4"/>
    </row>
    <row r="2486" spans="1:37" ht="45" x14ac:dyDescent="0.2">
      <c r="A2486" s="7">
        <v>2485</v>
      </c>
      <c r="D2486" s="4"/>
      <c r="E2486" s="4"/>
      <c r="F2486" s="4"/>
      <c r="G2486" s="4" t="s">
        <v>1229</v>
      </c>
      <c r="H2486" s="4"/>
      <c r="I2486" s="4">
        <v>2005</v>
      </c>
      <c r="J2486" s="4"/>
      <c r="K2486" s="4"/>
      <c r="L2486" s="4"/>
      <c r="M2486" s="4"/>
      <c r="N2486" s="4"/>
      <c r="O2486" s="4"/>
      <c r="P2486" s="4" t="s">
        <v>13277</v>
      </c>
      <c r="Q2486" s="4"/>
      <c r="R2486" s="4"/>
      <c r="S2486" s="4" t="s">
        <v>1377</v>
      </c>
      <c r="T2486" s="4" t="s">
        <v>558</v>
      </c>
      <c r="U2486" s="4" t="s">
        <v>111</v>
      </c>
      <c r="V2486" s="4" t="s">
        <v>11285</v>
      </c>
      <c r="W2486" s="4"/>
      <c r="X2486" s="4"/>
      <c r="Y2486" s="4"/>
      <c r="Z2486" s="4" t="s">
        <v>13278</v>
      </c>
      <c r="AA2486" s="4"/>
      <c r="AB2486" s="4"/>
      <c r="AC2486" s="4"/>
      <c r="AD2486" s="4"/>
      <c r="AE2486" s="4"/>
      <c r="AF2486" s="4" t="s">
        <v>7305</v>
      </c>
      <c r="AG2486" s="4"/>
      <c r="AH2486" s="4"/>
      <c r="AI2486" s="4"/>
      <c r="AJ2486" s="4" t="s">
        <v>13279</v>
      </c>
      <c r="AK2486" s="4"/>
    </row>
    <row r="2487" spans="1:37" ht="120" x14ac:dyDescent="0.2">
      <c r="A2487" s="7">
        <v>2486</v>
      </c>
      <c r="D2487" s="4"/>
      <c r="E2487" s="4"/>
      <c r="F2487" s="4"/>
      <c r="G2487" s="4" t="s">
        <v>1229</v>
      </c>
      <c r="H2487" s="4"/>
      <c r="I2487" s="4">
        <v>2012</v>
      </c>
      <c r="J2487" s="4"/>
      <c r="K2487" s="4"/>
      <c r="L2487" s="4"/>
      <c r="M2487" s="4"/>
      <c r="N2487" s="4"/>
      <c r="O2487" s="4"/>
      <c r="P2487" s="4" t="s">
        <v>13280</v>
      </c>
      <c r="Q2487" s="4"/>
      <c r="R2487" s="4" t="s">
        <v>6223</v>
      </c>
      <c r="S2487" s="4" t="s">
        <v>13281</v>
      </c>
      <c r="T2487" s="4"/>
      <c r="U2487" s="4"/>
      <c r="V2487" s="4"/>
      <c r="W2487" s="4"/>
      <c r="X2487" s="4"/>
      <c r="Y2487" s="4"/>
      <c r="Z2487" s="4" t="s">
        <v>13282</v>
      </c>
      <c r="AA2487" s="4"/>
      <c r="AB2487" s="4"/>
      <c r="AC2487" s="4"/>
      <c r="AD2487" s="4"/>
      <c r="AE2487" s="4"/>
      <c r="AF2487" s="4" t="s">
        <v>13283</v>
      </c>
      <c r="AG2487" s="4"/>
      <c r="AH2487" s="4"/>
      <c r="AI2487" s="4"/>
      <c r="AJ2487" s="4" t="s">
        <v>13284</v>
      </c>
      <c r="AK2487" s="4"/>
    </row>
    <row r="2488" spans="1:37" ht="120" x14ac:dyDescent="0.2">
      <c r="A2488" s="7">
        <v>2487</v>
      </c>
      <c r="D2488" s="4" t="s">
        <v>13285</v>
      </c>
      <c r="E2488" s="4" t="s">
        <v>5912</v>
      </c>
      <c r="F2488" s="4"/>
      <c r="G2488" s="4" t="s">
        <v>13159</v>
      </c>
      <c r="H2488" s="4"/>
      <c r="I2488" s="4">
        <v>1999</v>
      </c>
      <c r="J2488" s="4"/>
      <c r="K2488" s="4"/>
      <c r="L2488" s="4"/>
      <c r="M2488" s="4"/>
      <c r="N2488" s="4"/>
      <c r="O2488" s="4"/>
      <c r="P2488" s="4" t="s">
        <v>13286</v>
      </c>
      <c r="Q2488" s="4"/>
      <c r="R2488" s="4"/>
      <c r="S2488" s="4" t="s">
        <v>251</v>
      </c>
      <c r="T2488" s="4" t="s">
        <v>78</v>
      </c>
      <c r="U2488" s="4" t="s">
        <v>133</v>
      </c>
      <c r="V2488" s="4" t="s">
        <v>5914</v>
      </c>
      <c r="W2488" s="4"/>
      <c r="X2488" s="4"/>
      <c r="Y2488" s="4"/>
      <c r="Z2488" s="4" t="s">
        <v>5915</v>
      </c>
      <c r="AA2488" s="4"/>
      <c r="AB2488" s="4"/>
      <c r="AC2488" s="4"/>
      <c r="AD2488" s="4"/>
      <c r="AE2488" s="4"/>
      <c r="AF2488" s="4" t="s">
        <v>10510</v>
      </c>
      <c r="AG2488" s="4"/>
      <c r="AH2488" s="4"/>
      <c r="AI2488" s="4"/>
      <c r="AJ2488" s="4" t="s">
        <v>13287</v>
      </c>
      <c r="AK2488" s="4"/>
    </row>
    <row r="2489" spans="1:37" ht="180" x14ac:dyDescent="0.2">
      <c r="A2489" s="7">
        <v>2488</v>
      </c>
      <c r="D2489" s="21" t="s">
        <v>13288</v>
      </c>
      <c r="E2489" s="21" t="s">
        <v>13289</v>
      </c>
      <c r="F2489" s="4"/>
      <c r="G2489" s="4" t="s">
        <v>13290</v>
      </c>
      <c r="H2489" s="4"/>
      <c r="I2489" s="4">
        <v>2006</v>
      </c>
      <c r="J2489" s="4"/>
      <c r="K2489" s="4"/>
      <c r="L2489" s="4"/>
      <c r="M2489" s="4"/>
      <c r="N2489" s="4"/>
      <c r="O2489" s="4"/>
      <c r="P2489" s="4" t="s">
        <v>13291</v>
      </c>
      <c r="Q2489" s="4"/>
      <c r="R2489" s="4"/>
      <c r="S2489" s="4" t="s">
        <v>1195</v>
      </c>
      <c r="T2489" s="4" t="s">
        <v>78</v>
      </c>
      <c r="U2489" s="4" t="s">
        <v>111</v>
      </c>
      <c r="V2489" s="4" t="s">
        <v>13292</v>
      </c>
      <c r="W2489" s="4"/>
      <c r="X2489" s="4"/>
      <c r="Y2489" s="4"/>
      <c r="Z2489" s="4" t="s">
        <v>13293</v>
      </c>
      <c r="AA2489" s="4"/>
      <c r="AB2489" s="4"/>
      <c r="AC2489" s="4"/>
      <c r="AD2489" s="4"/>
      <c r="AE2489" s="4"/>
      <c r="AF2489" s="4" t="s">
        <v>1198</v>
      </c>
      <c r="AG2489" s="4"/>
      <c r="AH2489" s="4"/>
      <c r="AI2489" s="4"/>
      <c r="AJ2489" s="4" t="s">
        <v>13294</v>
      </c>
      <c r="AK2489" s="4"/>
    </row>
    <row r="2490" spans="1:37" ht="60" x14ac:dyDescent="0.2">
      <c r="A2490" s="7">
        <v>2489</v>
      </c>
      <c r="D2490" s="4" t="s">
        <v>13295</v>
      </c>
      <c r="E2490" s="20" t="s">
        <v>13296</v>
      </c>
      <c r="F2490" s="4"/>
      <c r="G2490" s="4" t="s">
        <v>1137</v>
      </c>
      <c r="H2490" s="4"/>
      <c r="I2490" s="4">
        <v>1991</v>
      </c>
      <c r="J2490" s="4"/>
      <c r="K2490" s="4"/>
      <c r="L2490" s="4"/>
      <c r="M2490" s="4"/>
      <c r="N2490" s="4"/>
      <c r="O2490" s="4"/>
      <c r="P2490" s="4" t="s">
        <v>13297</v>
      </c>
      <c r="Q2490" s="4"/>
      <c r="R2490" s="4"/>
      <c r="S2490" s="4" t="s">
        <v>500</v>
      </c>
      <c r="T2490" s="4" t="s">
        <v>822</v>
      </c>
      <c r="U2490" s="4" t="s">
        <v>79</v>
      </c>
      <c r="V2490" s="4" t="s">
        <v>13298</v>
      </c>
      <c r="W2490" s="4"/>
      <c r="X2490" s="4"/>
      <c r="Y2490" s="4"/>
      <c r="Z2490" s="4" t="s">
        <v>13299</v>
      </c>
      <c r="AA2490" s="4"/>
      <c r="AB2490" s="4"/>
      <c r="AC2490" s="4"/>
      <c r="AD2490" s="4"/>
      <c r="AE2490" s="4"/>
      <c r="AF2490" s="4" t="s">
        <v>9231</v>
      </c>
      <c r="AG2490" s="4"/>
      <c r="AH2490" s="4"/>
      <c r="AI2490" s="4"/>
      <c r="AJ2490" s="4" t="s">
        <v>13300</v>
      </c>
      <c r="AK2490" s="4"/>
    </row>
    <row r="2491" spans="1:37" ht="90" x14ac:dyDescent="0.2">
      <c r="A2491" s="7">
        <v>2490</v>
      </c>
      <c r="D2491" s="4" t="s">
        <v>13301</v>
      </c>
      <c r="E2491" s="4" t="s">
        <v>13302</v>
      </c>
      <c r="F2491" s="4"/>
      <c r="G2491" s="4" t="s">
        <v>1137</v>
      </c>
      <c r="H2491" s="4"/>
      <c r="I2491" s="4">
        <v>2009</v>
      </c>
      <c r="J2491" s="4"/>
      <c r="K2491" s="4"/>
      <c r="L2491" s="4"/>
      <c r="M2491" s="4"/>
      <c r="N2491" s="4"/>
      <c r="O2491" s="4"/>
      <c r="P2491" s="4" t="s">
        <v>13303</v>
      </c>
      <c r="Q2491" s="4"/>
      <c r="R2491" s="4"/>
      <c r="S2491" s="4" t="s">
        <v>13304</v>
      </c>
      <c r="T2491" s="4" t="s">
        <v>133</v>
      </c>
      <c r="U2491" s="4" t="s">
        <v>111</v>
      </c>
      <c r="V2491" s="4" t="s">
        <v>13305</v>
      </c>
      <c r="W2491" s="4"/>
      <c r="X2491" s="4"/>
      <c r="Y2491" s="4"/>
      <c r="Z2491" s="4" t="s">
        <v>13306</v>
      </c>
      <c r="AA2491" s="4"/>
      <c r="AB2491" s="4"/>
      <c r="AC2491" s="4"/>
      <c r="AD2491" s="4"/>
      <c r="AE2491" s="4"/>
      <c r="AF2491" s="4" t="s">
        <v>13307</v>
      </c>
      <c r="AG2491" s="4"/>
      <c r="AH2491" s="4"/>
      <c r="AI2491" s="4"/>
      <c r="AJ2491" s="4" t="s">
        <v>13308</v>
      </c>
      <c r="AK2491" s="4"/>
    </row>
    <row r="2492" spans="1:37" ht="120" x14ac:dyDescent="0.2">
      <c r="A2492" s="7">
        <v>2491</v>
      </c>
      <c r="D2492" s="4" t="s">
        <v>13309</v>
      </c>
      <c r="E2492" s="4" t="s">
        <v>13310</v>
      </c>
      <c r="F2492" s="4"/>
      <c r="G2492" s="4" t="s">
        <v>1137</v>
      </c>
      <c r="H2492" s="4"/>
      <c r="I2492" s="4">
        <v>2011</v>
      </c>
      <c r="J2492" s="4"/>
      <c r="K2492" s="4"/>
      <c r="L2492" s="4"/>
      <c r="M2492" s="4"/>
      <c r="N2492" s="4"/>
      <c r="O2492" s="4"/>
      <c r="P2492" s="4" t="s">
        <v>13311</v>
      </c>
      <c r="Q2492" s="4"/>
      <c r="R2492" s="4"/>
      <c r="S2492" s="4" t="s">
        <v>13312</v>
      </c>
      <c r="T2492" s="4" t="s">
        <v>1138</v>
      </c>
      <c r="U2492" s="4" t="s">
        <v>111</v>
      </c>
      <c r="V2492" s="4" t="s">
        <v>13313</v>
      </c>
      <c r="W2492" s="4"/>
      <c r="X2492" s="4"/>
      <c r="Y2492" s="4"/>
      <c r="Z2492" s="4" t="s">
        <v>13299</v>
      </c>
      <c r="AA2492" s="4"/>
      <c r="AB2492" s="4"/>
      <c r="AC2492" s="4"/>
      <c r="AD2492" s="4"/>
      <c r="AE2492" s="4"/>
      <c r="AF2492" s="4" t="s">
        <v>13314</v>
      </c>
      <c r="AG2492" s="4"/>
      <c r="AH2492" s="4"/>
      <c r="AI2492" s="4"/>
      <c r="AJ2492" s="4" t="s">
        <v>13315</v>
      </c>
      <c r="AK2492" s="4"/>
    </row>
    <row r="2493" spans="1:37" ht="45" x14ac:dyDescent="0.2">
      <c r="A2493" s="7">
        <v>2492</v>
      </c>
      <c r="D2493" s="4"/>
      <c r="E2493" s="4"/>
      <c r="F2493" s="4"/>
      <c r="G2493" s="4" t="s">
        <v>1137</v>
      </c>
      <c r="H2493" s="4"/>
      <c r="I2493" s="4">
        <v>2008</v>
      </c>
      <c r="J2493" s="4"/>
      <c r="K2493" s="4"/>
      <c r="L2493" s="4"/>
      <c r="M2493" s="4"/>
      <c r="N2493" s="4"/>
      <c r="O2493" s="4"/>
      <c r="P2493" s="4" t="s">
        <v>13316</v>
      </c>
      <c r="Q2493" s="4"/>
      <c r="R2493" s="4" t="s">
        <v>13317</v>
      </c>
      <c r="S2493" s="4" t="s">
        <v>3700</v>
      </c>
      <c r="T2493" s="4" t="s">
        <v>3031</v>
      </c>
      <c r="U2493" s="4"/>
      <c r="V2493" s="4" t="s">
        <v>13318</v>
      </c>
      <c r="W2493" s="4"/>
      <c r="X2493" s="4"/>
      <c r="Y2493" s="4"/>
      <c r="Z2493" s="4" t="s">
        <v>13319</v>
      </c>
      <c r="AA2493" s="4"/>
      <c r="AB2493" s="4"/>
      <c r="AC2493" s="4"/>
      <c r="AD2493" s="4"/>
      <c r="AE2493" s="4"/>
      <c r="AF2493" s="4" t="s">
        <v>13320</v>
      </c>
      <c r="AG2493" s="4"/>
      <c r="AH2493" s="4"/>
      <c r="AI2493" s="4"/>
      <c r="AJ2493" s="4"/>
      <c r="AK2493" s="4"/>
    </row>
    <row r="2494" spans="1:37" ht="165" x14ac:dyDescent="0.2">
      <c r="A2494" s="7">
        <v>2493</v>
      </c>
      <c r="D2494" s="4" t="s">
        <v>63</v>
      </c>
      <c r="E2494" s="4" t="s">
        <v>13321</v>
      </c>
      <c r="F2494" s="4"/>
      <c r="G2494" s="4" t="s">
        <v>13322</v>
      </c>
      <c r="H2494" s="4"/>
      <c r="I2494" s="4">
        <v>2009</v>
      </c>
      <c r="J2494" s="4"/>
      <c r="K2494" s="4"/>
      <c r="L2494" s="4"/>
      <c r="M2494" s="4"/>
      <c r="N2494" s="4"/>
      <c r="O2494" s="4"/>
      <c r="P2494" s="4" t="s">
        <v>13323</v>
      </c>
      <c r="Q2494" s="4"/>
      <c r="R2494" s="4"/>
      <c r="S2494" s="4" t="s">
        <v>13324</v>
      </c>
      <c r="T2494" s="4" t="s">
        <v>173</v>
      </c>
      <c r="U2494" s="4" t="s">
        <v>133</v>
      </c>
      <c r="V2494" s="4" t="s">
        <v>13325</v>
      </c>
      <c r="W2494" s="4"/>
      <c r="X2494" s="4"/>
      <c r="Y2494" s="4"/>
      <c r="Z2494" s="4" t="s">
        <v>13326</v>
      </c>
      <c r="AA2494" s="4"/>
      <c r="AB2494" s="4"/>
      <c r="AC2494" s="4"/>
      <c r="AD2494" s="4"/>
      <c r="AE2494" s="4"/>
      <c r="AF2494" s="4" t="s">
        <v>13327</v>
      </c>
      <c r="AG2494" s="4"/>
      <c r="AH2494" s="4"/>
      <c r="AI2494" s="4"/>
      <c r="AJ2494" s="4" t="s">
        <v>13328</v>
      </c>
      <c r="AK2494" s="4"/>
    </row>
    <row r="2495" spans="1:37" ht="75" x14ac:dyDescent="0.2">
      <c r="A2495" s="7">
        <v>2494</v>
      </c>
      <c r="D2495" s="4" t="s">
        <v>63</v>
      </c>
      <c r="E2495" s="4" t="s">
        <v>13329</v>
      </c>
      <c r="F2495" s="4"/>
      <c r="G2495" s="4" t="s">
        <v>13322</v>
      </c>
      <c r="H2495" s="4"/>
      <c r="I2495" s="4">
        <v>2009</v>
      </c>
      <c r="J2495" s="4"/>
      <c r="K2495" s="4"/>
      <c r="L2495" s="4"/>
      <c r="M2495" s="4"/>
      <c r="N2495" s="4"/>
      <c r="O2495" s="4"/>
      <c r="P2495" s="4" t="s">
        <v>13330</v>
      </c>
      <c r="Q2495" s="4"/>
      <c r="R2495" s="4"/>
      <c r="S2495" s="4" t="s">
        <v>748</v>
      </c>
      <c r="T2495" s="4" t="s">
        <v>13331</v>
      </c>
      <c r="U2495" s="4"/>
      <c r="V2495" s="4" t="s">
        <v>13332</v>
      </c>
      <c r="W2495" s="4"/>
      <c r="X2495" s="4"/>
      <c r="Y2495" s="4"/>
      <c r="Z2495" s="4" t="s">
        <v>13333</v>
      </c>
      <c r="AA2495" s="4"/>
      <c r="AB2495" s="4"/>
      <c r="AC2495" s="4"/>
      <c r="AD2495" s="4"/>
      <c r="AE2495" s="4"/>
      <c r="AF2495" s="4" t="s">
        <v>13334</v>
      </c>
      <c r="AG2495" s="4"/>
      <c r="AH2495" s="4"/>
      <c r="AI2495" s="4"/>
      <c r="AJ2495" s="4" t="s">
        <v>13335</v>
      </c>
      <c r="AK2495" s="4"/>
    </row>
    <row r="2496" spans="1:37" ht="255" x14ac:dyDescent="0.2">
      <c r="A2496" s="7">
        <v>2495</v>
      </c>
      <c r="D2496" s="4" t="s">
        <v>2306</v>
      </c>
      <c r="E2496" s="4" t="s">
        <v>13336</v>
      </c>
      <c r="F2496" s="4"/>
      <c r="G2496" s="4" t="s">
        <v>13322</v>
      </c>
      <c r="H2496" s="4"/>
      <c r="I2496" s="4">
        <v>1997</v>
      </c>
      <c r="J2496" s="4"/>
      <c r="K2496" s="4"/>
      <c r="L2496" s="4"/>
      <c r="M2496" s="4"/>
      <c r="N2496" s="4"/>
      <c r="O2496" s="4"/>
      <c r="P2496" s="4" t="s">
        <v>13337</v>
      </c>
      <c r="Q2496" s="4"/>
      <c r="R2496" s="4"/>
      <c r="S2496" s="4" t="s">
        <v>665</v>
      </c>
      <c r="T2496" s="4" t="s">
        <v>252</v>
      </c>
      <c r="U2496" s="4" t="s">
        <v>133</v>
      </c>
      <c r="V2496" s="4" t="s">
        <v>13338</v>
      </c>
      <c r="W2496" s="4"/>
      <c r="X2496" s="4"/>
      <c r="Y2496" s="4"/>
      <c r="Z2496" s="4" t="s">
        <v>13339</v>
      </c>
      <c r="AA2496" s="4"/>
      <c r="AB2496" s="4"/>
      <c r="AC2496" s="4"/>
      <c r="AD2496" s="4"/>
      <c r="AE2496" s="4"/>
      <c r="AF2496" s="4" t="s">
        <v>668</v>
      </c>
      <c r="AG2496" s="4"/>
      <c r="AH2496" s="4"/>
      <c r="AI2496" s="4"/>
      <c r="AJ2496" s="4" t="s">
        <v>13340</v>
      </c>
      <c r="AK2496" s="4"/>
    </row>
    <row r="2497" spans="1:37" ht="135" x14ac:dyDescent="0.2">
      <c r="A2497" s="7">
        <v>2496</v>
      </c>
      <c r="D2497" s="4" t="s">
        <v>13341</v>
      </c>
      <c r="E2497" s="4" t="s">
        <v>13342</v>
      </c>
      <c r="F2497" s="4"/>
      <c r="G2497" s="4" t="s">
        <v>13322</v>
      </c>
      <c r="H2497" s="4"/>
      <c r="I2497" s="4">
        <v>2001</v>
      </c>
      <c r="J2497" s="4"/>
      <c r="K2497" s="4"/>
      <c r="L2497" s="4"/>
      <c r="M2497" s="4"/>
      <c r="N2497" s="4"/>
      <c r="O2497" s="4"/>
      <c r="P2497" s="4" t="s">
        <v>13343</v>
      </c>
      <c r="Q2497" s="4"/>
      <c r="R2497" s="4"/>
      <c r="S2497" s="4" t="s">
        <v>6067</v>
      </c>
      <c r="T2497" s="4" t="s">
        <v>111</v>
      </c>
      <c r="U2497" s="4" t="s">
        <v>111</v>
      </c>
      <c r="V2497" s="4" t="s">
        <v>13344</v>
      </c>
      <c r="W2497" s="4"/>
      <c r="X2497" s="4"/>
      <c r="Y2497" s="4"/>
      <c r="Z2497" s="4" t="s">
        <v>13345</v>
      </c>
      <c r="AA2497" s="4"/>
      <c r="AB2497" s="4"/>
      <c r="AC2497" s="4"/>
      <c r="AD2497" s="4"/>
      <c r="AE2497" s="4"/>
      <c r="AF2497" s="4" t="s">
        <v>11617</v>
      </c>
      <c r="AG2497" s="4"/>
      <c r="AH2497" s="4"/>
      <c r="AI2497" s="4"/>
      <c r="AJ2497" s="4" t="s">
        <v>13346</v>
      </c>
      <c r="AK2497" s="4"/>
    </row>
    <row r="2498" spans="1:37" ht="90" x14ac:dyDescent="0.2">
      <c r="A2498" s="7">
        <v>2497</v>
      </c>
      <c r="D2498" s="4" t="s">
        <v>13347</v>
      </c>
      <c r="E2498" s="4" t="s">
        <v>13348</v>
      </c>
      <c r="F2498" s="4"/>
      <c r="G2498" s="4" t="s">
        <v>13322</v>
      </c>
      <c r="H2498" s="4"/>
      <c r="I2498" s="4">
        <v>2006</v>
      </c>
      <c r="J2498" s="4"/>
      <c r="K2498" s="4"/>
      <c r="L2498" s="4"/>
      <c r="M2498" s="4"/>
      <c r="N2498" s="4"/>
      <c r="O2498" s="4"/>
      <c r="P2498" s="4" t="s">
        <v>13349</v>
      </c>
      <c r="Q2498" s="4"/>
      <c r="R2498" s="4"/>
      <c r="S2498" s="4" t="s">
        <v>6067</v>
      </c>
      <c r="T2498" s="4" t="s">
        <v>68</v>
      </c>
      <c r="U2498" s="4" t="s">
        <v>111</v>
      </c>
      <c r="V2498" s="4" t="s">
        <v>13350</v>
      </c>
      <c r="W2498" s="4"/>
      <c r="X2498" s="4"/>
      <c r="Y2498" s="4"/>
      <c r="Z2498" s="4" t="s">
        <v>13345</v>
      </c>
      <c r="AA2498" s="4"/>
      <c r="AB2498" s="4"/>
      <c r="AC2498" s="4"/>
      <c r="AD2498" s="4"/>
      <c r="AE2498" s="4"/>
      <c r="AF2498" s="4" t="s">
        <v>11617</v>
      </c>
      <c r="AG2498" s="4"/>
      <c r="AH2498" s="4"/>
      <c r="AI2498" s="4"/>
      <c r="AJ2498" s="4" t="s">
        <v>13351</v>
      </c>
      <c r="AK2498" s="4"/>
    </row>
    <row r="2499" spans="1:37" ht="135" x14ac:dyDescent="0.2">
      <c r="A2499" s="7">
        <v>2498</v>
      </c>
      <c r="D2499" s="4" t="s">
        <v>13352</v>
      </c>
      <c r="E2499" s="4" t="s">
        <v>13353</v>
      </c>
      <c r="F2499" s="4"/>
      <c r="G2499" s="4" t="s">
        <v>13322</v>
      </c>
      <c r="H2499" s="4"/>
      <c r="I2499" s="4">
        <v>2004</v>
      </c>
      <c r="J2499" s="4"/>
      <c r="K2499" s="4"/>
      <c r="L2499" s="4"/>
      <c r="M2499" s="4"/>
      <c r="N2499" s="4"/>
      <c r="O2499" s="4"/>
      <c r="P2499" s="4" t="s">
        <v>13354</v>
      </c>
      <c r="Q2499" s="4"/>
      <c r="R2499" s="4"/>
      <c r="S2499" s="4" t="s">
        <v>13355</v>
      </c>
      <c r="T2499" s="4" t="s">
        <v>229</v>
      </c>
      <c r="U2499" s="4" t="s">
        <v>631</v>
      </c>
      <c r="V2499" s="4" t="s">
        <v>13356</v>
      </c>
      <c r="W2499" s="4"/>
      <c r="X2499" s="4"/>
      <c r="Y2499" s="4"/>
      <c r="Z2499" s="4" t="s">
        <v>13357</v>
      </c>
      <c r="AA2499" s="4"/>
      <c r="AB2499" s="4"/>
      <c r="AC2499" s="4"/>
      <c r="AD2499" s="4"/>
      <c r="AE2499" s="4"/>
      <c r="AF2499" s="4" t="s">
        <v>13358</v>
      </c>
      <c r="AG2499" s="4"/>
      <c r="AH2499" s="4"/>
      <c r="AI2499" s="4"/>
      <c r="AJ2499" s="4" t="s">
        <v>13359</v>
      </c>
      <c r="AK2499" s="4"/>
    </row>
    <row r="2500" spans="1:37" ht="105" x14ac:dyDescent="0.2">
      <c r="A2500" s="7">
        <v>2499</v>
      </c>
      <c r="D2500" s="4" t="s">
        <v>13360</v>
      </c>
      <c r="E2500" s="4" t="s">
        <v>13361</v>
      </c>
      <c r="F2500" s="4"/>
      <c r="G2500" s="4" t="s">
        <v>13322</v>
      </c>
      <c r="H2500" s="4"/>
      <c r="I2500" s="4">
        <v>1980</v>
      </c>
      <c r="J2500" s="4"/>
      <c r="K2500" s="4"/>
      <c r="L2500" s="4"/>
      <c r="M2500" s="4"/>
      <c r="N2500" s="4"/>
      <c r="O2500" s="4"/>
      <c r="P2500" s="4" t="s">
        <v>13362</v>
      </c>
      <c r="Q2500" s="4"/>
      <c r="R2500" s="4"/>
      <c r="S2500" s="4" t="s">
        <v>13363</v>
      </c>
      <c r="T2500" s="4" t="s">
        <v>13364</v>
      </c>
      <c r="U2500" s="4" t="s">
        <v>13365</v>
      </c>
      <c r="V2500" s="4" t="s">
        <v>13366</v>
      </c>
      <c r="W2500" s="4"/>
      <c r="X2500" s="4"/>
      <c r="Y2500" s="4"/>
      <c r="Z2500" s="4" t="s">
        <v>13367</v>
      </c>
      <c r="AA2500" s="4"/>
      <c r="AB2500" s="4"/>
      <c r="AC2500" s="4"/>
      <c r="AD2500" s="4"/>
      <c r="AE2500" s="4"/>
      <c r="AF2500" s="4" t="s">
        <v>13368</v>
      </c>
      <c r="AG2500" s="4"/>
      <c r="AH2500" s="4"/>
      <c r="AI2500" s="4"/>
      <c r="AJ2500" s="4" t="s">
        <v>13369</v>
      </c>
      <c r="AK2500" s="4"/>
    </row>
    <row r="2501" spans="1:37" ht="180" x14ac:dyDescent="0.2">
      <c r="A2501" s="7">
        <v>2500</v>
      </c>
      <c r="D2501" s="4" t="s">
        <v>13370</v>
      </c>
      <c r="E2501" s="4" t="s">
        <v>13371</v>
      </c>
      <c r="F2501" s="4"/>
      <c r="G2501" s="4" t="s">
        <v>13322</v>
      </c>
      <c r="H2501" s="4"/>
      <c r="I2501" s="4">
        <v>2010</v>
      </c>
      <c r="J2501" s="4"/>
      <c r="K2501" s="4"/>
      <c r="L2501" s="4"/>
      <c r="M2501" s="4"/>
      <c r="N2501" s="4"/>
      <c r="O2501" s="4"/>
      <c r="P2501" s="4" t="s">
        <v>13372</v>
      </c>
      <c r="Q2501" s="4"/>
      <c r="R2501" s="4"/>
      <c r="S2501" s="4" t="s">
        <v>13373</v>
      </c>
      <c r="T2501" s="4" t="s">
        <v>165</v>
      </c>
      <c r="U2501" s="4" t="s">
        <v>205</v>
      </c>
      <c r="V2501" s="4" t="s">
        <v>13374</v>
      </c>
      <c r="W2501" s="4"/>
      <c r="X2501" s="4"/>
      <c r="Y2501" s="4"/>
      <c r="Z2501" s="4" t="s">
        <v>13375</v>
      </c>
      <c r="AA2501" s="4"/>
      <c r="AB2501" s="4"/>
      <c r="AC2501" s="4"/>
      <c r="AD2501" s="4"/>
      <c r="AE2501" s="4"/>
      <c r="AF2501" s="4" t="s">
        <v>13376</v>
      </c>
      <c r="AG2501" s="4"/>
      <c r="AH2501" s="4"/>
      <c r="AI2501" s="4"/>
      <c r="AJ2501" s="4" t="s">
        <v>13377</v>
      </c>
      <c r="AK2501" s="4"/>
    </row>
    <row r="2502" spans="1:37" ht="165" x14ac:dyDescent="0.2">
      <c r="A2502" s="7">
        <v>2501</v>
      </c>
      <c r="D2502" s="4" t="s">
        <v>13378</v>
      </c>
      <c r="E2502" s="4" t="s">
        <v>13379</v>
      </c>
      <c r="F2502" s="4"/>
      <c r="G2502" s="4" t="s">
        <v>13322</v>
      </c>
      <c r="H2502" s="4"/>
      <c r="I2502" s="4">
        <v>2008</v>
      </c>
      <c r="J2502" s="4"/>
      <c r="K2502" s="4"/>
      <c r="L2502" s="4"/>
      <c r="M2502" s="4"/>
      <c r="N2502" s="4"/>
      <c r="O2502" s="4"/>
      <c r="P2502" s="4" t="s">
        <v>13380</v>
      </c>
      <c r="Q2502" s="4"/>
      <c r="R2502" s="4"/>
      <c r="S2502" s="4" t="s">
        <v>2010</v>
      </c>
      <c r="T2502" s="4" t="s">
        <v>741</v>
      </c>
      <c r="U2502" s="4" t="s">
        <v>111</v>
      </c>
      <c r="V2502" s="4" t="s">
        <v>9475</v>
      </c>
      <c r="W2502" s="4"/>
      <c r="X2502" s="4"/>
      <c r="Y2502" s="4"/>
      <c r="Z2502" s="4" t="s">
        <v>13381</v>
      </c>
      <c r="AA2502" s="4"/>
      <c r="AB2502" s="4"/>
      <c r="AC2502" s="4"/>
      <c r="AD2502" s="4"/>
      <c r="AE2502" s="4"/>
      <c r="AF2502" s="4" t="s">
        <v>8791</v>
      </c>
      <c r="AG2502" s="4"/>
      <c r="AH2502" s="4"/>
      <c r="AI2502" s="4"/>
      <c r="AJ2502" s="4" t="s">
        <v>13382</v>
      </c>
      <c r="AK2502" s="4"/>
    </row>
    <row r="2503" spans="1:37" x14ac:dyDescent="0.2">
      <c r="A2503" s="7">
        <v>2502</v>
      </c>
      <c r="D2503" s="4" t="s">
        <v>13383</v>
      </c>
      <c r="E2503" s="4" t="s">
        <v>13384</v>
      </c>
      <c r="F2503" s="4"/>
      <c r="G2503" s="4" t="s">
        <v>13322</v>
      </c>
      <c r="H2503" s="4"/>
      <c r="I2503" s="4">
        <v>2002</v>
      </c>
      <c r="J2503" s="4"/>
      <c r="K2503" s="4"/>
      <c r="L2503" s="4"/>
      <c r="M2503" s="4"/>
      <c r="N2503" s="4"/>
      <c r="O2503" s="4"/>
      <c r="P2503" s="4" t="s">
        <v>13385</v>
      </c>
      <c r="Q2503" s="4"/>
      <c r="R2503" s="4"/>
      <c r="S2503" s="4" t="s">
        <v>13386</v>
      </c>
      <c r="T2503" s="4" t="s">
        <v>78</v>
      </c>
      <c r="U2503" s="4" t="s">
        <v>205</v>
      </c>
      <c r="V2503" s="4" t="s">
        <v>13387</v>
      </c>
      <c r="W2503" s="4"/>
      <c r="X2503" s="4"/>
      <c r="Y2503" s="4"/>
      <c r="Z2503" s="4" t="s">
        <v>13388</v>
      </c>
      <c r="AA2503" s="4"/>
      <c r="AB2503" s="4"/>
      <c r="AC2503" s="4"/>
      <c r="AD2503" s="4"/>
      <c r="AE2503" s="4"/>
      <c r="AF2503" s="4" t="s">
        <v>13389</v>
      </c>
      <c r="AG2503" s="4"/>
      <c r="AH2503" s="4"/>
      <c r="AI2503" s="4"/>
      <c r="AJ2503" s="4"/>
      <c r="AK2503" s="4"/>
    </row>
    <row r="2504" spans="1:37" ht="195" x14ac:dyDescent="0.2">
      <c r="A2504" s="7">
        <v>2503</v>
      </c>
      <c r="D2504" s="4" t="s">
        <v>13390</v>
      </c>
      <c r="E2504" s="4" t="s">
        <v>13391</v>
      </c>
      <c r="F2504" s="4"/>
      <c r="G2504" s="4" t="s">
        <v>13322</v>
      </c>
      <c r="H2504" s="4"/>
      <c r="I2504" s="4">
        <v>2003</v>
      </c>
      <c r="J2504" s="4"/>
      <c r="K2504" s="4"/>
      <c r="L2504" s="4"/>
      <c r="M2504" s="4"/>
      <c r="N2504" s="4"/>
      <c r="O2504" s="4"/>
      <c r="P2504" s="4" t="s">
        <v>13392</v>
      </c>
      <c r="Q2504" s="4"/>
      <c r="R2504" s="4"/>
      <c r="S2504" s="4" t="s">
        <v>5469</v>
      </c>
      <c r="T2504" s="4" t="s">
        <v>1394</v>
      </c>
      <c r="U2504" s="4" t="s">
        <v>173</v>
      </c>
      <c r="V2504" s="4" t="s">
        <v>13393</v>
      </c>
      <c r="W2504" s="4"/>
      <c r="X2504" s="4"/>
      <c r="Y2504" s="4"/>
      <c r="Z2504" s="4" t="s">
        <v>13394</v>
      </c>
      <c r="AA2504" s="4"/>
      <c r="AB2504" s="4"/>
      <c r="AC2504" s="4"/>
      <c r="AD2504" s="4"/>
      <c r="AE2504" s="4"/>
      <c r="AF2504" s="4" t="s">
        <v>13395</v>
      </c>
      <c r="AG2504" s="4"/>
      <c r="AH2504" s="4"/>
      <c r="AI2504" s="4"/>
      <c r="AJ2504" s="4" t="s">
        <v>13396</v>
      </c>
      <c r="AK2504" s="4"/>
    </row>
    <row r="2505" spans="1:37" ht="135" x14ac:dyDescent="0.2">
      <c r="A2505" s="7">
        <v>2504</v>
      </c>
      <c r="D2505" s="4" t="s">
        <v>13397</v>
      </c>
      <c r="E2505" s="4" t="s">
        <v>13398</v>
      </c>
      <c r="F2505" s="4"/>
      <c r="G2505" s="4" t="s">
        <v>13322</v>
      </c>
      <c r="H2505" s="4"/>
      <c r="I2505" s="4">
        <v>2008</v>
      </c>
      <c r="J2505" s="4"/>
      <c r="K2505" s="4"/>
      <c r="L2505" s="4"/>
      <c r="M2505" s="4"/>
      <c r="N2505" s="4"/>
      <c r="O2505" s="4"/>
      <c r="P2505" s="4" t="s">
        <v>13399</v>
      </c>
      <c r="Q2505" s="4"/>
      <c r="R2505" s="4"/>
      <c r="S2505" s="4" t="s">
        <v>10812</v>
      </c>
      <c r="T2505" s="4" t="s">
        <v>165</v>
      </c>
      <c r="U2505" s="4" t="s">
        <v>111</v>
      </c>
      <c r="V2505" s="4" t="s">
        <v>13400</v>
      </c>
      <c r="W2505" s="4"/>
      <c r="X2505" s="4"/>
      <c r="Y2505" s="4"/>
      <c r="Z2505" s="4" t="s">
        <v>13401</v>
      </c>
      <c r="AA2505" s="4"/>
      <c r="AB2505" s="4"/>
      <c r="AC2505" s="4"/>
      <c r="AD2505" s="4"/>
      <c r="AE2505" s="4"/>
      <c r="AF2505" s="4" t="s">
        <v>10815</v>
      </c>
      <c r="AG2505" s="4"/>
      <c r="AH2505" s="4"/>
      <c r="AI2505" s="4"/>
      <c r="AJ2505" s="4" t="s">
        <v>13402</v>
      </c>
      <c r="AK2505" s="4"/>
    </row>
    <row r="2506" spans="1:37" ht="150" x14ac:dyDescent="0.2">
      <c r="A2506" s="7">
        <v>2505</v>
      </c>
      <c r="D2506" s="4" t="s">
        <v>13403</v>
      </c>
      <c r="E2506" s="4" t="s">
        <v>13404</v>
      </c>
      <c r="F2506" s="4"/>
      <c r="G2506" s="4" t="s">
        <v>13322</v>
      </c>
      <c r="H2506" s="4"/>
      <c r="I2506" s="4">
        <v>2007</v>
      </c>
      <c r="J2506" s="4"/>
      <c r="K2506" s="4"/>
      <c r="L2506" s="4"/>
      <c r="M2506" s="4"/>
      <c r="N2506" s="4"/>
      <c r="O2506" s="4"/>
      <c r="P2506" s="4" t="s">
        <v>13405</v>
      </c>
      <c r="Q2506" s="4"/>
      <c r="R2506" s="4"/>
      <c r="S2506" s="4" t="s">
        <v>13406</v>
      </c>
      <c r="T2506" s="4" t="s">
        <v>229</v>
      </c>
      <c r="U2506" s="4" t="s">
        <v>79</v>
      </c>
      <c r="V2506" s="4" t="s">
        <v>13407</v>
      </c>
      <c r="W2506" s="4"/>
      <c r="X2506" s="4"/>
      <c r="Y2506" s="4"/>
      <c r="Z2506" s="4" t="s">
        <v>13408</v>
      </c>
      <c r="AA2506" s="4"/>
      <c r="AB2506" s="4"/>
      <c r="AC2506" s="4"/>
      <c r="AD2506" s="4"/>
      <c r="AE2506" s="4"/>
      <c r="AF2506" s="4" t="s">
        <v>13409</v>
      </c>
      <c r="AG2506" s="4"/>
      <c r="AH2506" s="4"/>
      <c r="AI2506" s="4"/>
      <c r="AJ2506" s="4" t="s">
        <v>13410</v>
      </c>
      <c r="AK2506" s="4"/>
    </row>
    <row r="2507" spans="1:37" ht="255" x14ac:dyDescent="0.2">
      <c r="A2507" s="7">
        <v>2506</v>
      </c>
      <c r="D2507" s="4" t="s">
        <v>13411</v>
      </c>
      <c r="E2507" s="4" t="s">
        <v>13412</v>
      </c>
      <c r="F2507" s="4"/>
      <c r="G2507" s="4" t="s">
        <v>13322</v>
      </c>
      <c r="H2507" s="4"/>
      <c r="I2507" s="4">
        <v>2009</v>
      </c>
      <c r="J2507" s="4"/>
      <c r="K2507" s="4"/>
      <c r="L2507" s="4"/>
      <c r="M2507" s="4"/>
      <c r="N2507" s="4"/>
      <c r="O2507" s="4"/>
      <c r="P2507" s="4" t="s">
        <v>13413</v>
      </c>
      <c r="Q2507" s="4"/>
      <c r="R2507" s="4"/>
      <c r="S2507" s="4" t="s">
        <v>6386</v>
      </c>
      <c r="T2507" s="4" t="s">
        <v>400</v>
      </c>
      <c r="U2507" s="4" t="s">
        <v>133</v>
      </c>
      <c r="V2507" s="4" t="s">
        <v>13414</v>
      </c>
      <c r="W2507" s="4"/>
      <c r="X2507" s="4"/>
      <c r="Y2507" s="4"/>
      <c r="Z2507" s="4" t="s">
        <v>13415</v>
      </c>
      <c r="AA2507" s="4"/>
      <c r="AB2507" s="4"/>
      <c r="AC2507" s="4"/>
      <c r="AD2507" s="4"/>
      <c r="AE2507" s="4"/>
      <c r="AF2507" s="4" t="s">
        <v>6389</v>
      </c>
      <c r="AG2507" s="4"/>
      <c r="AH2507" s="4"/>
      <c r="AI2507" s="4"/>
      <c r="AJ2507" s="4" t="s">
        <v>13416</v>
      </c>
      <c r="AK2507" s="4"/>
    </row>
    <row r="2508" spans="1:37" ht="165" x14ac:dyDescent="0.2">
      <c r="A2508" s="7">
        <v>2507</v>
      </c>
      <c r="D2508" s="4" t="s">
        <v>1320</v>
      </c>
      <c r="E2508" s="4" t="s">
        <v>13417</v>
      </c>
      <c r="F2508" s="4"/>
      <c r="G2508" s="4" t="s">
        <v>13322</v>
      </c>
      <c r="H2508" s="4"/>
      <c r="I2508" s="4">
        <v>2002</v>
      </c>
      <c r="J2508" s="4"/>
      <c r="K2508" s="4"/>
      <c r="L2508" s="4"/>
      <c r="M2508" s="4"/>
      <c r="N2508" s="4"/>
      <c r="O2508" s="4"/>
      <c r="P2508" s="4" t="s">
        <v>13418</v>
      </c>
      <c r="Q2508" s="4"/>
      <c r="R2508" s="4"/>
      <c r="S2508" s="4" t="s">
        <v>13419</v>
      </c>
      <c r="T2508" s="4" t="s">
        <v>757</v>
      </c>
      <c r="U2508" s="4" t="s">
        <v>205</v>
      </c>
      <c r="V2508" s="4" t="s">
        <v>13420</v>
      </c>
      <c r="W2508" s="4"/>
      <c r="X2508" s="4"/>
      <c r="Y2508" s="4"/>
      <c r="Z2508" s="4" t="s">
        <v>13421</v>
      </c>
      <c r="AA2508" s="4"/>
      <c r="AB2508" s="4"/>
      <c r="AC2508" s="4"/>
      <c r="AD2508" s="4"/>
      <c r="AE2508" s="4"/>
      <c r="AF2508" s="4" t="s">
        <v>13422</v>
      </c>
      <c r="AG2508" s="4"/>
      <c r="AH2508" s="4"/>
      <c r="AI2508" s="4"/>
      <c r="AJ2508" s="4" t="s">
        <v>13423</v>
      </c>
      <c r="AK2508" s="4"/>
    </row>
    <row r="2509" spans="1:37" ht="300" x14ac:dyDescent="0.2">
      <c r="A2509" s="7">
        <v>2508</v>
      </c>
      <c r="D2509" s="4" t="s">
        <v>13424</v>
      </c>
      <c r="E2509" s="4" t="s">
        <v>13425</v>
      </c>
      <c r="F2509" s="4"/>
      <c r="G2509" s="4" t="s">
        <v>13322</v>
      </c>
      <c r="H2509" s="4"/>
      <c r="I2509" s="4">
        <v>2005</v>
      </c>
      <c r="J2509" s="4"/>
      <c r="K2509" s="4"/>
      <c r="L2509" s="4"/>
      <c r="M2509" s="4"/>
      <c r="N2509" s="4"/>
      <c r="O2509" s="4"/>
      <c r="P2509" s="4" t="s">
        <v>13426</v>
      </c>
      <c r="Q2509" s="4"/>
      <c r="R2509" s="4"/>
      <c r="S2509" s="4" t="s">
        <v>13427</v>
      </c>
      <c r="T2509" s="4" t="s">
        <v>228</v>
      </c>
      <c r="U2509" s="4" t="s">
        <v>205</v>
      </c>
      <c r="V2509" s="4" t="s">
        <v>13428</v>
      </c>
      <c r="W2509" s="4"/>
      <c r="X2509" s="4"/>
      <c r="Y2509" s="4"/>
      <c r="Z2509" s="4" t="s">
        <v>13429</v>
      </c>
      <c r="AA2509" s="4"/>
      <c r="AB2509" s="4"/>
      <c r="AC2509" s="4"/>
      <c r="AD2509" s="4"/>
      <c r="AE2509" s="4"/>
      <c r="AF2509" s="4" t="s">
        <v>13430</v>
      </c>
      <c r="AG2509" s="4"/>
      <c r="AH2509" s="4"/>
      <c r="AI2509" s="4"/>
      <c r="AJ2509" s="4" t="s">
        <v>13431</v>
      </c>
      <c r="AK2509" s="4"/>
    </row>
    <row r="2510" spans="1:37" ht="270" x14ac:dyDescent="0.2">
      <c r="A2510" s="7">
        <v>2509</v>
      </c>
      <c r="D2510" s="4" t="s">
        <v>13432</v>
      </c>
      <c r="E2510" s="4" t="s">
        <v>13433</v>
      </c>
      <c r="F2510" s="4"/>
      <c r="G2510" s="4" t="s">
        <v>13322</v>
      </c>
      <c r="H2510" s="4"/>
      <c r="I2510" s="4">
        <v>2002</v>
      </c>
      <c r="J2510" s="4"/>
      <c r="K2510" s="4"/>
      <c r="L2510" s="4"/>
      <c r="M2510" s="4"/>
      <c r="N2510" s="4"/>
      <c r="O2510" s="4"/>
      <c r="P2510" s="4" t="s">
        <v>13434</v>
      </c>
      <c r="Q2510" s="4"/>
      <c r="R2510" s="4"/>
      <c r="S2510" s="4" t="s">
        <v>13435</v>
      </c>
      <c r="T2510" s="4" t="s">
        <v>133</v>
      </c>
      <c r="U2510" s="4" t="s">
        <v>133</v>
      </c>
      <c r="V2510" s="4" t="s">
        <v>13436</v>
      </c>
      <c r="W2510" s="4"/>
      <c r="X2510" s="4"/>
      <c r="Y2510" s="4"/>
      <c r="Z2510" s="4" t="s">
        <v>13437</v>
      </c>
      <c r="AA2510" s="4"/>
      <c r="AB2510" s="4"/>
      <c r="AC2510" s="4"/>
      <c r="AD2510" s="4"/>
      <c r="AE2510" s="4"/>
      <c r="AF2510" s="4" t="s">
        <v>13438</v>
      </c>
      <c r="AG2510" s="4"/>
      <c r="AH2510" s="4"/>
      <c r="AI2510" s="4"/>
      <c r="AJ2510" s="4" t="s">
        <v>13439</v>
      </c>
      <c r="AK2510" s="4"/>
    </row>
    <row r="2511" spans="1:37" ht="210" x14ac:dyDescent="0.2">
      <c r="A2511" s="7">
        <v>2510</v>
      </c>
      <c r="D2511" s="4" t="s">
        <v>13440</v>
      </c>
      <c r="E2511" s="4" t="s">
        <v>13441</v>
      </c>
      <c r="F2511" s="4"/>
      <c r="G2511" s="4" t="s">
        <v>13322</v>
      </c>
      <c r="H2511" s="4"/>
      <c r="I2511" s="4">
        <v>2008</v>
      </c>
      <c r="J2511" s="4"/>
      <c r="K2511" s="4"/>
      <c r="L2511" s="4"/>
      <c r="M2511" s="4"/>
      <c r="N2511" s="4"/>
      <c r="O2511" s="4"/>
      <c r="P2511" s="4" t="s">
        <v>13442</v>
      </c>
      <c r="Q2511" s="4"/>
      <c r="R2511" s="4"/>
      <c r="S2511" s="4" t="s">
        <v>13443</v>
      </c>
      <c r="T2511" s="4" t="s">
        <v>11034</v>
      </c>
      <c r="U2511" s="4" t="s">
        <v>111</v>
      </c>
      <c r="V2511" s="4" t="s">
        <v>13444</v>
      </c>
      <c r="W2511" s="4"/>
      <c r="X2511" s="4"/>
      <c r="Y2511" s="4"/>
      <c r="Z2511" s="4" t="s">
        <v>13445</v>
      </c>
      <c r="AA2511" s="4"/>
      <c r="AB2511" s="4"/>
      <c r="AC2511" s="4"/>
      <c r="AD2511" s="4"/>
      <c r="AE2511" s="4"/>
      <c r="AF2511" s="4" t="s">
        <v>13446</v>
      </c>
      <c r="AG2511" s="4"/>
      <c r="AH2511" s="4"/>
      <c r="AI2511" s="4"/>
      <c r="AJ2511" s="4" t="s">
        <v>13447</v>
      </c>
      <c r="AK2511" s="4"/>
    </row>
    <row r="2512" spans="1:37" ht="255" x14ac:dyDescent="0.2">
      <c r="A2512" s="7">
        <v>2511</v>
      </c>
      <c r="D2512" s="4" t="s">
        <v>13448</v>
      </c>
      <c r="E2512" s="4" t="s">
        <v>13449</v>
      </c>
      <c r="F2512" s="4"/>
      <c r="G2512" s="4" t="s">
        <v>13450</v>
      </c>
      <c r="H2512" s="4"/>
      <c r="I2512" s="4">
        <v>2010</v>
      </c>
      <c r="J2512" s="4"/>
      <c r="K2512" s="4"/>
      <c r="L2512" s="4"/>
      <c r="M2512" s="4"/>
      <c r="N2512" s="4"/>
      <c r="O2512" s="4"/>
      <c r="P2512" s="4" t="s">
        <v>13451</v>
      </c>
      <c r="Q2512" s="4"/>
      <c r="R2512" s="4"/>
      <c r="S2512" s="4" t="s">
        <v>309</v>
      </c>
      <c r="T2512" s="4" t="s">
        <v>173</v>
      </c>
      <c r="U2512" s="4" t="s">
        <v>205</v>
      </c>
      <c r="V2512" s="4" t="s">
        <v>13452</v>
      </c>
      <c r="W2512" s="4"/>
      <c r="X2512" s="4"/>
      <c r="Y2512" s="4"/>
      <c r="Z2512" s="4" t="s">
        <v>13453</v>
      </c>
      <c r="AA2512" s="4"/>
      <c r="AB2512" s="4"/>
      <c r="AC2512" s="4"/>
      <c r="AD2512" s="4"/>
      <c r="AE2512" s="4"/>
      <c r="AF2512" s="4" t="s">
        <v>13454</v>
      </c>
      <c r="AG2512" s="4"/>
      <c r="AH2512" s="4"/>
      <c r="AI2512" s="4"/>
      <c r="AJ2512" s="4" t="s">
        <v>13455</v>
      </c>
      <c r="AK2512" s="4"/>
    </row>
    <row r="2513" spans="1:37" ht="120" x14ac:dyDescent="0.2">
      <c r="A2513" s="7">
        <v>2512</v>
      </c>
      <c r="D2513" s="4" t="s">
        <v>13456</v>
      </c>
      <c r="E2513" s="4" t="s">
        <v>13457</v>
      </c>
      <c r="F2513" s="4"/>
      <c r="G2513" s="4" t="s">
        <v>13458</v>
      </c>
      <c r="H2513" s="4"/>
      <c r="I2513" s="4">
        <v>1984</v>
      </c>
      <c r="J2513" s="4"/>
      <c r="K2513" s="4"/>
      <c r="L2513" s="4"/>
      <c r="M2513" s="4"/>
      <c r="N2513" s="4"/>
      <c r="O2513" s="4"/>
      <c r="P2513" s="4" t="s">
        <v>13459</v>
      </c>
      <c r="Q2513" s="4"/>
      <c r="R2513" s="4"/>
      <c r="S2513" s="4" t="s">
        <v>6487</v>
      </c>
      <c r="T2513" s="4" t="s">
        <v>501</v>
      </c>
      <c r="U2513" s="4"/>
      <c r="V2513" s="4" t="s">
        <v>13460</v>
      </c>
      <c r="W2513" s="4"/>
      <c r="X2513" s="4"/>
      <c r="Y2513" s="4"/>
      <c r="Z2513" s="4" t="s">
        <v>13461</v>
      </c>
      <c r="AA2513" s="4"/>
      <c r="AB2513" s="4"/>
      <c r="AC2513" s="4"/>
      <c r="AD2513" s="4"/>
      <c r="AE2513" s="4"/>
      <c r="AF2513" s="4" t="s">
        <v>6490</v>
      </c>
      <c r="AG2513" s="4"/>
      <c r="AH2513" s="4"/>
      <c r="AI2513" s="4"/>
      <c r="AJ2513" s="4" t="s">
        <v>13462</v>
      </c>
      <c r="AK2513" s="4"/>
    </row>
    <row r="2514" spans="1:37" ht="180" x14ac:dyDescent="0.2">
      <c r="A2514" s="7">
        <v>2513</v>
      </c>
      <c r="D2514" s="4" t="s">
        <v>13463</v>
      </c>
      <c r="E2514" s="4" t="s">
        <v>13464</v>
      </c>
      <c r="F2514" s="4"/>
      <c r="G2514" s="4" t="s">
        <v>13465</v>
      </c>
      <c r="H2514" s="4"/>
      <c r="I2514" s="4">
        <v>2001</v>
      </c>
      <c r="J2514" s="4"/>
      <c r="K2514" s="4"/>
      <c r="L2514" s="4"/>
      <c r="M2514" s="4"/>
      <c r="N2514" s="4"/>
      <c r="O2514" s="4"/>
      <c r="P2514" s="4" t="s">
        <v>13466</v>
      </c>
      <c r="Q2514" s="4"/>
      <c r="R2514" s="4"/>
      <c r="S2514" s="4" t="s">
        <v>13467</v>
      </c>
      <c r="T2514" s="4" t="s">
        <v>244</v>
      </c>
      <c r="U2514" s="4" t="s">
        <v>133</v>
      </c>
      <c r="V2514" s="4" t="s">
        <v>13468</v>
      </c>
      <c r="W2514" s="4"/>
      <c r="X2514" s="4"/>
      <c r="Y2514" s="4"/>
      <c r="Z2514" s="4" t="s">
        <v>13469</v>
      </c>
      <c r="AA2514" s="4"/>
      <c r="AB2514" s="4"/>
      <c r="AC2514" s="4"/>
      <c r="AD2514" s="4"/>
      <c r="AE2514" s="4"/>
      <c r="AF2514" s="4" t="s">
        <v>13470</v>
      </c>
      <c r="AG2514" s="4"/>
      <c r="AH2514" s="4"/>
      <c r="AI2514" s="4"/>
      <c r="AJ2514" s="4" t="s">
        <v>13471</v>
      </c>
      <c r="AK2514" s="4"/>
    </row>
    <row r="2515" spans="1:37" ht="180" x14ac:dyDescent="0.2">
      <c r="A2515" s="7">
        <v>2514</v>
      </c>
      <c r="D2515" s="4" t="s">
        <v>13472</v>
      </c>
      <c r="E2515" s="4" t="s">
        <v>13473</v>
      </c>
      <c r="F2515" s="4"/>
      <c r="G2515" s="4" t="s">
        <v>13474</v>
      </c>
      <c r="H2515" s="4"/>
      <c r="I2515" s="4">
        <v>1987</v>
      </c>
      <c r="J2515" s="4"/>
      <c r="K2515" s="4"/>
      <c r="L2515" s="4"/>
      <c r="M2515" s="4"/>
      <c r="N2515" s="4"/>
      <c r="O2515" s="4"/>
      <c r="P2515" s="4" t="s">
        <v>13475</v>
      </c>
      <c r="Q2515" s="4"/>
      <c r="R2515" s="4"/>
      <c r="S2515" s="4" t="s">
        <v>5469</v>
      </c>
      <c r="T2515" s="4" t="s">
        <v>550</v>
      </c>
      <c r="U2515" s="4" t="s">
        <v>79</v>
      </c>
      <c r="V2515" s="4" t="s">
        <v>13476</v>
      </c>
      <c r="W2515" s="4"/>
      <c r="X2515" s="4"/>
      <c r="Y2515" s="4"/>
      <c r="Z2515" s="4" t="s">
        <v>13477</v>
      </c>
      <c r="AA2515" s="4"/>
      <c r="AB2515" s="4"/>
      <c r="AC2515" s="4"/>
      <c r="AD2515" s="4"/>
      <c r="AE2515" s="4"/>
      <c r="AF2515" s="4" t="s">
        <v>13395</v>
      </c>
      <c r="AG2515" s="4"/>
      <c r="AH2515" s="4"/>
      <c r="AI2515" s="4"/>
      <c r="AJ2515" s="4" t="s">
        <v>13478</v>
      </c>
      <c r="AK2515" s="4"/>
    </row>
    <row r="2516" spans="1:37" ht="120" x14ac:dyDescent="0.2">
      <c r="A2516" s="7">
        <v>2515</v>
      </c>
      <c r="D2516" s="4" t="s">
        <v>63</v>
      </c>
      <c r="E2516" s="4" t="s">
        <v>13479</v>
      </c>
      <c r="F2516" s="4"/>
      <c r="G2516" s="4" t="s">
        <v>13480</v>
      </c>
      <c r="H2516" s="4"/>
      <c r="I2516" s="4">
        <v>2007</v>
      </c>
      <c r="J2516" s="4"/>
      <c r="K2516" s="4"/>
      <c r="L2516" s="4"/>
      <c r="M2516" s="4"/>
      <c r="N2516" s="4"/>
      <c r="O2516" s="4"/>
      <c r="P2516" s="4" t="s">
        <v>13481</v>
      </c>
      <c r="Q2516" s="4"/>
      <c r="R2516" s="4"/>
      <c r="S2516" s="4" t="s">
        <v>13482</v>
      </c>
      <c r="T2516" s="4" t="s">
        <v>125</v>
      </c>
      <c r="U2516" s="4" t="s">
        <v>133</v>
      </c>
      <c r="V2516" s="4" t="s">
        <v>13483</v>
      </c>
      <c r="W2516" s="4"/>
      <c r="X2516" s="4"/>
      <c r="Y2516" s="4"/>
      <c r="Z2516" s="4" t="s">
        <v>13484</v>
      </c>
      <c r="AA2516" s="4"/>
      <c r="AB2516" s="4"/>
      <c r="AC2516" s="4"/>
      <c r="AD2516" s="4"/>
      <c r="AE2516" s="4"/>
      <c r="AF2516" s="4" t="s">
        <v>13485</v>
      </c>
      <c r="AG2516" s="4"/>
      <c r="AH2516" s="4"/>
      <c r="AI2516" s="4"/>
      <c r="AJ2516" s="4" t="s">
        <v>13486</v>
      </c>
      <c r="AK2516" s="4"/>
    </row>
    <row r="2517" spans="1:37" ht="105" x14ac:dyDescent="0.2">
      <c r="A2517" s="7">
        <v>2516</v>
      </c>
      <c r="D2517" s="4" t="s">
        <v>63</v>
      </c>
      <c r="E2517" s="4" t="s">
        <v>13487</v>
      </c>
      <c r="F2517" s="4"/>
      <c r="G2517" s="4" t="s">
        <v>13488</v>
      </c>
      <c r="H2517" s="4"/>
      <c r="I2517" s="4">
        <v>2007</v>
      </c>
      <c r="J2517" s="4"/>
      <c r="K2517" s="4"/>
      <c r="L2517" s="4"/>
      <c r="M2517" s="4"/>
      <c r="N2517" s="4"/>
      <c r="O2517" s="4"/>
      <c r="P2517" s="4" t="s">
        <v>13489</v>
      </c>
      <c r="Q2517" s="4"/>
      <c r="R2517" s="4"/>
      <c r="S2517" s="4" t="s">
        <v>13490</v>
      </c>
      <c r="T2517" s="4" t="s">
        <v>5615</v>
      </c>
      <c r="U2517" s="4" t="s">
        <v>79</v>
      </c>
      <c r="V2517" s="4" t="s">
        <v>13491</v>
      </c>
      <c r="W2517" s="4"/>
      <c r="X2517" s="4"/>
      <c r="Y2517" s="4"/>
      <c r="Z2517" s="4" t="s">
        <v>13492</v>
      </c>
      <c r="AA2517" s="4"/>
      <c r="AB2517" s="4"/>
      <c r="AC2517" s="4"/>
      <c r="AD2517" s="4"/>
      <c r="AE2517" s="4"/>
      <c r="AF2517" s="4" t="s">
        <v>13493</v>
      </c>
      <c r="AG2517" s="4"/>
      <c r="AH2517" s="4"/>
      <c r="AI2517" s="4"/>
      <c r="AJ2517" s="4" t="s">
        <v>13494</v>
      </c>
      <c r="AK2517" s="4"/>
    </row>
    <row r="2518" spans="1:37" ht="120" x14ac:dyDescent="0.2">
      <c r="A2518" s="7">
        <v>2517</v>
      </c>
      <c r="D2518" s="4" t="s">
        <v>63</v>
      </c>
      <c r="E2518" s="4" t="s">
        <v>13495</v>
      </c>
      <c r="F2518" s="4"/>
      <c r="G2518" s="4" t="s">
        <v>13480</v>
      </c>
      <c r="H2518" s="4"/>
      <c r="I2518" s="4">
        <v>2010</v>
      </c>
      <c r="J2518" s="4"/>
      <c r="K2518" s="4"/>
      <c r="L2518" s="4"/>
      <c r="M2518" s="4"/>
      <c r="N2518" s="4"/>
      <c r="O2518" s="4"/>
      <c r="P2518" s="4" t="s">
        <v>13496</v>
      </c>
      <c r="Q2518" s="4"/>
      <c r="R2518" s="4"/>
      <c r="S2518" s="4" t="s">
        <v>1693</v>
      </c>
      <c r="T2518" s="4" t="s">
        <v>110</v>
      </c>
      <c r="U2518" s="4" t="s">
        <v>68</v>
      </c>
      <c r="V2518" s="4" t="s">
        <v>13497</v>
      </c>
      <c r="W2518" s="4"/>
      <c r="X2518" s="4"/>
      <c r="Y2518" s="4"/>
      <c r="Z2518" s="4" t="s">
        <v>13498</v>
      </c>
      <c r="AA2518" s="4"/>
      <c r="AB2518" s="4"/>
      <c r="AC2518" s="4"/>
      <c r="AD2518" s="4"/>
      <c r="AE2518" s="4"/>
      <c r="AF2518" s="4" t="s">
        <v>2272</v>
      </c>
      <c r="AG2518" s="4"/>
      <c r="AH2518" s="4"/>
      <c r="AI2518" s="4"/>
      <c r="AJ2518" s="4" t="s">
        <v>13499</v>
      </c>
      <c r="AK2518" s="4"/>
    </row>
    <row r="2519" spans="1:37" ht="180" x14ac:dyDescent="0.2">
      <c r="A2519" s="7">
        <v>2518</v>
      </c>
      <c r="D2519" s="21" t="s">
        <v>13500</v>
      </c>
      <c r="E2519" s="21" t="s">
        <v>13501</v>
      </c>
      <c r="F2519" s="4"/>
      <c r="G2519" s="4" t="s">
        <v>771</v>
      </c>
      <c r="H2519" s="4"/>
      <c r="I2519" s="4">
        <v>1985</v>
      </c>
      <c r="J2519" s="4"/>
      <c r="K2519" s="4"/>
      <c r="L2519" s="4"/>
      <c r="M2519" s="4"/>
      <c r="N2519" s="4"/>
      <c r="O2519" s="4"/>
      <c r="P2519" s="4" t="s">
        <v>13502</v>
      </c>
      <c r="Q2519" s="4"/>
      <c r="R2519" s="4"/>
      <c r="S2519" s="4" t="s">
        <v>5724</v>
      </c>
      <c r="T2519" s="4" t="s">
        <v>205</v>
      </c>
      <c r="U2519" s="4" t="s">
        <v>111</v>
      </c>
      <c r="V2519" s="4" t="s">
        <v>13503</v>
      </c>
      <c r="W2519" s="4"/>
      <c r="X2519" s="4"/>
      <c r="Y2519" s="4"/>
      <c r="Z2519" s="4" t="s">
        <v>13504</v>
      </c>
      <c r="AA2519" s="4"/>
      <c r="AB2519" s="4"/>
      <c r="AC2519" s="4"/>
      <c r="AD2519" s="4"/>
      <c r="AE2519" s="4"/>
      <c r="AF2519" s="4" t="s">
        <v>13505</v>
      </c>
      <c r="AG2519" s="4"/>
      <c r="AH2519" s="4"/>
      <c r="AI2519" s="4"/>
      <c r="AJ2519" s="4" t="s">
        <v>13506</v>
      </c>
      <c r="AK2519" s="4"/>
    </row>
    <row r="2520" spans="1:37" ht="60" x14ac:dyDescent="0.2">
      <c r="A2520" s="7">
        <v>2519</v>
      </c>
      <c r="D2520" s="4" t="s">
        <v>13507</v>
      </c>
      <c r="E2520" s="4" t="s">
        <v>13508</v>
      </c>
      <c r="F2520" s="4"/>
      <c r="G2520" s="4" t="s">
        <v>771</v>
      </c>
      <c r="H2520" s="4"/>
      <c r="I2520" s="4">
        <v>1996</v>
      </c>
      <c r="J2520" s="4"/>
      <c r="K2520" s="4"/>
      <c r="L2520" s="4"/>
      <c r="M2520" s="4"/>
      <c r="N2520" s="4"/>
      <c r="O2520" s="4"/>
      <c r="P2520" s="4" t="s">
        <v>13509</v>
      </c>
      <c r="Q2520" s="4"/>
      <c r="R2520" s="4"/>
      <c r="S2520" s="4" t="s">
        <v>1531</v>
      </c>
      <c r="T2520" s="4" t="s">
        <v>1597</v>
      </c>
      <c r="U2520" s="4" t="s">
        <v>79</v>
      </c>
      <c r="V2520" s="4" t="s">
        <v>13510</v>
      </c>
      <c r="W2520" s="4"/>
      <c r="X2520" s="4"/>
      <c r="Y2520" s="4"/>
      <c r="Z2520" s="4" t="s">
        <v>13511</v>
      </c>
      <c r="AA2520" s="4"/>
      <c r="AB2520" s="4"/>
      <c r="AC2520" s="4"/>
      <c r="AD2520" s="4"/>
      <c r="AE2520" s="4"/>
      <c r="AF2520" s="4" t="s">
        <v>13512</v>
      </c>
      <c r="AG2520" s="4"/>
      <c r="AH2520" s="4"/>
      <c r="AI2520" s="4"/>
      <c r="AJ2520" s="4" t="s">
        <v>13513</v>
      </c>
      <c r="AK2520" s="4"/>
    </row>
    <row r="2521" spans="1:37" ht="165" x14ac:dyDescent="0.2">
      <c r="A2521" s="7">
        <v>2520</v>
      </c>
      <c r="D2521" s="4" t="s">
        <v>13514</v>
      </c>
      <c r="E2521" s="4" t="s">
        <v>13515</v>
      </c>
      <c r="F2521" s="4"/>
      <c r="G2521" s="4" t="s">
        <v>771</v>
      </c>
      <c r="H2521" s="4"/>
      <c r="I2521" s="4">
        <v>1998</v>
      </c>
      <c r="J2521" s="4"/>
      <c r="K2521" s="4"/>
      <c r="L2521" s="4"/>
      <c r="M2521" s="4"/>
      <c r="N2521" s="4"/>
      <c r="O2521" s="4"/>
      <c r="P2521" s="4" t="s">
        <v>13516</v>
      </c>
      <c r="Q2521" s="4"/>
      <c r="R2521" s="4"/>
      <c r="S2521" s="4" t="s">
        <v>9098</v>
      </c>
      <c r="T2521" s="4" t="s">
        <v>5391</v>
      </c>
      <c r="U2521" s="4" t="s">
        <v>133</v>
      </c>
      <c r="V2521" s="4" t="s">
        <v>13517</v>
      </c>
      <c r="W2521" s="4"/>
      <c r="X2521" s="4"/>
      <c r="Y2521" s="4"/>
      <c r="Z2521" s="4" t="s">
        <v>13518</v>
      </c>
      <c r="AA2521" s="4"/>
      <c r="AB2521" s="4"/>
      <c r="AC2521" s="4"/>
      <c r="AD2521" s="4"/>
      <c r="AE2521" s="4"/>
      <c r="AF2521" s="4" t="s">
        <v>13141</v>
      </c>
      <c r="AG2521" s="4"/>
      <c r="AH2521" s="4"/>
      <c r="AI2521" s="4"/>
      <c r="AJ2521" s="4" t="s">
        <v>13519</v>
      </c>
      <c r="AK2521" s="4"/>
    </row>
    <row r="2522" spans="1:37" ht="75" x14ac:dyDescent="0.2">
      <c r="A2522" s="7">
        <v>2521</v>
      </c>
      <c r="D2522" s="4" t="s">
        <v>13520</v>
      </c>
      <c r="E2522" s="20" t="s">
        <v>13521</v>
      </c>
      <c r="F2522" s="4"/>
      <c r="G2522" s="4" t="s">
        <v>771</v>
      </c>
      <c r="H2522" s="4"/>
      <c r="I2522" s="4">
        <v>1998</v>
      </c>
      <c r="J2522" s="4"/>
      <c r="K2522" s="4"/>
      <c r="L2522" s="4"/>
      <c r="M2522" s="4"/>
      <c r="N2522" s="4"/>
      <c r="O2522" s="4"/>
      <c r="P2522" s="4" t="s">
        <v>13522</v>
      </c>
      <c r="Q2522" s="4"/>
      <c r="R2522" s="4"/>
      <c r="S2522" s="4" t="s">
        <v>6275</v>
      </c>
      <c r="T2522" s="4" t="s">
        <v>643</v>
      </c>
      <c r="U2522" s="4" t="s">
        <v>5655</v>
      </c>
      <c r="V2522" s="4" t="s">
        <v>13523</v>
      </c>
      <c r="W2522" s="4"/>
      <c r="X2522" s="4"/>
      <c r="Y2522" s="4"/>
      <c r="Z2522" s="4" t="s">
        <v>13524</v>
      </c>
      <c r="AA2522" s="4"/>
      <c r="AB2522" s="4"/>
      <c r="AC2522" s="4"/>
      <c r="AD2522" s="4"/>
      <c r="AE2522" s="4"/>
      <c r="AF2522" s="4" t="s">
        <v>13525</v>
      </c>
      <c r="AG2522" s="4"/>
      <c r="AH2522" s="4"/>
      <c r="AI2522" s="4"/>
      <c r="AJ2522" s="4" t="s">
        <v>13526</v>
      </c>
      <c r="AK2522" s="4"/>
    </row>
    <row r="2523" spans="1:37" ht="165" x14ac:dyDescent="0.2">
      <c r="A2523" s="7">
        <v>2522</v>
      </c>
      <c r="D2523" s="4" t="s">
        <v>13527</v>
      </c>
      <c r="E2523" s="4" t="s">
        <v>13528</v>
      </c>
      <c r="F2523" s="4"/>
      <c r="G2523" s="4" t="s">
        <v>771</v>
      </c>
      <c r="H2523" s="4"/>
      <c r="I2523" s="4">
        <v>2001</v>
      </c>
      <c r="J2523" s="4"/>
      <c r="K2523" s="4"/>
      <c r="L2523" s="4"/>
      <c r="M2523" s="4"/>
      <c r="N2523" s="4"/>
      <c r="O2523" s="4"/>
      <c r="P2523" s="4" t="s">
        <v>13529</v>
      </c>
      <c r="Q2523" s="4"/>
      <c r="R2523" s="4"/>
      <c r="S2523" s="4" t="s">
        <v>9098</v>
      </c>
      <c r="T2523" s="4" t="s">
        <v>1951</v>
      </c>
      <c r="U2523" s="4" t="s">
        <v>111</v>
      </c>
      <c r="V2523" s="4" t="s">
        <v>13530</v>
      </c>
      <c r="W2523" s="4"/>
      <c r="X2523" s="4"/>
      <c r="Y2523" s="4"/>
      <c r="Z2523" s="4" t="s">
        <v>13531</v>
      </c>
      <c r="AA2523" s="4"/>
      <c r="AB2523" s="4"/>
      <c r="AC2523" s="4"/>
      <c r="AD2523" s="4"/>
      <c r="AE2523" s="4"/>
      <c r="AF2523" s="4" t="s">
        <v>13141</v>
      </c>
      <c r="AG2523" s="4"/>
      <c r="AH2523" s="4"/>
      <c r="AI2523" s="4"/>
      <c r="AJ2523" s="4" t="s">
        <v>13532</v>
      </c>
      <c r="AK2523" s="4"/>
    </row>
    <row r="2524" spans="1:37" ht="60" x14ac:dyDescent="0.2">
      <c r="A2524" s="7">
        <v>2523</v>
      </c>
      <c r="D2524" s="4" t="s">
        <v>13533</v>
      </c>
      <c r="E2524" s="4" t="s">
        <v>13534</v>
      </c>
      <c r="F2524" s="4"/>
      <c r="G2524" s="4" t="s">
        <v>771</v>
      </c>
      <c r="H2524" s="4"/>
      <c r="I2524" s="4">
        <v>2002</v>
      </c>
      <c r="J2524" s="4"/>
      <c r="K2524" s="4"/>
      <c r="L2524" s="4"/>
      <c r="M2524" s="4"/>
      <c r="N2524" s="4"/>
      <c r="O2524" s="4"/>
      <c r="P2524" s="4" t="s">
        <v>13535</v>
      </c>
      <c r="Q2524" s="4"/>
      <c r="R2524" s="4"/>
      <c r="S2524" s="4" t="s">
        <v>9098</v>
      </c>
      <c r="T2524" s="4" t="s">
        <v>928</v>
      </c>
      <c r="U2524" s="4" t="s">
        <v>111</v>
      </c>
      <c r="V2524" s="4" t="s">
        <v>1099</v>
      </c>
      <c r="W2524" s="4"/>
      <c r="X2524" s="4"/>
      <c r="Y2524" s="4"/>
      <c r="Z2524" s="4" t="s">
        <v>13536</v>
      </c>
      <c r="AA2524" s="4"/>
      <c r="AB2524" s="4"/>
      <c r="AC2524" s="4"/>
      <c r="AD2524" s="4"/>
      <c r="AE2524" s="4"/>
      <c r="AF2524" s="4" t="s">
        <v>13141</v>
      </c>
      <c r="AG2524" s="4"/>
      <c r="AH2524" s="4"/>
      <c r="AI2524" s="4"/>
      <c r="AJ2524" s="4" t="s">
        <v>13537</v>
      </c>
      <c r="AK2524" s="4"/>
    </row>
    <row r="2525" spans="1:37" ht="165" x14ac:dyDescent="0.2">
      <c r="A2525" s="7">
        <v>2524</v>
      </c>
      <c r="D2525" s="4" t="s">
        <v>13538</v>
      </c>
      <c r="E2525" s="4" t="s">
        <v>13539</v>
      </c>
      <c r="F2525" s="4"/>
      <c r="G2525" s="4" t="s">
        <v>771</v>
      </c>
      <c r="H2525" s="4"/>
      <c r="I2525" s="4">
        <v>2002</v>
      </c>
      <c r="J2525" s="4"/>
      <c r="K2525" s="4"/>
      <c r="L2525" s="4"/>
      <c r="M2525" s="4"/>
      <c r="N2525" s="4"/>
      <c r="O2525" s="4"/>
      <c r="P2525" s="4" t="s">
        <v>13540</v>
      </c>
      <c r="Q2525" s="4"/>
      <c r="R2525" s="4"/>
      <c r="S2525" s="4" t="s">
        <v>687</v>
      </c>
      <c r="T2525" s="4" t="s">
        <v>318</v>
      </c>
      <c r="U2525" s="4" t="s">
        <v>79</v>
      </c>
      <c r="V2525" s="4" t="s">
        <v>13541</v>
      </c>
      <c r="W2525" s="4"/>
      <c r="X2525" s="4"/>
      <c r="Y2525" s="4"/>
      <c r="Z2525" s="4" t="s">
        <v>304</v>
      </c>
      <c r="AA2525" s="4"/>
      <c r="AB2525" s="4"/>
      <c r="AC2525" s="4"/>
      <c r="AD2525" s="4"/>
      <c r="AE2525" s="4"/>
      <c r="AF2525" s="4" t="s">
        <v>691</v>
      </c>
      <c r="AG2525" s="4"/>
      <c r="AH2525" s="4"/>
      <c r="AI2525" s="4"/>
      <c r="AJ2525" s="4" t="s">
        <v>13542</v>
      </c>
      <c r="AK2525" s="4"/>
    </row>
    <row r="2526" spans="1:37" ht="105" x14ac:dyDescent="0.2">
      <c r="A2526" s="7">
        <v>2525</v>
      </c>
      <c r="D2526" s="4" t="s">
        <v>13543</v>
      </c>
      <c r="E2526" s="4" t="s">
        <v>13544</v>
      </c>
      <c r="F2526" s="4"/>
      <c r="G2526" s="4" t="s">
        <v>771</v>
      </c>
      <c r="H2526" s="4"/>
      <c r="I2526" s="4">
        <v>2003</v>
      </c>
      <c r="J2526" s="4"/>
      <c r="K2526" s="4"/>
      <c r="L2526" s="4"/>
      <c r="M2526" s="4"/>
      <c r="N2526" s="4"/>
      <c r="O2526" s="4"/>
      <c r="P2526" s="4" t="s">
        <v>13545</v>
      </c>
      <c r="Q2526" s="4"/>
      <c r="R2526" s="4"/>
      <c r="S2526" s="4" t="s">
        <v>9098</v>
      </c>
      <c r="T2526" s="4" t="s">
        <v>9658</v>
      </c>
      <c r="U2526" s="4" t="s">
        <v>133</v>
      </c>
      <c r="V2526" s="4" t="s">
        <v>13546</v>
      </c>
      <c r="W2526" s="4"/>
      <c r="X2526" s="4"/>
      <c r="Y2526" s="4"/>
      <c r="Z2526" s="4" t="s">
        <v>13547</v>
      </c>
      <c r="AA2526" s="4"/>
      <c r="AB2526" s="4"/>
      <c r="AC2526" s="4"/>
      <c r="AD2526" s="4"/>
      <c r="AE2526" s="4"/>
      <c r="AF2526" s="4" t="s">
        <v>13141</v>
      </c>
      <c r="AG2526" s="4"/>
      <c r="AH2526" s="4"/>
      <c r="AI2526" s="4"/>
      <c r="AJ2526" s="4" t="s">
        <v>13548</v>
      </c>
      <c r="AK2526" s="4"/>
    </row>
    <row r="2527" spans="1:37" ht="120" x14ac:dyDescent="0.2">
      <c r="A2527" s="7">
        <v>2526</v>
      </c>
      <c r="D2527" s="4" t="s">
        <v>13549</v>
      </c>
      <c r="E2527" s="4" t="s">
        <v>13550</v>
      </c>
      <c r="F2527" s="4"/>
      <c r="G2527" s="4" t="s">
        <v>771</v>
      </c>
      <c r="H2527" s="4"/>
      <c r="I2527" s="4">
        <v>2005</v>
      </c>
      <c r="J2527" s="4"/>
      <c r="K2527" s="4"/>
      <c r="L2527" s="4"/>
      <c r="M2527" s="4"/>
      <c r="N2527" s="4"/>
      <c r="O2527" s="4"/>
      <c r="P2527" s="4" t="s">
        <v>13551</v>
      </c>
      <c r="Q2527" s="4"/>
      <c r="R2527" s="4"/>
      <c r="S2527" s="4" t="s">
        <v>3095</v>
      </c>
      <c r="T2527" s="4" t="s">
        <v>2715</v>
      </c>
      <c r="U2527" s="4" t="s">
        <v>133</v>
      </c>
      <c r="V2527" s="4" t="s">
        <v>13552</v>
      </c>
      <c r="W2527" s="4"/>
      <c r="X2527" s="4"/>
      <c r="Y2527" s="4"/>
      <c r="Z2527" s="4" t="s">
        <v>13553</v>
      </c>
      <c r="AA2527" s="4"/>
      <c r="AB2527" s="4"/>
      <c r="AC2527" s="4"/>
      <c r="AD2527" s="4"/>
      <c r="AE2527" s="4"/>
      <c r="AF2527" s="4" t="s">
        <v>10007</v>
      </c>
      <c r="AG2527" s="4"/>
      <c r="AH2527" s="4"/>
      <c r="AI2527" s="4"/>
      <c r="AJ2527" s="4" t="s">
        <v>13554</v>
      </c>
      <c r="AK2527" s="4"/>
    </row>
    <row r="2528" spans="1:37" ht="45" x14ac:dyDescent="0.2">
      <c r="A2528" s="7">
        <v>2527</v>
      </c>
      <c r="D2528" s="4" t="s">
        <v>13555</v>
      </c>
      <c r="E2528" s="4" t="s">
        <v>13556</v>
      </c>
      <c r="F2528" s="4"/>
      <c r="G2528" s="4" t="s">
        <v>771</v>
      </c>
      <c r="H2528" s="4"/>
      <c r="I2528" s="4">
        <v>2005</v>
      </c>
      <c r="J2528" s="4"/>
      <c r="K2528" s="4"/>
      <c r="L2528" s="4"/>
      <c r="M2528" s="4"/>
      <c r="N2528" s="4"/>
      <c r="O2528" s="4"/>
      <c r="P2528" s="4" t="s">
        <v>13557</v>
      </c>
      <c r="Q2528" s="4"/>
      <c r="R2528" s="4" t="s">
        <v>13558</v>
      </c>
      <c r="S2528" s="4" t="s">
        <v>513</v>
      </c>
      <c r="T2528" s="4" t="s">
        <v>822</v>
      </c>
      <c r="U2528" s="4" t="s">
        <v>205</v>
      </c>
      <c r="V2528" s="4" t="s">
        <v>13559</v>
      </c>
      <c r="W2528" s="4"/>
      <c r="X2528" s="4"/>
      <c r="Y2528" s="4"/>
      <c r="Z2528" s="4" t="s">
        <v>13560</v>
      </c>
      <c r="AE2528" s="4"/>
      <c r="AF2528" s="4" t="s">
        <v>13561</v>
      </c>
      <c r="AK2528" s="4"/>
    </row>
    <row r="2529" spans="1:37" ht="120" x14ac:dyDescent="0.2">
      <c r="A2529" s="7">
        <v>2528</v>
      </c>
      <c r="D2529" s="4" t="s">
        <v>5830</v>
      </c>
      <c r="E2529" s="4" t="s">
        <v>5831</v>
      </c>
      <c r="F2529" s="4"/>
      <c r="G2529" s="4" t="s">
        <v>771</v>
      </c>
      <c r="H2529" s="4"/>
      <c r="I2529" s="4">
        <v>2006</v>
      </c>
      <c r="J2529" s="4"/>
      <c r="K2529" s="4"/>
      <c r="L2529" s="4"/>
      <c r="M2529" s="4"/>
      <c r="N2529" s="4"/>
      <c r="O2529" s="4"/>
      <c r="P2529" s="4" t="s">
        <v>5832</v>
      </c>
      <c r="Q2529" s="4"/>
      <c r="R2529" s="4"/>
      <c r="S2529" s="4" t="s">
        <v>155</v>
      </c>
      <c r="T2529" s="4" t="s">
        <v>2529</v>
      </c>
      <c r="U2529" s="4" t="s">
        <v>5833</v>
      </c>
      <c r="V2529" s="4" t="s">
        <v>13562</v>
      </c>
      <c r="W2529" s="4"/>
      <c r="X2529" s="4"/>
      <c r="Y2529" s="4"/>
      <c r="Z2529" s="4" t="s">
        <v>5835</v>
      </c>
      <c r="AA2529" s="4"/>
      <c r="AB2529" s="4"/>
      <c r="AC2529" s="4"/>
      <c r="AD2529" s="4"/>
      <c r="AE2529" s="4"/>
      <c r="AF2529" s="4" t="s">
        <v>8836</v>
      </c>
      <c r="AG2529" s="4"/>
      <c r="AH2529" s="4"/>
      <c r="AI2529" s="4"/>
      <c r="AJ2529" s="4" t="s">
        <v>13563</v>
      </c>
      <c r="AK2529" s="4"/>
    </row>
    <row r="2530" spans="1:37" ht="165" x14ac:dyDescent="0.2">
      <c r="A2530" s="7">
        <v>2529</v>
      </c>
      <c r="D2530" s="4" t="s">
        <v>5838</v>
      </c>
      <c r="E2530" s="4" t="s">
        <v>5839</v>
      </c>
      <c r="F2530" s="4"/>
      <c r="G2530" s="4" t="s">
        <v>771</v>
      </c>
      <c r="H2530" s="4"/>
      <c r="I2530" s="4">
        <v>2006</v>
      </c>
      <c r="J2530" s="4"/>
      <c r="K2530" s="4"/>
      <c r="L2530" s="4"/>
      <c r="M2530" s="4"/>
      <c r="N2530" s="4"/>
      <c r="O2530" s="4"/>
      <c r="P2530" s="4" t="s">
        <v>5840</v>
      </c>
      <c r="Q2530" s="4"/>
      <c r="R2530" s="4"/>
      <c r="S2530" s="4" t="s">
        <v>2010</v>
      </c>
      <c r="T2530" s="4" t="s">
        <v>148</v>
      </c>
      <c r="U2530" s="4" t="s">
        <v>79</v>
      </c>
      <c r="V2530" s="4" t="s">
        <v>5841</v>
      </c>
      <c r="W2530" s="4"/>
      <c r="X2530" s="4"/>
      <c r="Y2530" s="4"/>
      <c r="Z2530" s="4" t="s">
        <v>5842</v>
      </c>
      <c r="AA2530" s="4"/>
      <c r="AB2530" s="4"/>
      <c r="AC2530" s="4"/>
      <c r="AD2530" s="4"/>
      <c r="AE2530" s="4"/>
      <c r="AF2530" s="4" t="s">
        <v>8791</v>
      </c>
      <c r="AG2530" s="4"/>
      <c r="AH2530" s="4"/>
      <c r="AI2530" s="4"/>
      <c r="AJ2530" s="4" t="s">
        <v>5844</v>
      </c>
      <c r="AK2530" s="4"/>
    </row>
    <row r="2531" spans="1:37" ht="150" x14ac:dyDescent="0.2">
      <c r="A2531" s="7">
        <v>2530</v>
      </c>
      <c r="D2531" s="4" t="s">
        <v>13564</v>
      </c>
      <c r="E2531" s="4" t="s">
        <v>13565</v>
      </c>
      <c r="F2531" s="4"/>
      <c r="G2531" s="4" t="s">
        <v>771</v>
      </c>
      <c r="H2531" s="4"/>
      <c r="I2531" s="4">
        <v>2006</v>
      </c>
      <c r="J2531" s="4"/>
      <c r="K2531" s="4"/>
      <c r="L2531" s="4"/>
      <c r="M2531" s="4"/>
      <c r="N2531" s="4"/>
      <c r="O2531" s="4"/>
      <c r="P2531" s="4" t="s">
        <v>13566</v>
      </c>
      <c r="Q2531" s="4"/>
      <c r="R2531" s="4"/>
      <c r="S2531" s="4" t="s">
        <v>13567</v>
      </c>
      <c r="T2531" s="4" t="s">
        <v>326</v>
      </c>
      <c r="U2531" s="4" t="s">
        <v>111</v>
      </c>
      <c r="V2531" s="4" t="s">
        <v>13568</v>
      </c>
      <c r="W2531" s="4"/>
      <c r="X2531" s="4"/>
      <c r="Y2531" s="4"/>
      <c r="Z2531" s="4" t="s">
        <v>13569</v>
      </c>
      <c r="AA2531" s="4"/>
      <c r="AB2531" s="4"/>
      <c r="AC2531" s="4"/>
      <c r="AD2531" s="4"/>
      <c r="AE2531" s="4"/>
      <c r="AF2531" s="4" t="s">
        <v>13570</v>
      </c>
      <c r="AG2531" s="4"/>
      <c r="AH2531" s="4"/>
      <c r="AI2531" s="4"/>
      <c r="AJ2531" s="4" t="s">
        <v>13571</v>
      </c>
      <c r="AK2531" s="4"/>
    </row>
    <row r="2532" spans="1:37" ht="225" x14ac:dyDescent="0.2">
      <c r="A2532" s="7">
        <v>2531</v>
      </c>
      <c r="D2532" s="4" t="s">
        <v>13572</v>
      </c>
      <c r="E2532" s="4" t="s">
        <v>13573</v>
      </c>
      <c r="F2532" s="4"/>
      <c r="G2532" s="4" t="s">
        <v>771</v>
      </c>
      <c r="H2532" s="4"/>
      <c r="I2532" s="4">
        <v>2007</v>
      </c>
      <c r="J2532" s="4"/>
      <c r="K2532" s="4"/>
      <c r="L2532" s="4"/>
      <c r="M2532" s="4"/>
      <c r="N2532" s="4"/>
      <c r="O2532" s="4"/>
      <c r="P2532" s="4" t="s">
        <v>13574</v>
      </c>
      <c r="Q2532" s="4"/>
      <c r="R2532" s="4"/>
      <c r="S2532" s="4" t="s">
        <v>7451</v>
      </c>
      <c r="T2532" s="4" t="s">
        <v>2324</v>
      </c>
      <c r="U2532" s="4" t="s">
        <v>79</v>
      </c>
      <c r="V2532" s="4" t="s">
        <v>13575</v>
      </c>
      <c r="W2532" s="4"/>
      <c r="X2532" s="4"/>
      <c r="Y2532" s="4"/>
      <c r="Z2532" s="4" t="s">
        <v>13576</v>
      </c>
      <c r="AA2532" s="4"/>
      <c r="AB2532" s="4"/>
      <c r="AC2532" s="4"/>
      <c r="AD2532" s="4"/>
      <c r="AE2532" s="4"/>
      <c r="AF2532" s="4" t="s">
        <v>7453</v>
      </c>
      <c r="AG2532" s="4"/>
      <c r="AH2532" s="4"/>
      <c r="AI2532" s="4"/>
      <c r="AJ2532" s="4" t="s">
        <v>13577</v>
      </c>
      <c r="AK2532" s="4"/>
    </row>
    <row r="2533" spans="1:37" ht="180" x14ac:dyDescent="0.2">
      <c r="A2533" s="7">
        <v>2532</v>
      </c>
      <c r="D2533" s="4" t="s">
        <v>13578</v>
      </c>
      <c r="E2533" s="4" t="s">
        <v>13579</v>
      </c>
      <c r="F2533" s="4"/>
      <c r="G2533" s="4" t="s">
        <v>771</v>
      </c>
      <c r="H2533" s="4"/>
      <c r="I2533" s="4">
        <v>2007</v>
      </c>
      <c r="J2533" s="4"/>
      <c r="K2533" s="4"/>
      <c r="L2533" s="4"/>
      <c r="M2533" s="4"/>
      <c r="N2533" s="4"/>
      <c r="O2533" s="4"/>
      <c r="P2533" s="4" t="s">
        <v>13580</v>
      </c>
      <c r="Q2533" s="4"/>
      <c r="R2533" s="4"/>
      <c r="S2533" s="4" t="s">
        <v>259</v>
      </c>
      <c r="T2533" s="4" t="s">
        <v>260</v>
      </c>
      <c r="U2533" s="4" t="s">
        <v>79</v>
      </c>
      <c r="V2533" s="4" t="s">
        <v>13581</v>
      </c>
      <c r="W2533" s="4"/>
      <c r="X2533" s="4"/>
      <c r="Y2533" s="4"/>
      <c r="Z2533" s="4" t="s">
        <v>13582</v>
      </c>
      <c r="AA2533" s="4"/>
      <c r="AB2533" s="4"/>
      <c r="AC2533" s="4"/>
      <c r="AD2533" s="4"/>
      <c r="AE2533" s="4"/>
      <c r="AF2533" s="4" t="s">
        <v>6697</v>
      </c>
      <c r="AG2533" s="4"/>
      <c r="AH2533" s="4"/>
      <c r="AI2533" s="4"/>
      <c r="AJ2533" s="4" t="s">
        <v>13583</v>
      </c>
      <c r="AK2533" s="4"/>
    </row>
    <row r="2534" spans="1:37" ht="135" x14ac:dyDescent="0.2">
      <c r="A2534" s="7">
        <v>2533</v>
      </c>
      <c r="D2534" s="4" t="s">
        <v>13584</v>
      </c>
      <c r="E2534" s="4" t="s">
        <v>13585</v>
      </c>
      <c r="F2534" s="4"/>
      <c r="G2534" s="4" t="s">
        <v>771</v>
      </c>
      <c r="H2534" s="4"/>
      <c r="I2534" s="4">
        <v>2008</v>
      </c>
      <c r="J2534" s="4"/>
      <c r="K2534" s="4"/>
      <c r="L2534" s="4"/>
      <c r="M2534" s="4"/>
      <c r="N2534" s="4"/>
      <c r="O2534" s="4"/>
      <c r="P2534" s="4" t="s">
        <v>13586</v>
      </c>
      <c r="Q2534" s="4"/>
      <c r="R2534" s="4"/>
      <c r="S2534" s="4" t="s">
        <v>13587</v>
      </c>
      <c r="T2534" s="4" t="s">
        <v>5207</v>
      </c>
      <c r="U2534" s="4" t="s">
        <v>111</v>
      </c>
      <c r="V2534" s="4" t="s">
        <v>13588</v>
      </c>
      <c r="W2534" s="4"/>
      <c r="X2534" s="4"/>
      <c r="Y2534" s="4"/>
      <c r="Z2534" s="4" t="s">
        <v>13589</v>
      </c>
      <c r="AA2534" s="4"/>
      <c r="AB2534" s="4"/>
      <c r="AC2534" s="4"/>
      <c r="AD2534" s="4"/>
      <c r="AE2534" s="4"/>
      <c r="AF2534" s="4" t="s">
        <v>13590</v>
      </c>
      <c r="AG2534" s="4"/>
      <c r="AH2534" s="4"/>
      <c r="AI2534" s="4"/>
      <c r="AJ2534" s="4" t="s">
        <v>13591</v>
      </c>
      <c r="AK2534" s="4"/>
    </row>
    <row r="2535" spans="1:37" ht="120" x14ac:dyDescent="0.2">
      <c r="A2535" s="7">
        <v>2534</v>
      </c>
      <c r="D2535" s="4" t="s">
        <v>5845</v>
      </c>
      <c r="E2535" s="4" t="s">
        <v>5846</v>
      </c>
      <c r="F2535" s="4"/>
      <c r="G2535" s="4" t="s">
        <v>771</v>
      </c>
      <c r="H2535" s="4"/>
      <c r="I2535" s="4">
        <v>2008</v>
      </c>
      <c r="J2535" s="4"/>
      <c r="K2535" s="4"/>
      <c r="L2535" s="4"/>
      <c r="M2535" s="4"/>
      <c r="N2535" s="4"/>
      <c r="O2535" s="4"/>
      <c r="P2535" s="4" t="s">
        <v>5847</v>
      </c>
      <c r="Q2535" s="4"/>
      <c r="R2535" s="4"/>
      <c r="S2535" s="4" t="s">
        <v>5848</v>
      </c>
      <c r="T2535" s="4" t="s">
        <v>2715</v>
      </c>
      <c r="U2535" s="4" t="s">
        <v>111</v>
      </c>
      <c r="V2535" s="4" t="s">
        <v>5849</v>
      </c>
      <c r="W2535" s="4"/>
      <c r="X2535" s="4"/>
      <c r="Y2535" s="4"/>
      <c r="Z2535" s="4" t="s">
        <v>5850</v>
      </c>
      <c r="AA2535" s="4"/>
      <c r="AB2535" s="4"/>
      <c r="AC2535" s="4"/>
      <c r="AD2535" s="4"/>
      <c r="AE2535" s="4"/>
      <c r="AF2535" s="4" t="s">
        <v>5851</v>
      </c>
      <c r="AG2535" s="4"/>
      <c r="AH2535" s="4"/>
      <c r="AI2535" s="4"/>
      <c r="AJ2535" s="4" t="s">
        <v>5852</v>
      </c>
      <c r="AK2535" s="4"/>
    </row>
    <row r="2536" spans="1:37" ht="210" x14ac:dyDescent="0.2">
      <c r="A2536" s="7">
        <v>2535</v>
      </c>
      <c r="D2536" s="4" t="s">
        <v>13592</v>
      </c>
      <c r="E2536" s="4" t="s">
        <v>13593</v>
      </c>
      <c r="F2536" s="4"/>
      <c r="G2536" s="4" t="s">
        <v>13594</v>
      </c>
      <c r="H2536" s="4"/>
      <c r="I2536" s="4">
        <v>2010</v>
      </c>
      <c r="J2536" s="4"/>
      <c r="K2536" s="4"/>
      <c r="L2536" s="4"/>
      <c r="M2536" s="4"/>
      <c r="N2536" s="4"/>
      <c r="O2536" s="4"/>
      <c r="P2536" s="4" t="s">
        <v>13595</v>
      </c>
      <c r="Q2536" s="4"/>
      <c r="R2536" s="4"/>
      <c r="S2536" s="4" t="s">
        <v>13596</v>
      </c>
      <c r="T2536" s="4" t="s">
        <v>334</v>
      </c>
      <c r="U2536" s="4" t="s">
        <v>352</v>
      </c>
      <c r="V2536" s="4" t="s">
        <v>13597</v>
      </c>
      <c r="W2536" s="4"/>
      <c r="X2536" s="4"/>
      <c r="Y2536" s="4"/>
      <c r="Z2536" s="4" t="s">
        <v>13598</v>
      </c>
      <c r="AA2536" s="4"/>
      <c r="AB2536" s="4"/>
      <c r="AC2536" s="4"/>
      <c r="AD2536" s="4"/>
      <c r="AE2536" s="4"/>
      <c r="AF2536" s="4" t="s">
        <v>13599</v>
      </c>
      <c r="AG2536" s="4"/>
      <c r="AH2536" s="4"/>
      <c r="AI2536" s="4"/>
      <c r="AJ2536" s="4" t="s">
        <v>13600</v>
      </c>
      <c r="AK2536" s="4"/>
    </row>
    <row r="2537" spans="1:37" ht="90" x14ac:dyDescent="0.2">
      <c r="A2537" s="7">
        <v>2536</v>
      </c>
      <c r="D2537" s="4" t="s">
        <v>13601</v>
      </c>
      <c r="E2537" s="4" t="s">
        <v>13602</v>
      </c>
      <c r="F2537" s="4"/>
      <c r="G2537" s="4" t="s">
        <v>771</v>
      </c>
      <c r="H2537" s="4"/>
      <c r="I2537" s="4">
        <v>2010</v>
      </c>
      <c r="J2537" s="4"/>
      <c r="K2537" s="4"/>
      <c r="L2537" s="4"/>
      <c r="M2537" s="4"/>
      <c r="N2537" s="4"/>
      <c r="O2537" s="4"/>
      <c r="P2537" s="4" t="s">
        <v>13603</v>
      </c>
      <c r="Q2537" s="4"/>
      <c r="R2537" s="4"/>
      <c r="S2537" s="4" t="s">
        <v>9264</v>
      </c>
      <c r="T2537" s="4" t="s">
        <v>1138</v>
      </c>
      <c r="U2537" s="4" t="s">
        <v>111</v>
      </c>
      <c r="V2537" s="4" t="s">
        <v>13604</v>
      </c>
      <c r="W2537" s="4"/>
      <c r="X2537" s="4"/>
      <c r="Y2537" s="4"/>
      <c r="Z2537" s="4" t="s">
        <v>13605</v>
      </c>
      <c r="AA2537" s="4"/>
      <c r="AB2537" s="4"/>
      <c r="AC2537" s="4"/>
      <c r="AD2537" s="4"/>
      <c r="AE2537" s="4"/>
      <c r="AF2537" s="4" t="s">
        <v>6196</v>
      </c>
      <c r="AG2537" s="4"/>
      <c r="AH2537" s="4"/>
      <c r="AI2537" s="4"/>
      <c r="AJ2537" s="4" t="s">
        <v>13606</v>
      </c>
      <c r="AK2537" s="4"/>
    </row>
    <row r="2538" spans="1:37" ht="165" x14ac:dyDescent="0.2">
      <c r="A2538" s="7">
        <v>2537</v>
      </c>
      <c r="D2538" s="4" t="s">
        <v>13607</v>
      </c>
      <c r="E2538" s="4" t="s">
        <v>13608</v>
      </c>
      <c r="F2538" s="4"/>
      <c r="G2538" s="4" t="s">
        <v>771</v>
      </c>
      <c r="H2538" s="4"/>
      <c r="I2538" s="4">
        <v>2011</v>
      </c>
      <c r="J2538" s="4"/>
      <c r="K2538" s="4"/>
      <c r="L2538" s="4"/>
      <c r="M2538" s="4"/>
      <c r="N2538" s="4"/>
      <c r="O2538" s="4"/>
      <c r="P2538" s="4" t="s">
        <v>5878</v>
      </c>
      <c r="Q2538" s="4"/>
      <c r="R2538" s="4"/>
      <c r="S2538" s="4" t="s">
        <v>1484</v>
      </c>
      <c r="T2538" s="4" t="s">
        <v>435</v>
      </c>
      <c r="U2538" s="4" t="s">
        <v>111</v>
      </c>
      <c r="V2538" s="4" t="s">
        <v>5880</v>
      </c>
      <c r="W2538" s="4"/>
      <c r="X2538" s="4"/>
      <c r="Y2538" s="4"/>
      <c r="Z2538" s="4" t="s">
        <v>5881</v>
      </c>
      <c r="AA2538" s="4"/>
      <c r="AB2538" s="4"/>
      <c r="AC2538" s="4"/>
      <c r="AD2538" s="4"/>
      <c r="AE2538" s="4"/>
      <c r="AF2538" s="4" t="s">
        <v>5882</v>
      </c>
      <c r="AG2538" s="4"/>
      <c r="AH2538" s="4"/>
      <c r="AI2538" s="4"/>
      <c r="AJ2538" s="4" t="s">
        <v>13609</v>
      </c>
      <c r="AK2538" s="4"/>
    </row>
    <row r="2539" spans="1:37" ht="165" x14ac:dyDescent="0.2">
      <c r="A2539" s="7">
        <v>2538</v>
      </c>
      <c r="D2539" s="4" t="s">
        <v>13610</v>
      </c>
      <c r="E2539" s="4" t="s">
        <v>13611</v>
      </c>
      <c r="F2539" s="4"/>
      <c r="G2539" s="4" t="s">
        <v>771</v>
      </c>
      <c r="H2539" s="4"/>
      <c r="I2539" s="4">
        <v>2011</v>
      </c>
      <c r="J2539" s="4"/>
      <c r="K2539" s="4"/>
      <c r="L2539" s="4"/>
      <c r="M2539" s="4"/>
      <c r="N2539" s="4"/>
      <c r="O2539" s="4"/>
      <c r="P2539" s="4" t="s">
        <v>13612</v>
      </c>
      <c r="Q2539" s="4"/>
      <c r="R2539" s="4"/>
      <c r="S2539" s="4" t="s">
        <v>309</v>
      </c>
      <c r="T2539" s="4" t="s">
        <v>326</v>
      </c>
      <c r="U2539" s="4" t="s">
        <v>111</v>
      </c>
      <c r="V2539" s="4" t="s">
        <v>13613</v>
      </c>
      <c r="W2539" s="4"/>
      <c r="X2539" s="4"/>
      <c r="Y2539" s="4"/>
      <c r="Z2539" s="4" t="s">
        <v>13614</v>
      </c>
      <c r="AA2539" s="4"/>
      <c r="AB2539" s="4"/>
      <c r="AC2539" s="4"/>
      <c r="AD2539" s="4"/>
      <c r="AE2539" s="4"/>
      <c r="AF2539" s="4" t="s">
        <v>13454</v>
      </c>
      <c r="AG2539" s="4"/>
      <c r="AH2539" s="4"/>
      <c r="AI2539" s="4"/>
      <c r="AJ2539" s="4" t="s">
        <v>13615</v>
      </c>
      <c r="AK2539" s="4"/>
    </row>
    <row r="2540" spans="1:37" ht="240" x14ac:dyDescent="0.2">
      <c r="A2540" s="7">
        <v>2539</v>
      </c>
      <c r="D2540" s="4"/>
      <c r="E2540" s="4" t="s">
        <v>13616</v>
      </c>
      <c r="F2540" s="4"/>
      <c r="G2540" s="4" t="s">
        <v>771</v>
      </c>
      <c r="H2540" s="4"/>
      <c r="I2540" s="4">
        <v>2011</v>
      </c>
      <c r="J2540" s="4"/>
      <c r="K2540" s="4"/>
      <c r="L2540" s="4"/>
      <c r="M2540" s="4"/>
      <c r="N2540" s="4"/>
      <c r="O2540" s="4"/>
      <c r="P2540" s="4" t="s">
        <v>13617</v>
      </c>
      <c r="Q2540" s="4"/>
      <c r="R2540" s="4"/>
      <c r="S2540" s="4" t="s">
        <v>9332</v>
      </c>
      <c r="T2540" s="4" t="s">
        <v>1780</v>
      </c>
      <c r="U2540" s="4" t="s">
        <v>111</v>
      </c>
      <c r="V2540" s="4" t="s">
        <v>13618</v>
      </c>
      <c r="W2540" s="4"/>
      <c r="X2540" s="4"/>
      <c r="Y2540" s="4"/>
      <c r="Z2540" s="4" t="s">
        <v>13619</v>
      </c>
      <c r="AA2540" s="4"/>
      <c r="AB2540" s="4"/>
      <c r="AC2540" s="4"/>
      <c r="AD2540" s="4"/>
      <c r="AE2540" s="4"/>
      <c r="AF2540" s="4" t="s">
        <v>9335</v>
      </c>
      <c r="AG2540" s="4"/>
      <c r="AH2540" s="4"/>
      <c r="AI2540" s="4"/>
      <c r="AJ2540" s="4" t="s">
        <v>13620</v>
      </c>
      <c r="AK2540" s="4"/>
    </row>
    <row r="2541" spans="1:37" ht="120" x14ac:dyDescent="0.2">
      <c r="A2541" s="7">
        <v>2540</v>
      </c>
      <c r="D2541" s="4" t="s">
        <v>13621</v>
      </c>
      <c r="E2541" s="4" t="s">
        <v>13622</v>
      </c>
      <c r="F2541" s="4"/>
      <c r="G2541" s="4" t="s">
        <v>13594</v>
      </c>
      <c r="H2541" s="4"/>
      <c r="I2541" s="4">
        <v>1979</v>
      </c>
      <c r="J2541" s="4"/>
      <c r="K2541" s="4"/>
      <c r="L2541" s="4"/>
      <c r="M2541" s="4"/>
      <c r="N2541" s="4"/>
      <c r="O2541" s="4"/>
      <c r="P2541" s="4" t="s">
        <v>13623</v>
      </c>
      <c r="Q2541" s="4"/>
      <c r="R2541" s="4"/>
      <c r="S2541" s="4" t="s">
        <v>10661</v>
      </c>
      <c r="T2541" s="4" t="s">
        <v>68</v>
      </c>
      <c r="U2541" s="4" t="s">
        <v>69</v>
      </c>
      <c r="V2541" s="4" t="s">
        <v>13624</v>
      </c>
      <c r="W2541" s="4"/>
      <c r="X2541" s="4"/>
      <c r="Y2541" s="4"/>
      <c r="Z2541" s="4" t="s">
        <v>13625</v>
      </c>
      <c r="AA2541" s="4"/>
      <c r="AB2541" s="4"/>
      <c r="AC2541" s="4"/>
      <c r="AD2541" s="4"/>
      <c r="AE2541" s="4"/>
      <c r="AF2541" s="4" t="s">
        <v>10664</v>
      </c>
      <c r="AG2541" s="4"/>
      <c r="AH2541" s="4"/>
      <c r="AI2541" s="4"/>
      <c r="AJ2541" s="4" t="s">
        <v>13626</v>
      </c>
      <c r="AK2541" s="4"/>
    </row>
    <row r="2542" spans="1:37" ht="45" x14ac:dyDescent="0.2">
      <c r="A2542" s="7">
        <v>2541</v>
      </c>
      <c r="D2542" s="4"/>
      <c r="E2542" s="4"/>
      <c r="F2542" s="4"/>
      <c r="G2542" s="4" t="s">
        <v>771</v>
      </c>
      <c r="H2542" s="4"/>
      <c r="I2542" s="4">
        <v>1999</v>
      </c>
      <c r="J2542" s="4"/>
      <c r="K2542" s="4"/>
      <c r="L2542" s="4"/>
      <c r="M2542" s="4"/>
      <c r="N2542" s="4"/>
      <c r="O2542" s="4"/>
      <c r="P2542" s="4" t="s">
        <v>13627</v>
      </c>
      <c r="Q2542" s="4"/>
      <c r="R2542" s="4"/>
      <c r="S2542" s="4" t="s">
        <v>954</v>
      </c>
      <c r="T2542" s="4" t="s">
        <v>68</v>
      </c>
      <c r="U2542" s="4" t="s">
        <v>133</v>
      </c>
      <c r="V2542" s="4" t="s">
        <v>13628</v>
      </c>
      <c r="W2542" s="4"/>
      <c r="X2542" s="4"/>
      <c r="Y2542" s="4"/>
      <c r="Z2542" s="4" t="s">
        <v>304</v>
      </c>
      <c r="AA2542" s="4"/>
      <c r="AB2542" s="4"/>
      <c r="AC2542" s="4"/>
      <c r="AD2542" s="4"/>
      <c r="AE2542" s="4"/>
      <c r="AF2542" s="4" t="s">
        <v>2413</v>
      </c>
      <c r="AG2542" s="4"/>
      <c r="AH2542" s="4"/>
      <c r="AI2542" s="4"/>
      <c r="AJ2542" s="4" t="s">
        <v>13629</v>
      </c>
      <c r="AK2542" s="4"/>
    </row>
    <row r="2543" spans="1:37" ht="90" x14ac:dyDescent="0.2">
      <c r="A2543" s="7">
        <v>2542</v>
      </c>
      <c r="D2543" s="4" t="s">
        <v>63</v>
      </c>
      <c r="E2543" s="4" t="s">
        <v>13630</v>
      </c>
      <c r="F2543" s="4"/>
      <c r="G2543" s="4" t="s">
        <v>13631</v>
      </c>
      <c r="H2543" s="4"/>
      <c r="I2543" s="4">
        <v>1991</v>
      </c>
      <c r="J2543" s="4"/>
      <c r="K2543" s="4"/>
      <c r="L2543" s="4"/>
      <c r="M2543" s="4"/>
      <c r="N2543" s="4"/>
      <c r="O2543" s="4"/>
      <c r="P2543" s="4" t="s">
        <v>13632</v>
      </c>
      <c r="Q2543" s="4"/>
      <c r="R2543" s="4"/>
      <c r="S2543" s="4" t="s">
        <v>7575</v>
      </c>
      <c r="T2543" s="4" t="s">
        <v>1619</v>
      </c>
      <c r="U2543" s="4" t="s">
        <v>79</v>
      </c>
      <c r="V2543" s="4" t="s">
        <v>13633</v>
      </c>
      <c r="W2543" s="4"/>
      <c r="X2543" s="4"/>
      <c r="Y2543" s="4"/>
      <c r="Z2543" s="4" t="s">
        <v>13634</v>
      </c>
      <c r="AA2543" s="4"/>
      <c r="AB2543" s="4"/>
      <c r="AC2543" s="4"/>
      <c r="AD2543" s="4"/>
      <c r="AE2543" s="4"/>
      <c r="AF2543" s="4" t="s">
        <v>9388</v>
      </c>
      <c r="AG2543" s="4"/>
      <c r="AH2543" s="4"/>
      <c r="AI2543" s="4"/>
      <c r="AJ2543" s="4" t="s">
        <v>13635</v>
      </c>
      <c r="AK2543" s="4"/>
    </row>
    <row r="2544" spans="1:37" ht="165" x14ac:dyDescent="0.2">
      <c r="A2544" s="7">
        <v>2543</v>
      </c>
      <c r="D2544" s="4" t="s">
        <v>63</v>
      </c>
      <c r="E2544" s="4" t="s">
        <v>13636</v>
      </c>
      <c r="F2544" s="4"/>
      <c r="G2544" s="4" t="s">
        <v>13631</v>
      </c>
      <c r="H2544" s="4"/>
      <c r="I2544" s="4">
        <v>2000</v>
      </c>
      <c r="J2544" s="4"/>
      <c r="K2544" s="4"/>
      <c r="L2544" s="4"/>
      <c r="M2544" s="4"/>
      <c r="N2544" s="4"/>
      <c r="O2544" s="4"/>
      <c r="P2544" s="4" t="s">
        <v>13637</v>
      </c>
      <c r="Q2544" s="4"/>
      <c r="R2544" s="4"/>
      <c r="S2544" s="4" t="s">
        <v>2662</v>
      </c>
      <c r="T2544" s="4" t="s">
        <v>275</v>
      </c>
      <c r="U2544" s="4" t="s">
        <v>111</v>
      </c>
      <c r="V2544" s="4" t="s">
        <v>13638</v>
      </c>
      <c r="W2544" s="4"/>
      <c r="X2544" s="4"/>
      <c r="Y2544" s="4"/>
      <c r="Z2544" s="4" t="s">
        <v>13639</v>
      </c>
      <c r="AA2544" s="4"/>
      <c r="AB2544" s="4"/>
      <c r="AC2544" s="4"/>
      <c r="AD2544" s="4"/>
      <c r="AE2544" s="4"/>
      <c r="AF2544" s="4" t="s">
        <v>8854</v>
      </c>
      <c r="AG2544" s="4"/>
      <c r="AH2544" s="4"/>
      <c r="AI2544" s="4"/>
      <c r="AJ2544" s="4" t="s">
        <v>13640</v>
      </c>
      <c r="AK2544" s="4"/>
    </row>
    <row r="2545" spans="1:37" ht="105" x14ac:dyDescent="0.2">
      <c r="A2545" s="7">
        <v>2544</v>
      </c>
      <c r="D2545" s="4" t="s">
        <v>63</v>
      </c>
      <c r="E2545" s="4" t="s">
        <v>13641</v>
      </c>
      <c r="F2545" s="4"/>
      <c r="G2545" s="4" t="s">
        <v>13631</v>
      </c>
      <c r="H2545" s="4"/>
      <c r="I2545" s="4">
        <v>2001</v>
      </c>
      <c r="J2545" s="4"/>
      <c r="K2545" s="4"/>
      <c r="L2545" s="4"/>
      <c r="M2545" s="4"/>
      <c r="N2545" s="4"/>
      <c r="O2545" s="4"/>
      <c r="P2545" s="4" t="s">
        <v>13642</v>
      </c>
      <c r="Q2545" s="4"/>
      <c r="R2545" s="4"/>
      <c r="S2545" s="4" t="s">
        <v>1331</v>
      </c>
      <c r="T2545" s="4" t="s">
        <v>352</v>
      </c>
      <c r="U2545" s="4" t="s">
        <v>111</v>
      </c>
      <c r="V2545" s="4" t="s">
        <v>13643</v>
      </c>
      <c r="W2545" s="4"/>
      <c r="X2545" s="4"/>
      <c r="Y2545" s="4"/>
      <c r="Z2545" s="4" t="s">
        <v>13644</v>
      </c>
      <c r="AA2545" s="4"/>
      <c r="AB2545" s="4"/>
      <c r="AC2545" s="4"/>
      <c r="AD2545" s="4"/>
      <c r="AE2545" s="4"/>
      <c r="AF2545" s="4" t="s">
        <v>1334</v>
      </c>
      <c r="AG2545" s="4"/>
      <c r="AH2545" s="4"/>
      <c r="AI2545" s="4"/>
      <c r="AJ2545" s="4" t="s">
        <v>13645</v>
      </c>
      <c r="AK2545" s="4"/>
    </row>
    <row r="2546" spans="1:37" ht="60" x14ac:dyDescent="0.2">
      <c r="A2546" s="7">
        <v>2545</v>
      </c>
      <c r="D2546" s="4" t="s">
        <v>63</v>
      </c>
      <c r="E2546" s="4" t="s">
        <v>13646</v>
      </c>
      <c r="F2546" s="4"/>
      <c r="G2546" s="4" t="s">
        <v>13631</v>
      </c>
      <c r="H2546" s="4"/>
      <c r="I2546" s="4">
        <v>2003</v>
      </c>
      <c r="J2546" s="4"/>
      <c r="K2546" s="4"/>
      <c r="L2546" s="4"/>
      <c r="M2546" s="4"/>
      <c r="N2546" s="4"/>
      <c r="O2546" s="4"/>
      <c r="P2546" s="4" t="s">
        <v>13647</v>
      </c>
      <c r="Q2546" s="4"/>
      <c r="R2546" s="4"/>
      <c r="S2546" s="4" t="s">
        <v>8374</v>
      </c>
      <c r="T2546" s="4" t="s">
        <v>228</v>
      </c>
      <c r="U2546" s="4" t="s">
        <v>133</v>
      </c>
      <c r="V2546" s="4" t="s">
        <v>13648</v>
      </c>
      <c r="W2546" s="4"/>
      <c r="X2546" s="4"/>
      <c r="Y2546" s="4"/>
      <c r="Z2546" s="4" t="s">
        <v>13649</v>
      </c>
      <c r="AA2546" s="4"/>
      <c r="AB2546" s="4"/>
      <c r="AC2546" s="4"/>
      <c r="AD2546" s="4"/>
      <c r="AE2546" s="4"/>
      <c r="AF2546" s="4" t="s">
        <v>13650</v>
      </c>
      <c r="AG2546" s="4"/>
      <c r="AH2546" s="4"/>
      <c r="AI2546" s="4"/>
      <c r="AJ2546" s="4" t="s">
        <v>13651</v>
      </c>
      <c r="AK2546" s="4"/>
    </row>
    <row r="2547" spans="1:37" ht="180" x14ac:dyDescent="0.2">
      <c r="A2547" s="7">
        <v>2546</v>
      </c>
      <c r="D2547" s="4" t="s">
        <v>63</v>
      </c>
      <c r="E2547" s="4" t="s">
        <v>13652</v>
      </c>
      <c r="F2547" s="4"/>
      <c r="G2547" s="4" t="s">
        <v>13631</v>
      </c>
      <c r="H2547" s="4"/>
      <c r="I2547" s="4">
        <v>2005</v>
      </c>
      <c r="J2547" s="4"/>
      <c r="K2547" s="4"/>
      <c r="L2547" s="4"/>
      <c r="M2547" s="4"/>
      <c r="N2547" s="4"/>
      <c r="O2547" s="4"/>
      <c r="P2547" s="4" t="s">
        <v>13653</v>
      </c>
      <c r="Q2547" s="4"/>
      <c r="R2547" s="4"/>
      <c r="S2547" s="4" t="s">
        <v>13654</v>
      </c>
      <c r="T2547" s="4" t="s">
        <v>111</v>
      </c>
      <c r="U2547" s="4"/>
      <c r="V2547" s="4" t="s">
        <v>13655</v>
      </c>
      <c r="W2547" s="4"/>
      <c r="X2547" s="4"/>
      <c r="Y2547" s="4"/>
      <c r="Z2547" s="4" t="s">
        <v>13656</v>
      </c>
      <c r="AA2547" s="4"/>
      <c r="AB2547" s="4"/>
      <c r="AC2547" s="4"/>
      <c r="AD2547" s="4"/>
      <c r="AE2547" s="4"/>
      <c r="AF2547" s="4" t="s">
        <v>13657</v>
      </c>
      <c r="AG2547" s="4"/>
      <c r="AH2547" s="4"/>
      <c r="AI2547" s="4"/>
      <c r="AJ2547" s="4" t="s">
        <v>13658</v>
      </c>
      <c r="AK2547" s="4"/>
    </row>
    <row r="2548" spans="1:37" ht="180" x14ac:dyDescent="0.2">
      <c r="A2548" s="7">
        <v>2547</v>
      </c>
      <c r="D2548" s="4" t="s">
        <v>63</v>
      </c>
      <c r="E2548" s="4" t="s">
        <v>13659</v>
      </c>
      <c r="F2548" s="4"/>
      <c r="G2548" s="4" t="s">
        <v>13631</v>
      </c>
      <c r="H2548" s="4"/>
      <c r="I2548" s="4">
        <v>2006</v>
      </c>
      <c r="J2548" s="4"/>
      <c r="K2548" s="4"/>
      <c r="L2548" s="4"/>
      <c r="M2548" s="4"/>
      <c r="N2548" s="4"/>
      <c r="O2548" s="4"/>
      <c r="P2548" s="4" t="s">
        <v>13660</v>
      </c>
      <c r="Q2548" s="4"/>
      <c r="R2548" s="4"/>
      <c r="S2548" s="4" t="s">
        <v>13661</v>
      </c>
      <c r="T2548" s="4" t="s">
        <v>352</v>
      </c>
      <c r="U2548" s="4" t="s">
        <v>111</v>
      </c>
      <c r="V2548" s="4" t="s">
        <v>13662</v>
      </c>
      <c r="W2548" s="4"/>
      <c r="X2548" s="4"/>
      <c r="Y2548" s="4"/>
      <c r="Z2548" s="4" t="s">
        <v>13663</v>
      </c>
      <c r="AA2548" s="4"/>
      <c r="AB2548" s="4"/>
      <c r="AC2548" s="4"/>
      <c r="AD2548" s="4"/>
      <c r="AE2548" s="4"/>
      <c r="AF2548" s="4" t="s">
        <v>13664</v>
      </c>
      <c r="AG2548" s="4"/>
      <c r="AH2548" s="4"/>
      <c r="AI2548" s="4"/>
      <c r="AJ2548" s="4" t="s">
        <v>13665</v>
      </c>
      <c r="AK2548" s="4"/>
    </row>
    <row r="2549" spans="1:37" ht="105" x14ac:dyDescent="0.2">
      <c r="A2549" s="7">
        <v>2548</v>
      </c>
      <c r="D2549" s="4" t="s">
        <v>63</v>
      </c>
      <c r="E2549" s="4" t="s">
        <v>13666</v>
      </c>
      <c r="F2549" s="4"/>
      <c r="G2549" s="4" t="s">
        <v>13631</v>
      </c>
      <c r="H2549" s="4"/>
      <c r="I2549" s="4">
        <v>2006</v>
      </c>
      <c r="J2549" s="4"/>
      <c r="K2549" s="4"/>
      <c r="L2549" s="4"/>
      <c r="M2549" s="4"/>
      <c r="N2549" s="4"/>
      <c r="O2549" s="4"/>
      <c r="P2549" s="4" t="s">
        <v>13667</v>
      </c>
      <c r="Q2549" s="4"/>
      <c r="R2549" s="4"/>
      <c r="S2549" s="4" t="s">
        <v>1596</v>
      </c>
      <c r="T2549" s="4" t="s">
        <v>400</v>
      </c>
      <c r="U2549" s="4" t="s">
        <v>133</v>
      </c>
      <c r="V2549" s="4" t="s">
        <v>13668</v>
      </c>
      <c r="W2549" s="4"/>
      <c r="X2549" s="4"/>
      <c r="Y2549" s="4"/>
      <c r="Z2549" s="4" t="s">
        <v>13669</v>
      </c>
      <c r="AA2549" s="4"/>
      <c r="AB2549" s="4"/>
      <c r="AC2549" s="4"/>
      <c r="AD2549" s="4"/>
      <c r="AE2549" s="4"/>
      <c r="AF2549" s="4" t="s">
        <v>5409</v>
      </c>
      <c r="AG2549" s="4"/>
      <c r="AH2549" s="4"/>
      <c r="AI2549" s="4"/>
      <c r="AJ2549" s="4" t="s">
        <v>13670</v>
      </c>
      <c r="AK2549" s="4"/>
    </row>
    <row r="2550" spans="1:37" ht="150" x14ac:dyDescent="0.2">
      <c r="A2550" s="7">
        <v>2549</v>
      </c>
      <c r="D2550" s="4" t="s">
        <v>63</v>
      </c>
      <c r="E2550" s="4" t="s">
        <v>13671</v>
      </c>
      <c r="F2550" s="4"/>
      <c r="G2550" s="4" t="s">
        <v>13631</v>
      </c>
      <c r="H2550" s="4"/>
      <c r="I2550" s="4">
        <v>2008</v>
      </c>
      <c r="J2550" s="4"/>
      <c r="K2550" s="4"/>
      <c r="L2550" s="4"/>
      <c r="M2550" s="4"/>
      <c r="N2550" s="4"/>
      <c r="O2550" s="4"/>
      <c r="P2550" s="4" t="s">
        <v>13672</v>
      </c>
      <c r="Q2550" s="4"/>
      <c r="R2550" s="4"/>
      <c r="S2550" s="4" t="s">
        <v>13673</v>
      </c>
      <c r="T2550" s="4" t="s">
        <v>343</v>
      </c>
      <c r="U2550" s="4" t="s">
        <v>10004</v>
      </c>
      <c r="V2550" s="4" t="s">
        <v>13674</v>
      </c>
      <c r="W2550" s="4"/>
      <c r="X2550" s="4"/>
      <c r="Y2550" s="4"/>
      <c r="Z2550" s="4" t="s">
        <v>13675</v>
      </c>
      <c r="AA2550" s="4"/>
      <c r="AB2550" s="4"/>
      <c r="AC2550" s="4"/>
      <c r="AD2550" s="4"/>
      <c r="AE2550" s="4"/>
      <c r="AF2550" s="4" t="s">
        <v>13676</v>
      </c>
      <c r="AG2550" s="4"/>
      <c r="AH2550" s="4"/>
      <c r="AI2550" s="4"/>
      <c r="AJ2550" s="4" t="s">
        <v>13677</v>
      </c>
      <c r="AK2550" s="4"/>
    </row>
    <row r="2551" spans="1:37" ht="225" x14ac:dyDescent="0.2">
      <c r="A2551" s="7">
        <v>2550</v>
      </c>
      <c r="D2551" s="4" t="s">
        <v>63</v>
      </c>
      <c r="E2551" s="4" t="s">
        <v>13678</v>
      </c>
      <c r="F2551" s="4"/>
      <c r="G2551" s="4" t="s">
        <v>13631</v>
      </c>
      <c r="H2551" s="4"/>
      <c r="I2551" s="4">
        <v>2009</v>
      </c>
      <c r="J2551" s="4"/>
      <c r="K2551" s="4"/>
      <c r="L2551" s="4"/>
      <c r="M2551" s="4"/>
      <c r="N2551" s="4"/>
      <c r="O2551" s="4"/>
      <c r="P2551" s="4" t="s">
        <v>13679</v>
      </c>
      <c r="Q2551" s="4"/>
      <c r="R2551" s="4"/>
      <c r="S2551" s="4" t="s">
        <v>2338</v>
      </c>
      <c r="T2551" s="4" t="s">
        <v>1138</v>
      </c>
      <c r="U2551" s="4" t="s">
        <v>205</v>
      </c>
      <c r="V2551" s="4" t="s">
        <v>13680</v>
      </c>
      <c r="W2551" s="4"/>
      <c r="X2551" s="4"/>
      <c r="Y2551" s="4"/>
      <c r="Z2551" s="4" t="s">
        <v>13681</v>
      </c>
      <c r="AA2551" s="4"/>
      <c r="AB2551" s="4"/>
      <c r="AC2551" s="4"/>
      <c r="AD2551" s="4"/>
      <c r="AE2551" s="4"/>
      <c r="AF2551" s="4" t="s">
        <v>13682</v>
      </c>
      <c r="AG2551" s="4"/>
      <c r="AH2551" s="4"/>
      <c r="AI2551" s="4"/>
      <c r="AJ2551" s="4" t="s">
        <v>13683</v>
      </c>
      <c r="AK2551" s="4"/>
    </row>
    <row r="2552" spans="1:37" ht="120" x14ac:dyDescent="0.2">
      <c r="A2552" s="7">
        <v>2551</v>
      </c>
      <c r="D2552" s="4" t="s">
        <v>63</v>
      </c>
      <c r="E2552" s="4" t="s">
        <v>13684</v>
      </c>
      <c r="F2552" s="4"/>
      <c r="G2552" s="4" t="s">
        <v>13631</v>
      </c>
      <c r="H2552" s="4"/>
      <c r="I2552" s="4">
        <v>2012</v>
      </c>
      <c r="J2552" s="4"/>
      <c r="K2552" s="4"/>
      <c r="L2552" s="4"/>
      <c r="M2552" s="4"/>
      <c r="N2552" s="4"/>
      <c r="O2552" s="4"/>
      <c r="P2552" s="4" t="s">
        <v>13685</v>
      </c>
      <c r="Q2552" s="4"/>
      <c r="R2552" s="4"/>
      <c r="S2552" s="4" t="s">
        <v>8604</v>
      </c>
      <c r="T2552" s="4" t="s">
        <v>1098</v>
      </c>
      <c r="U2552" s="4" t="s">
        <v>111</v>
      </c>
      <c r="V2552" s="4" t="s">
        <v>13686</v>
      </c>
      <c r="W2552" s="4"/>
      <c r="X2552" s="4"/>
      <c r="Y2552" s="4"/>
      <c r="Z2552" s="4" t="s">
        <v>13687</v>
      </c>
      <c r="AA2552" s="4"/>
      <c r="AB2552" s="4"/>
      <c r="AC2552" s="4"/>
      <c r="AD2552" s="4"/>
      <c r="AE2552" s="4"/>
      <c r="AF2552" s="4" t="s">
        <v>8607</v>
      </c>
      <c r="AG2552" s="4"/>
      <c r="AH2552" s="4"/>
      <c r="AI2552" s="4"/>
      <c r="AJ2552" s="4" t="s">
        <v>13688</v>
      </c>
      <c r="AK2552" s="4"/>
    </row>
    <row r="2553" spans="1:37" ht="150" x14ac:dyDescent="0.2">
      <c r="A2553" s="7">
        <v>2552</v>
      </c>
      <c r="D2553" s="4">
        <v>40574028</v>
      </c>
      <c r="E2553" s="4" t="s">
        <v>13689</v>
      </c>
      <c r="F2553" s="4"/>
      <c r="G2553" s="4" t="s">
        <v>1228</v>
      </c>
      <c r="H2553" s="4"/>
      <c r="I2553" s="4">
        <v>2005</v>
      </c>
      <c r="J2553" s="4"/>
      <c r="K2553" s="4"/>
      <c r="L2553" s="4"/>
      <c r="M2553" s="4"/>
      <c r="N2553" s="4"/>
      <c r="O2553" s="4"/>
      <c r="P2553" s="4" t="s">
        <v>13690</v>
      </c>
      <c r="Q2553" s="4"/>
      <c r="R2553" s="4"/>
      <c r="S2553" s="4" t="s">
        <v>13691</v>
      </c>
      <c r="T2553" s="4" t="s">
        <v>3838</v>
      </c>
      <c r="U2553" s="4" t="s">
        <v>111</v>
      </c>
      <c r="V2553" s="4" t="s">
        <v>3017</v>
      </c>
      <c r="W2553" s="4"/>
      <c r="X2553" s="4"/>
      <c r="Y2553" s="4"/>
      <c r="Z2553" s="4" t="s">
        <v>13692</v>
      </c>
      <c r="AA2553" s="4"/>
      <c r="AB2553" s="4"/>
      <c r="AC2553" s="4"/>
      <c r="AD2553" s="4"/>
      <c r="AE2553" s="4"/>
      <c r="AF2553" s="4" t="s">
        <v>13693</v>
      </c>
      <c r="AG2553" s="4"/>
      <c r="AH2553" s="4"/>
      <c r="AI2553" s="4"/>
      <c r="AJ2553" s="4" t="s">
        <v>13694</v>
      </c>
      <c r="AK2553" s="4"/>
    </row>
    <row r="2554" spans="1:37" ht="330" x14ac:dyDescent="0.2">
      <c r="A2554" s="7">
        <v>2553</v>
      </c>
      <c r="D2554" s="4">
        <v>1747184</v>
      </c>
      <c r="E2554" s="4" t="s">
        <v>13695</v>
      </c>
      <c r="F2554" s="4"/>
      <c r="G2554" s="4" t="s">
        <v>1228</v>
      </c>
      <c r="H2554" s="4"/>
      <c r="I2554" s="4">
        <v>2008</v>
      </c>
      <c r="J2554" s="4"/>
      <c r="K2554" s="4"/>
      <c r="L2554" s="4"/>
      <c r="M2554" s="4"/>
      <c r="N2554" s="4"/>
      <c r="O2554" s="4"/>
      <c r="P2554" s="4" t="s">
        <v>13696</v>
      </c>
      <c r="Q2554" s="4"/>
      <c r="R2554" s="4"/>
      <c r="S2554" s="4" t="s">
        <v>6335</v>
      </c>
      <c r="T2554" s="4" t="s">
        <v>501</v>
      </c>
      <c r="U2554" s="4" t="s">
        <v>68</v>
      </c>
      <c r="V2554" s="4" t="s">
        <v>13697</v>
      </c>
      <c r="W2554" s="4"/>
      <c r="X2554" s="4"/>
      <c r="Y2554" s="4"/>
      <c r="Z2554" s="4" t="s">
        <v>13698</v>
      </c>
      <c r="AA2554" s="4"/>
      <c r="AB2554" s="4"/>
      <c r="AC2554" s="4"/>
      <c r="AD2554" s="4"/>
      <c r="AE2554" s="4"/>
      <c r="AF2554" s="4" t="s">
        <v>8816</v>
      </c>
      <c r="AG2554" s="4"/>
      <c r="AH2554" s="4"/>
      <c r="AI2554" s="4"/>
      <c r="AJ2554" s="4" t="s">
        <v>13699</v>
      </c>
      <c r="AK2554" s="4"/>
    </row>
    <row r="2555" spans="1:37" ht="90" x14ac:dyDescent="0.2">
      <c r="A2555" s="7">
        <v>2554</v>
      </c>
      <c r="D2555" s="4">
        <v>4079896</v>
      </c>
      <c r="E2555" s="4" t="s">
        <v>13700</v>
      </c>
      <c r="F2555" s="4"/>
      <c r="G2555" s="4" t="s">
        <v>712</v>
      </c>
      <c r="H2555" s="4"/>
      <c r="I2555" s="4">
        <v>1966</v>
      </c>
      <c r="J2555" s="4"/>
      <c r="K2555" s="4"/>
      <c r="L2555" s="4"/>
      <c r="M2555" s="4"/>
      <c r="N2555" s="4"/>
      <c r="O2555" s="4"/>
      <c r="P2555" s="4" t="s">
        <v>13701</v>
      </c>
      <c r="Q2555" s="4"/>
      <c r="R2555" s="4"/>
      <c r="S2555" s="4" t="s">
        <v>13702</v>
      </c>
      <c r="T2555" s="4" t="s">
        <v>343</v>
      </c>
      <c r="U2555" s="4" t="s">
        <v>205</v>
      </c>
      <c r="V2555" s="4" t="s">
        <v>13703</v>
      </c>
      <c r="W2555" s="4"/>
      <c r="X2555" s="4"/>
      <c r="Y2555" s="4"/>
      <c r="Z2555" s="4" t="s">
        <v>13704</v>
      </c>
      <c r="AA2555" s="4"/>
      <c r="AB2555" s="4"/>
      <c r="AC2555" s="4"/>
      <c r="AD2555" s="4"/>
      <c r="AE2555" s="4"/>
      <c r="AF2555" s="4" t="s">
        <v>13705</v>
      </c>
      <c r="AG2555" s="4"/>
      <c r="AH2555" s="4"/>
      <c r="AI2555" s="4"/>
      <c r="AJ2555" s="4" t="s">
        <v>13706</v>
      </c>
      <c r="AK2555" s="4"/>
    </row>
    <row r="2556" spans="1:37" ht="90" x14ac:dyDescent="0.2">
      <c r="A2556" s="7">
        <v>2555</v>
      </c>
      <c r="D2556" s="4" t="s">
        <v>13707</v>
      </c>
      <c r="E2556" s="4" t="s">
        <v>13708</v>
      </c>
      <c r="F2556" s="4"/>
      <c r="G2556" s="4" t="s">
        <v>712</v>
      </c>
      <c r="H2556" s="4"/>
      <c r="I2556" s="4">
        <v>1978</v>
      </c>
      <c r="J2556" s="4"/>
      <c r="K2556" s="4"/>
      <c r="L2556" s="4"/>
      <c r="M2556" s="4"/>
      <c r="N2556" s="4"/>
      <c r="O2556" s="4"/>
      <c r="P2556" s="4" t="s">
        <v>13709</v>
      </c>
      <c r="Q2556" s="4"/>
      <c r="R2556" s="4"/>
      <c r="S2556" s="4" t="s">
        <v>13710</v>
      </c>
      <c r="T2556" s="4" t="s">
        <v>2529</v>
      </c>
      <c r="U2556" s="4" t="s">
        <v>111</v>
      </c>
      <c r="V2556" s="4" t="s">
        <v>13711</v>
      </c>
      <c r="W2556" s="4"/>
      <c r="X2556" s="4"/>
      <c r="Y2556" s="4"/>
      <c r="Z2556" s="4" t="s">
        <v>13712</v>
      </c>
      <c r="AA2556" s="4"/>
      <c r="AB2556" s="4"/>
      <c r="AC2556" s="4"/>
      <c r="AD2556" s="4"/>
      <c r="AE2556" s="4"/>
      <c r="AF2556" s="4" t="s">
        <v>13713</v>
      </c>
      <c r="AG2556" s="4"/>
      <c r="AH2556" s="4"/>
      <c r="AI2556" s="4"/>
      <c r="AJ2556" s="4" t="s">
        <v>13714</v>
      </c>
      <c r="AK2556" s="4"/>
    </row>
    <row r="2557" spans="1:37" ht="135" x14ac:dyDescent="0.2">
      <c r="A2557" s="7">
        <v>2556</v>
      </c>
      <c r="D2557" s="4" t="s">
        <v>13715</v>
      </c>
      <c r="E2557" s="4" t="s">
        <v>13716</v>
      </c>
      <c r="F2557" s="4"/>
      <c r="G2557" s="4" t="s">
        <v>712</v>
      </c>
      <c r="H2557" s="4"/>
      <c r="I2557" s="4">
        <v>1995</v>
      </c>
      <c r="J2557" s="4"/>
      <c r="K2557" s="4"/>
      <c r="L2557" s="4"/>
      <c r="M2557" s="4"/>
      <c r="N2557" s="4"/>
      <c r="O2557" s="4"/>
      <c r="P2557" s="4" t="s">
        <v>13717</v>
      </c>
      <c r="Q2557" s="4"/>
      <c r="R2557" s="4"/>
      <c r="S2557" s="4" t="s">
        <v>13718</v>
      </c>
      <c r="T2557" s="4" t="s">
        <v>858</v>
      </c>
      <c r="U2557" s="4" t="s">
        <v>133</v>
      </c>
      <c r="V2557" s="4" t="s">
        <v>10126</v>
      </c>
      <c r="W2557" s="4"/>
      <c r="X2557" s="4"/>
      <c r="Y2557" s="4"/>
      <c r="Z2557" s="4" t="s">
        <v>13719</v>
      </c>
      <c r="AA2557" s="4"/>
      <c r="AB2557" s="4"/>
      <c r="AC2557" s="4"/>
      <c r="AD2557" s="4"/>
      <c r="AE2557" s="4"/>
      <c r="AF2557" s="4" t="s">
        <v>13720</v>
      </c>
      <c r="AG2557" s="4"/>
      <c r="AH2557" s="4"/>
      <c r="AI2557" s="4"/>
      <c r="AJ2557" s="4" t="s">
        <v>13721</v>
      </c>
      <c r="AK2557" s="4"/>
    </row>
    <row r="2558" spans="1:37" ht="60" x14ac:dyDescent="0.2">
      <c r="A2558" s="7">
        <v>2557</v>
      </c>
      <c r="D2558" s="4" t="s">
        <v>13722</v>
      </c>
      <c r="E2558" s="4" t="s">
        <v>13723</v>
      </c>
      <c r="F2558" s="4"/>
      <c r="G2558" s="4" t="s">
        <v>712</v>
      </c>
      <c r="H2558" s="4"/>
      <c r="I2558" s="4">
        <v>2000</v>
      </c>
      <c r="J2558" s="4"/>
      <c r="K2558" s="4"/>
      <c r="L2558" s="4"/>
      <c r="M2558" s="4"/>
      <c r="N2558" s="4"/>
      <c r="O2558" s="4"/>
      <c r="P2558" s="4" t="s">
        <v>13724</v>
      </c>
      <c r="Q2558" s="4"/>
      <c r="R2558" s="4"/>
      <c r="S2558" s="4" t="s">
        <v>5032</v>
      </c>
      <c r="T2558" s="4" t="s">
        <v>237</v>
      </c>
      <c r="U2558" s="4" t="s">
        <v>205</v>
      </c>
      <c r="V2558" s="4" t="s">
        <v>13725</v>
      </c>
      <c r="W2558" s="4"/>
      <c r="X2558" s="4"/>
      <c r="Y2558" s="4"/>
      <c r="Z2558" s="4" t="s">
        <v>13726</v>
      </c>
      <c r="AA2558" s="4"/>
      <c r="AB2558" s="4"/>
      <c r="AC2558" s="4"/>
      <c r="AD2558" s="4"/>
      <c r="AE2558" s="4"/>
      <c r="AF2558" s="4" t="s">
        <v>10566</v>
      </c>
      <c r="AG2558" s="4"/>
      <c r="AH2558" s="4"/>
      <c r="AI2558" s="4"/>
      <c r="AJ2558" s="4" t="s">
        <v>13727</v>
      </c>
      <c r="AK2558" s="4"/>
    </row>
    <row r="2559" spans="1:37" ht="120" x14ac:dyDescent="0.2">
      <c r="A2559" s="7">
        <v>2558</v>
      </c>
      <c r="D2559" s="4" t="s">
        <v>13728</v>
      </c>
      <c r="E2559" s="4" t="s">
        <v>13729</v>
      </c>
      <c r="F2559" s="4"/>
      <c r="G2559" s="4" t="s">
        <v>712</v>
      </c>
      <c r="H2559" s="4"/>
      <c r="I2559" s="4">
        <v>2002</v>
      </c>
      <c r="J2559" s="4"/>
      <c r="K2559" s="4"/>
      <c r="L2559" s="4"/>
      <c r="M2559" s="4"/>
      <c r="N2559" s="4"/>
      <c r="O2559" s="4"/>
      <c r="P2559" s="4" t="s">
        <v>13730</v>
      </c>
      <c r="Q2559" s="4"/>
      <c r="R2559" s="4"/>
      <c r="S2559" s="4" t="s">
        <v>75</v>
      </c>
      <c r="T2559" s="4" t="s">
        <v>928</v>
      </c>
      <c r="U2559" s="4" t="s">
        <v>205</v>
      </c>
      <c r="V2559" s="4" t="s">
        <v>13731</v>
      </c>
      <c r="W2559" s="4"/>
      <c r="X2559" s="4"/>
      <c r="Y2559" s="4"/>
      <c r="Z2559" s="4" t="s">
        <v>13732</v>
      </c>
      <c r="AA2559" s="4"/>
      <c r="AB2559" s="4"/>
      <c r="AC2559" s="4"/>
      <c r="AD2559" s="4"/>
      <c r="AE2559" s="4"/>
      <c r="AF2559" s="4" t="s">
        <v>13141</v>
      </c>
      <c r="AG2559" s="4"/>
      <c r="AH2559" s="4"/>
      <c r="AI2559" s="4"/>
      <c r="AJ2559" s="4" t="s">
        <v>13733</v>
      </c>
      <c r="AK2559" s="4"/>
    </row>
    <row r="2560" spans="1:37" ht="330" x14ac:dyDescent="0.2">
      <c r="A2560" s="7">
        <v>2559</v>
      </c>
      <c r="D2560" s="4">
        <v>11794401</v>
      </c>
      <c r="E2560" s="4" t="s">
        <v>13734</v>
      </c>
      <c r="F2560" s="4"/>
      <c r="G2560" s="4" t="s">
        <v>712</v>
      </c>
      <c r="H2560" s="4"/>
      <c r="I2560" s="4">
        <v>2003</v>
      </c>
      <c r="J2560" s="4"/>
      <c r="K2560" s="4"/>
      <c r="L2560" s="4"/>
      <c r="M2560" s="4"/>
      <c r="N2560" s="4"/>
      <c r="O2560" s="4"/>
      <c r="P2560" s="4" t="s">
        <v>13735</v>
      </c>
      <c r="Q2560" s="4"/>
      <c r="R2560" s="4"/>
      <c r="S2560" s="4" t="s">
        <v>942</v>
      </c>
      <c r="T2560" s="4" t="s">
        <v>352</v>
      </c>
      <c r="U2560" s="4" t="s">
        <v>79</v>
      </c>
      <c r="V2560" s="4" t="s">
        <v>13736</v>
      </c>
      <c r="W2560" s="4"/>
      <c r="X2560" s="4"/>
      <c r="Y2560" s="4"/>
      <c r="Z2560" s="4" t="s">
        <v>13737</v>
      </c>
      <c r="AA2560" s="4"/>
      <c r="AB2560" s="4"/>
      <c r="AC2560" s="4"/>
      <c r="AD2560" s="4"/>
      <c r="AE2560" s="4"/>
      <c r="AF2560" s="4" t="s">
        <v>13180</v>
      </c>
      <c r="AG2560" s="4"/>
      <c r="AH2560" s="4"/>
      <c r="AI2560" s="4"/>
      <c r="AJ2560" s="4" t="s">
        <v>13738</v>
      </c>
      <c r="AK2560" s="4"/>
    </row>
    <row r="2561" spans="1:37" ht="60" x14ac:dyDescent="0.2">
      <c r="A2561" s="7">
        <v>2560</v>
      </c>
      <c r="D2561" s="4" t="s">
        <v>13739</v>
      </c>
      <c r="E2561" s="4" t="s">
        <v>13740</v>
      </c>
      <c r="F2561" s="4"/>
      <c r="G2561" s="4" t="s">
        <v>712</v>
      </c>
      <c r="H2561" s="4"/>
      <c r="I2561" s="4">
        <v>2004</v>
      </c>
      <c r="J2561" s="4"/>
      <c r="K2561" s="4"/>
      <c r="L2561" s="4"/>
      <c r="M2561" s="4"/>
      <c r="N2561" s="4"/>
      <c r="O2561" s="4"/>
      <c r="P2561" s="4" t="s">
        <v>13741</v>
      </c>
      <c r="Q2561" s="4"/>
      <c r="R2561" s="4"/>
      <c r="S2561" s="4" t="s">
        <v>13742</v>
      </c>
      <c r="T2561" s="4" t="s">
        <v>13743</v>
      </c>
      <c r="U2561" s="4" t="s">
        <v>13744</v>
      </c>
      <c r="V2561" s="4" t="s">
        <v>13745</v>
      </c>
      <c r="W2561" s="4"/>
      <c r="X2561" s="4"/>
      <c r="Y2561" s="4"/>
      <c r="Z2561" s="4" t="s">
        <v>13746</v>
      </c>
      <c r="AA2561" s="4"/>
      <c r="AB2561" s="4"/>
      <c r="AC2561" s="4"/>
      <c r="AD2561" s="4"/>
      <c r="AE2561" s="4"/>
      <c r="AF2561" s="4" t="s">
        <v>13747</v>
      </c>
      <c r="AG2561" s="4"/>
      <c r="AH2561" s="4"/>
      <c r="AI2561" s="4"/>
      <c r="AJ2561" s="4" t="s">
        <v>13748</v>
      </c>
      <c r="AK2561" s="4"/>
    </row>
    <row r="2562" spans="1:37" ht="195" x14ac:dyDescent="0.2">
      <c r="A2562" s="7">
        <v>2561</v>
      </c>
      <c r="D2562" s="4" t="s">
        <v>10760</v>
      </c>
      <c r="E2562" s="4" t="s">
        <v>13749</v>
      </c>
      <c r="F2562" s="4"/>
      <c r="G2562" s="4" t="s">
        <v>712</v>
      </c>
      <c r="H2562" s="4"/>
      <c r="I2562" s="4">
        <v>2008</v>
      </c>
      <c r="J2562" s="4"/>
      <c r="K2562" s="4"/>
      <c r="L2562" s="4"/>
      <c r="M2562" s="4"/>
      <c r="N2562" s="4"/>
      <c r="O2562" s="4"/>
      <c r="P2562" s="4" t="s">
        <v>13750</v>
      </c>
      <c r="Q2562" s="4"/>
      <c r="R2562" s="4"/>
      <c r="S2562" s="4" t="s">
        <v>13751</v>
      </c>
      <c r="T2562" s="4" t="s">
        <v>125</v>
      </c>
      <c r="U2562" s="4" t="s">
        <v>13752</v>
      </c>
      <c r="V2562" s="4" t="s">
        <v>13753</v>
      </c>
      <c r="W2562" s="4"/>
      <c r="X2562" s="4"/>
      <c r="Y2562" s="4"/>
      <c r="Z2562" s="4" t="s">
        <v>13754</v>
      </c>
      <c r="AA2562" s="4"/>
      <c r="AB2562" s="4"/>
      <c r="AC2562" s="4"/>
      <c r="AD2562" s="4"/>
      <c r="AE2562" s="4"/>
      <c r="AF2562" s="4" t="s">
        <v>13755</v>
      </c>
      <c r="AG2562" s="4"/>
      <c r="AH2562" s="4"/>
      <c r="AI2562" s="4"/>
      <c r="AJ2562" s="4" t="s">
        <v>13756</v>
      </c>
      <c r="AK2562" s="4"/>
    </row>
    <row r="2563" spans="1:37" ht="270" x14ac:dyDescent="0.2">
      <c r="A2563" s="7">
        <v>2562</v>
      </c>
      <c r="D2563" s="4" t="s">
        <v>13757</v>
      </c>
      <c r="E2563" s="4" t="s">
        <v>13758</v>
      </c>
      <c r="F2563" s="4"/>
      <c r="G2563" s="4" t="s">
        <v>712</v>
      </c>
      <c r="H2563" s="4"/>
      <c r="I2563" s="4">
        <v>2009</v>
      </c>
      <c r="J2563" s="4"/>
      <c r="K2563" s="4"/>
      <c r="L2563" s="4"/>
      <c r="M2563" s="4"/>
      <c r="N2563" s="4"/>
      <c r="O2563" s="4"/>
      <c r="P2563" s="4" t="s">
        <v>13759</v>
      </c>
      <c r="Q2563" s="4"/>
      <c r="R2563" s="4"/>
      <c r="S2563" s="4" t="s">
        <v>5864</v>
      </c>
      <c r="T2563" s="4" t="s">
        <v>205</v>
      </c>
      <c r="U2563" s="4" t="s">
        <v>133</v>
      </c>
      <c r="V2563" s="4" t="s">
        <v>13760</v>
      </c>
      <c r="W2563" s="4"/>
      <c r="X2563" s="4"/>
      <c r="Y2563" s="4"/>
      <c r="Z2563" s="4" t="s">
        <v>13726</v>
      </c>
      <c r="AA2563" s="4"/>
      <c r="AB2563" s="4"/>
      <c r="AC2563" s="4"/>
      <c r="AD2563" s="4"/>
      <c r="AE2563" s="4"/>
      <c r="AF2563" s="4" t="s">
        <v>8797</v>
      </c>
      <c r="AG2563" s="4"/>
      <c r="AH2563" s="4"/>
      <c r="AI2563" s="4"/>
      <c r="AJ2563" s="4" t="s">
        <v>13761</v>
      </c>
      <c r="AK2563" s="4"/>
    </row>
    <row r="2564" spans="1:37" ht="105" x14ac:dyDescent="0.2">
      <c r="A2564" s="7">
        <v>2563</v>
      </c>
      <c r="D2564" s="4" t="s">
        <v>13762</v>
      </c>
      <c r="E2564" s="4" t="s">
        <v>13763</v>
      </c>
      <c r="F2564" s="4"/>
      <c r="G2564" s="4" t="s">
        <v>712</v>
      </c>
      <c r="H2564" s="4"/>
      <c r="I2564" s="4">
        <v>2009</v>
      </c>
      <c r="J2564" s="4"/>
      <c r="K2564" s="4"/>
      <c r="L2564" s="4"/>
      <c r="M2564" s="4"/>
      <c r="N2564" s="4"/>
      <c r="O2564" s="4"/>
      <c r="P2564" s="4" t="s">
        <v>13764</v>
      </c>
      <c r="Q2564" s="4"/>
      <c r="R2564" s="4"/>
      <c r="S2564" s="4" t="s">
        <v>5032</v>
      </c>
      <c r="T2564" s="4" t="s">
        <v>5005</v>
      </c>
      <c r="U2564" s="4" t="s">
        <v>133</v>
      </c>
      <c r="V2564" s="4" t="s">
        <v>13765</v>
      </c>
      <c r="W2564" s="4"/>
      <c r="X2564" s="4"/>
      <c r="Y2564" s="4"/>
      <c r="Z2564" s="4" t="s">
        <v>13766</v>
      </c>
      <c r="AA2564" s="4"/>
      <c r="AB2564" s="4"/>
      <c r="AC2564" s="4"/>
      <c r="AD2564" s="4"/>
      <c r="AE2564" s="4"/>
      <c r="AF2564" s="4" t="s">
        <v>10566</v>
      </c>
      <c r="AG2564" s="4"/>
      <c r="AH2564" s="4"/>
      <c r="AI2564" s="4"/>
      <c r="AJ2564" s="4" t="s">
        <v>13767</v>
      </c>
      <c r="AK2564" s="4"/>
    </row>
    <row r="2565" spans="1:37" ht="225" x14ac:dyDescent="0.2">
      <c r="A2565" s="7">
        <v>2564</v>
      </c>
      <c r="D2565" s="4"/>
      <c r="E2565" s="4"/>
      <c r="F2565" s="4"/>
      <c r="G2565" s="4" t="s">
        <v>712</v>
      </c>
      <c r="H2565" s="4"/>
      <c r="I2565" s="4">
        <v>2010</v>
      </c>
      <c r="J2565" s="4"/>
      <c r="K2565" s="4"/>
      <c r="L2565" s="4"/>
      <c r="M2565" s="4"/>
      <c r="N2565" s="4"/>
      <c r="O2565" s="4"/>
      <c r="P2565" s="4" t="s">
        <v>13768</v>
      </c>
      <c r="Q2565" s="4"/>
      <c r="R2565" s="4"/>
      <c r="S2565" s="4" t="s">
        <v>13769</v>
      </c>
      <c r="T2565" s="4" t="s">
        <v>94</v>
      </c>
      <c r="U2565" s="4" t="s">
        <v>133</v>
      </c>
      <c r="V2565" s="4" t="s">
        <v>13770</v>
      </c>
      <c r="W2565" s="4"/>
      <c r="X2565" s="4"/>
      <c r="Y2565" s="4"/>
      <c r="Z2565" s="4" t="s">
        <v>13771</v>
      </c>
      <c r="AA2565" s="4"/>
      <c r="AB2565" s="4"/>
      <c r="AC2565" s="4"/>
      <c r="AD2565" s="4"/>
      <c r="AE2565" s="4"/>
      <c r="AF2565" s="4" t="s">
        <v>13772</v>
      </c>
      <c r="AG2565" s="4"/>
      <c r="AH2565" s="4"/>
      <c r="AI2565" s="4"/>
      <c r="AJ2565" s="4" t="s">
        <v>13773</v>
      </c>
      <c r="AK2565" s="4"/>
    </row>
    <row r="2566" spans="1:37" ht="60" x14ac:dyDescent="0.2">
      <c r="A2566" s="7">
        <v>2565</v>
      </c>
      <c r="D2566" s="4" t="s">
        <v>63</v>
      </c>
      <c r="E2566" s="4" t="s">
        <v>13774</v>
      </c>
      <c r="F2566" s="4"/>
      <c r="G2566" s="4" t="s">
        <v>13775</v>
      </c>
      <c r="H2566" s="4"/>
      <c r="I2566" s="4">
        <v>1997</v>
      </c>
      <c r="J2566" s="4"/>
      <c r="K2566" s="4"/>
      <c r="L2566" s="4"/>
      <c r="M2566" s="4"/>
      <c r="N2566" s="4"/>
      <c r="O2566" s="4"/>
      <c r="P2566" s="4" t="s">
        <v>13776</v>
      </c>
      <c r="Q2566" s="4"/>
      <c r="R2566" s="4"/>
      <c r="S2566" s="4" t="s">
        <v>1567</v>
      </c>
      <c r="T2566" s="4" t="s">
        <v>1098</v>
      </c>
      <c r="U2566" s="4" t="s">
        <v>111</v>
      </c>
      <c r="V2566" s="4" t="s">
        <v>13777</v>
      </c>
      <c r="W2566" s="4"/>
      <c r="X2566" s="4"/>
      <c r="Y2566" s="4"/>
      <c r="Z2566" s="4" t="s">
        <v>13778</v>
      </c>
      <c r="AA2566" s="4"/>
      <c r="AB2566" s="4"/>
      <c r="AC2566" s="4"/>
      <c r="AD2566" s="4"/>
      <c r="AE2566" s="4"/>
      <c r="AF2566" s="4" t="s">
        <v>6712</v>
      </c>
      <c r="AG2566" s="4"/>
      <c r="AH2566" s="4"/>
      <c r="AI2566" s="4"/>
      <c r="AJ2566" s="4" t="s">
        <v>13779</v>
      </c>
      <c r="AK2566" s="4"/>
    </row>
    <row r="2567" spans="1:37" ht="315" x14ac:dyDescent="0.2">
      <c r="A2567" s="7">
        <v>2566</v>
      </c>
      <c r="D2567" s="4" t="s">
        <v>63</v>
      </c>
      <c r="E2567" s="4" t="s">
        <v>13780</v>
      </c>
      <c r="F2567" s="4"/>
      <c r="G2567" s="4" t="s">
        <v>13781</v>
      </c>
      <c r="H2567" s="4"/>
      <c r="I2567" s="4">
        <v>1998</v>
      </c>
      <c r="J2567" s="4"/>
      <c r="K2567" s="4"/>
      <c r="L2567" s="4"/>
      <c r="M2567" s="4"/>
      <c r="N2567" s="4"/>
      <c r="O2567" s="4"/>
      <c r="P2567" s="4" t="s">
        <v>13782</v>
      </c>
      <c r="Q2567" s="4"/>
      <c r="R2567" s="4"/>
      <c r="S2567" s="4" t="s">
        <v>8694</v>
      </c>
      <c r="T2567" s="4" t="s">
        <v>400</v>
      </c>
      <c r="U2567" s="4" t="s">
        <v>79</v>
      </c>
      <c r="V2567" s="4" t="s">
        <v>13783</v>
      </c>
      <c r="W2567" s="4"/>
      <c r="X2567" s="4"/>
      <c r="Y2567" s="4"/>
      <c r="Z2567" s="4" t="s">
        <v>13784</v>
      </c>
      <c r="AA2567" s="4"/>
      <c r="AB2567" s="4"/>
      <c r="AC2567" s="4"/>
      <c r="AD2567" s="4"/>
      <c r="AE2567" s="4"/>
      <c r="AF2567" s="4" t="s">
        <v>11599</v>
      </c>
      <c r="AG2567" s="4"/>
      <c r="AH2567" s="4"/>
      <c r="AI2567" s="4"/>
      <c r="AJ2567" s="4" t="s">
        <v>13785</v>
      </c>
      <c r="AK2567" s="4"/>
    </row>
    <row r="2568" spans="1:37" ht="135" x14ac:dyDescent="0.2">
      <c r="A2568" s="7">
        <v>2567</v>
      </c>
      <c r="D2568" s="4" t="s">
        <v>63</v>
      </c>
      <c r="E2568" s="4" t="s">
        <v>13786</v>
      </c>
      <c r="F2568" s="4"/>
      <c r="G2568" s="4" t="s">
        <v>13781</v>
      </c>
      <c r="H2568" s="4"/>
      <c r="I2568" s="4">
        <v>2008</v>
      </c>
      <c r="J2568" s="4"/>
      <c r="K2568" s="4"/>
      <c r="L2568" s="4"/>
      <c r="M2568" s="4"/>
      <c r="N2568" s="4"/>
      <c r="O2568" s="4"/>
      <c r="P2568" s="4" t="s">
        <v>13787</v>
      </c>
      <c r="Q2568" s="4"/>
      <c r="R2568" s="4"/>
      <c r="S2568" s="4" t="s">
        <v>13788</v>
      </c>
      <c r="T2568" s="4" t="s">
        <v>3031</v>
      </c>
      <c r="U2568" s="4" t="s">
        <v>111</v>
      </c>
      <c r="V2568" s="4" t="s">
        <v>13789</v>
      </c>
      <c r="W2568" s="4"/>
      <c r="X2568" s="4"/>
      <c r="Y2568" s="4"/>
      <c r="Z2568" s="4" t="s">
        <v>13790</v>
      </c>
      <c r="AA2568" s="4"/>
      <c r="AB2568" s="4"/>
      <c r="AC2568" s="4"/>
      <c r="AD2568" s="4"/>
      <c r="AE2568" s="4"/>
      <c r="AF2568" s="4" t="s">
        <v>13791</v>
      </c>
      <c r="AG2568" s="4"/>
      <c r="AH2568" s="4"/>
      <c r="AI2568" s="4"/>
      <c r="AJ2568" s="4" t="s">
        <v>13792</v>
      </c>
      <c r="AK2568" s="4"/>
    </row>
    <row r="2569" spans="1:37" ht="75" x14ac:dyDescent="0.2">
      <c r="A2569" s="7">
        <v>2568</v>
      </c>
      <c r="D2569" s="4" t="s">
        <v>63</v>
      </c>
      <c r="E2569" s="4" t="s">
        <v>13793</v>
      </c>
      <c r="F2569" s="4"/>
      <c r="G2569" s="4" t="s">
        <v>13794</v>
      </c>
      <c r="H2569" s="4"/>
      <c r="I2569" s="4">
        <v>2011</v>
      </c>
      <c r="J2569" s="4"/>
      <c r="K2569" s="4"/>
      <c r="L2569" s="4"/>
      <c r="M2569" s="4"/>
      <c r="N2569" s="4"/>
      <c r="O2569" s="4"/>
      <c r="P2569" s="4" t="s">
        <v>13795</v>
      </c>
      <c r="Q2569" s="4"/>
      <c r="R2569" s="4"/>
      <c r="S2569" s="4" t="s">
        <v>5441</v>
      </c>
      <c r="T2569" s="4" t="s">
        <v>94</v>
      </c>
      <c r="U2569" s="4" t="s">
        <v>133</v>
      </c>
      <c r="V2569" s="4" t="s">
        <v>13796</v>
      </c>
      <c r="W2569" s="4"/>
      <c r="X2569" s="4"/>
      <c r="Y2569" s="4"/>
      <c r="Z2569" s="4" t="s">
        <v>13797</v>
      </c>
      <c r="AA2569" s="4"/>
      <c r="AB2569" s="4"/>
      <c r="AC2569" s="4"/>
      <c r="AD2569" s="4"/>
      <c r="AE2569" s="4"/>
      <c r="AF2569" s="4" t="s">
        <v>10372</v>
      </c>
      <c r="AG2569" s="4"/>
      <c r="AH2569" s="4"/>
      <c r="AI2569" s="4"/>
      <c r="AJ2569" s="4" t="s">
        <v>13798</v>
      </c>
      <c r="AK2569" s="4"/>
    </row>
    <row r="2570" spans="1:37" ht="195" x14ac:dyDescent="0.2">
      <c r="A2570" s="7">
        <v>2569</v>
      </c>
      <c r="D2570" s="4" t="s">
        <v>13799</v>
      </c>
      <c r="E2570" s="4" t="s">
        <v>13800</v>
      </c>
      <c r="F2570" s="4"/>
      <c r="G2570" s="4" t="s">
        <v>13801</v>
      </c>
      <c r="H2570" s="4"/>
      <c r="I2570" s="4">
        <v>2012</v>
      </c>
      <c r="J2570" s="4"/>
      <c r="K2570" s="4"/>
      <c r="L2570" s="4"/>
      <c r="M2570" s="4"/>
      <c r="N2570" s="4"/>
      <c r="O2570" s="4"/>
      <c r="P2570" s="4" t="s">
        <v>13802</v>
      </c>
      <c r="Q2570" s="4"/>
      <c r="R2570" s="4"/>
      <c r="S2570" s="4" t="s">
        <v>2338</v>
      </c>
      <c r="T2570" s="4" t="s">
        <v>289</v>
      </c>
      <c r="U2570" s="4" t="s">
        <v>205</v>
      </c>
      <c r="V2570" s="4" t="s">
        <v>13803</v>
      </c>
      <c r="W2570" s="4"/>
      <c r="X2570" s="4"/>
      <c r="Y2570" s="4"/>
      <c r="Z2570" s="4" t="s">
        <v>13804</v>
      </c>
      <c r="AA2570" s="4"/>
      <c r="AB2570" s="4"/>
      <c r="AC2570" s="4"/>
      <c r="AD2570" s="4"/>
      <c r="AE2570" s="4"/>
      <c r="AF2570" s="4" t="s">
        <v>13682</v>
      </c>
      <c r="AG2570" s="4"/>
      <c r="AH2570" s="4"/>
      <c r="AI2570" s="4"/>
      <c r="AJ2570" s="4" t="s">
        <v>13805</v>
      </c>
      <c r="AK2570" s="4"/>
    </row>
    <row r="2571" spans="1:37" ht="120" x14ac:dyDescent="0.2">
      <c r="A2571" s="7">
        <v>2570</v>
      </c>
      <c r="D2571" s="4" t="s">
        <v>13806</v>
      </c>
      <c r="E2571" s="4" t="s">
        <v>13807</v>
      </c>
      <c r="F2571" s="4"/>
      <c r="G2571" s="4" t="s">
        <v>13801</v>
      </c>
      <c r="H2571" s="4"/>
      <c r="I2571" s="4">
        <v>2012</v>
      </c>
      <c r="J2571" s="4"/>
      <c r="K2571" s="4"/>
      <c r="L2571" s="4"/>
      <c r="M2571" s="4"/>
      <c r="N2571" s="4"/>
      <c r="O2571" s="4"/>
      <c r="P2571" s="4" t="s">
        <v>13808</v>
      </c>
      <c r="Q2571" s="4"/>
      <c r="R2571" s="4"/>
      <c r="S2571" s="4" t="s">
        <v>13809</v>
      </c>
      <c r="T2571" s="4" t="s">
        <v>289</v>
      </c>
      <c r="U2571" s="4" t="s">
        <v>79</v>
      </c>
      <c r="V2571" s="4" t="s">
        <v>13810</v>
      </c>
      <c r="W2571" s="4"/>
      <c r="X2571" s="4"/>
      <c r="Y2571" s="4"/>
      <c r="Z2571" s="4" t="s">
        <v>13811</v>
      </c>
      <c r="AA2571" s="4"/>
      <c r="AB2571" s="4"/>
      <c r="AC2571" s="4"/>
      <c r="AD2571" s="4"/>
      <c r="AE2571" s="4"/>
      <c r="AF2571" s="4" t="s">
        <v>13812</v>
      </c>
      <c r="AG2571" s="4"/>
      <c r="AH2571" s="4"/>
      <c r="AI2571" s="4"/>
      <c r="AJ2571" s="4" t="s">
        <v>13813</v>
      </c>
      <c r="AK2571" s="4"/>
    </row>
    <row r="2572" spans="1:37" ht="300" x14ac:dyDescent="0.2">
      <c r="A2572" s="7">
        <v>2571</v>
      </c>
      <c r="D2572" s="4" t="s">
        <v>13814</v>
      </c>
      <c r="E2572" s="27" t="s">
        <v>13815</v>
      </c>
      <c r="F2572" s="4"/>
      <c r="G2572" s="4" t="s">
        <v>13816</v>
      </c>
      <c r="H2572" s="4"/>
      <c r="I2572" s="4">
        <v>1997</v>
      </c>
      <c r="J2572" s="4"/>
      <c r="K2572" s="4"/>
      <c r="L2572" s="4"/>
      <c r="M2572" s="4"/>
      <c r="N2572" s="4"/>
      <c r="O2572" s="4"/>
      <c r="P2572" s="4" t="s">
        <v>13817</v>
      </c>
      <c r="Q2572" s="4"/>
      <c r="R2572" s="4" t="s">
        <v>13818</v>
      </c>
      <c r="S2572" s="4"/>
      <c r="T2572" s="4"/>
      <c r="U2572" s="4"/>
      <c r="V2572" s="4" t="s">
        <v>13819</v>
      </c>
      <c r="W2572" s="4"/>
      <c r="X2572" s="4"/>
      <c r="Y2572" s="4"/>
      <c r="Z2572" s="4" t="s">
        <v>13820</v>
      </c>
      <c r="AA2572" s="4"/>
      <c r="AB2572" s="4"/>
      <c r="AC2572" s="4"/>
      <c r="AD2572" s="4"/>
      <c r="AE2572" s="4"/>
      <c r="AF2572" s="4" t="s">
        <v>13821</v>
      </c>
      <c r="AG2572" s="4"/>
      <c r="AH2572" s="4"/>
      <c r="AI2572" s="4"/>
      <c r="AJ2572" s="4" t="s">
        <v>13822</v>
      </c>
      <c r="AK2572" s="4"/>
    </row>
    <row r="2573" spans="1:37" ht="30" x14ac:dyDescent="0.2">
      <c r="A2573" s="7">
        <v>2572</v>
      </c>
      <c r="D2573" s="4" t="s">
        <v>63</v>
      </c>
      <c r="E2573" s="4" t="s">
        <v>13823</v>
      </c>
      <c r="F2573" s="4"/>
      <c r="G2573" s="4" t="s">
        <v>1667</v>
      </c>
      <c r="H2573" s="4"/>
      <c r="I2573" s="4">
        <v>2003</v>
      </c>
      <c r="J2573" s="4"/>
      <c r="K2573" s="4"/>
      <c r="L2573" s="4"/>
      <c r="M2573" s="4"/>
      <c r="N2573" s="4"/>
      <c r="O2573" s="4"/>
      <c r="P2573" s="4" t="s">
        <v>13824</v>
      </c>
      <c r="Q2573" s="4"/>
      <c r="R2573" s="4"/>
      <c r="S2573" s="4" t="s">
        <v>1625</v>
      </c>
      <c r="T2573" s="4" t="s">
        <v>535</v>
      </c>
      <c r="U2573" s="4" t="s">
        <v>111</v>
      </c>
      <c r="V2573" s="4" t="s">
        <v>1452</v>
      </c>
      <c r="W2573" s="4"/>
      <c r="X2573" s="4"/>
      <c r="Y2573" s="4"/>
      <c r="Z2573" s="4" t="s">
        <v>13825</v>
      </c>
      <c r="AA2573" s="4"/>
      <c r="AB2573" s="4"/>
      <c r="AC2573" s="4"/>
      <c r="AD2573" s="4"/>
      <c r="AE2573" s="4"/>
      <c r="AF2573" s="4" t="s">
        <v>9897</v>
      </c>
      <c r="AG2573" s="4"/>
      <c r="AH2573" s="4"/>
      <c r="AI2573" s="4"/>
      <c r="AJ2573" s="4"/>
      <c r="AK2573" s="4"/>
    </row>
    <row r="2574" spans="1:37" ht="30" x14ac:dyDescent="0.2">
      <c r="A2574" s="7">
        <v>2573</v>
      </c>
      <c r="D2574" s="4" t="s">
        <v>63</v>
      </c>
      <c r="E2574" s="4" t="s">
        <v>13826</v>
      </c>
      <c r="F2574" s="4"/>
      <c r="G2574" s="4" t="s">
        <v>13827</v>
      </c>
      <c r="H2574" s="4"/>
      <c r="I2574" s="4">
        <v>2002</v>
      </c>
      <c r="J2574" s="4"/>
      <c r="K2574" s="4"/>
      <c r="L2574" s="4"/>
      <c r="M2574" s="4"/>
      <c r="N2574" s="4"/>
      <c r="O2574" s="4"/>
      <c r="P2574" s="4" t="s">
        <v>13828</v>
      </c>
      <c r="Q2574" s="4"/>
      <c r="R2574" s="4"/>
      <c r="S2574" s="4" t="s">
        <v>13829</v>
      </c>
      <c r="T2574" s="4" t="s">
        <v>205</v>
      </c>
      <c r="U2574" s="4" t="s">
        <v>205</v>
      </c>
      <c r="V2574" s="4" t="s">
        <v>13830</v>
      </c>
      <c r="W2574" s="4"/>
      <c r="X2574" s="4"/>
      <c r="Y2574" s="4"/>
      <c r="Z2574" s="4" t="s">
        <v>13831</v>
      </c>
      <c r="AA2574" s="4"/>
      <c r="AB2574" s="4"/>
      <c r="AC2574" s="4"/>
      <c r="AD2574" s="4"/>
      <c r="AE2574" s="4"/>
      <c r="AF2574" s="4" t="s">
        <v>7226</v>
      </c>
      <c r="AG2574" s="4"/>
      <c r="AH2574" s="4"/>
      <c r="AI2574" s="4"/>
      <c r="AJ2574" s="4"/>
      <c r="AK2574" s="4"/>
    </row>
    <row r="2575" spans="1:37" ht="195" x14ac:dyDescent="0.2">
      <c r="A2575" s="7">
        <v>2574</v>
      </c>
      <c r="D2575" s="4" t="s">
        <v>63</v>
      </c>
      <c r="E2575" s="4" t="s">
        <v>13832</v>
      </c>
      <c r="F2575" s="4"/>
      <c r="G2575" s="4" t="s">
        <v>13827</v>
      </c>
      <c r="H2575" s="4"/>
      <c r="I2575" s="4">
        <v>2009</v>
      </c>
      <c r="J2575" s="4"/>
      <c r="K2575" s="4"/>
      <c r="L2575" s="4"/>
      <c r="M2575" s="4"/>
      <c r="N2575" s="4"/>
      <c r="O2575" s="4"/>
      <c r="P2575" s="4" t="s">
        <v>13833</v>
      </c>
      <c r="Q2575" s="4"/>
      <c r="R2575" s="4"/>
      <c r="S2575" s="4" t="s">
        <v>5098</v>
      </c>
      <c r="T2575" s="4" t="s">
        <v>858</v>
      </c>
      <c r="U2575" s="4" t="s">
        <v>229</v>
      </c>
      <c r="V2575" s="4" t="s">
        <v>13834</v>
      </c>
      <c r="W2575" s="4"/>
      <c r="X2575" s="4"/>
      <c r="Y2575" s="4"/>
      <c r="Z2575" s="4" t="s">
        <v>13835</v>
      </c>
      <c r="AA2575" s="4"/>
      <c r="AB2575" s="4"/>
      <c r="AC2575" s="4"/>
      <c r="AD2575" s="4"/>
      <c r="AE2575" s="4"/>
      <c r="AF2575" s="4" t="s">
        <v>13836</v>
      </c>
      <c r="AG2575" s="4"/>
      <c r="AH2575" s="4"/>
      <c r="AI2575" s="4"/>
      <c r="AJ2575" s="4" t="s">
        <v>13837</v>
      </c>
      <c r="AK2575" s="4"/>
    </row>
    <row r="2576" spans="1:37" ht="135" x14ac:dyDescent="0.2">
      <c r="A2576" s="7">
        <v>2575</v>
      </c>
      <c r="D2576" s="4" t="s">
        <v>63</v>
      </c>
      <c r="E2576" s="4" t="s">
        <v>13838</v>
      </c>
      <c r="F2576" s="4"/>
      <c r="G2576" s="4" t="s">
        <v>13839</v>
      </c>
      <c r="H2576" s="4"/>
      <c r="I2576" s="4">
        <v>2010</v>
      </c>
      <c r="J2576" s="4"/>
      <c r="K2576" s="4"/>
      <c r="L2576" s="4"/>
      <c r="M2576" s="4"/>
      <c r="N2576" s="4"/>
      <c r="O2576" s="4"/>
      <c r="P2576" s="4" t="s">
        <v>13840</v>
      </c>
      <c r="Q2576" s="4"/>
      <c r="R2576" s="4"/>
      <c r="S2576" s="4" t="s">
        <v>13841</v>
      </c>
      <c r="T2576" s="4" t="s">
        <v>244</v>
      </c>
      <c r="U2576" s="4" t="s">
        <v>79</v>
      </c>
      <c r="V2576" s="4" t="s">
        <v>13842</v>
      </c>
      <c r="W2576" s="4"/>
      <c r="X2576" s="4"/>
      <c r="Y2576" s="4"/>
      <c r="Z2576" s="4" t="s">
        <v>13843</v>
      </c>
      <c r="AA2576" s="4"/>
      <c r="AB2576" s="4"/>
      <c r="AC2576" s="4"/>
      <c r="AD2576" s="4"/>
      <c r="AE2576" s="4"/>
      <c r="AF2576" s="4" t="s">
        <v>13844</v>
      </c>
      <c r="AG2576" s="4"/>
      <c r="AH2576" s="4"/>
      <c r="AI2576" s="4"/>
      <c r="AJ2576" s="4" t="s">
        <v>13845</v>
      </c>
      <c r="AK2576" s="4"/>
    </row>
    <row r="2577" spans="1:37" ht="345" x14ac:dyDescent="0.2">
      <c r="A2577" s="7">
        <v>2576</v>
      </c>
      <c r="D2577" s="4" t="s">
        <v>13846</v>
      </c>
      <c r="E2577" s="4" t="s">
        <v>13847</v>
      </c>
      <c r="F2577" s="4"/>
      <c r="G2577" s="4" t="s">
        <v>1264</v>
      </c>
      <c r="H2577" s="4"/>
      <c r="I2577" s="4">
        <v>1969</v>
      </c>
      <c r="J2577" s="4"/>
      <c r="K2577" s="4"/>
      <c r="L2577" s="4"/>
      <c r="M2577" s="4"/>
      <c r="N2577" s="4"/>
      <c r="O2577" s="4"/>
      <c r="P2577" s="4" t="s">
        <v>13848</v>
      </c>
      <c r="Q2577" s="4"/>
      <c r="R2577" s="4"/>
      <c r="S2577" s="4" t="s">
        <v>5949</v>
      </c>
      <c r="T2577" s="4" t="s">
        <v>229</v>
      </c>
      <c r="U2577" s="4" t="s">
        <v>205</v>
      </c>
      <c r="V2577" s="4" t="s">
        <v>13849</v>
      </c>
      <c r="W2577" s="4"/>
      <c r="X2577" s="4"/>
      <c r="Y2577" s="4"/>
      <c r="Z2577" s="4" t="s">
        <v>13850</v>
      </c>
      <c r="AA2577" s="4"/>
      <c r="AB2577" s="4"/>
      <c r="AC2577" s="4"/>
      <c r="AD2577" s="4"/>
      <c r="AE2577" s="4"/>
      <c r="AF2577" s="4" t="s">
        <v>10566</v>
      </c>
      <c r="AG2577" s="4"/>
      <c r="AH2577" s="4"/>
      <c r="AI2577" s="4"/>
      <c r="AJ2577" s="4" t="s">
        <v>13851</v>
      </c>
      <c r="AK2577" s="4"/>
    </row>
    <row r="2578" spans="1:37" ht="90" x14ac:dyDescent="0.2">
      <c r="A2578" s="7">
        <v>2577</v>
      </c>
      <c r="D2578" s="4">
        <v>4821514</v>
      </c>
      <c r="E2578" s="4" t="s">
        <v>13852</v>
      </c>
      <c r="F2578" s="4"/>
      <c r="G2578" s="4" t="s">
        <v>1264</v>
      </c>
      <c r="H2578" s="4"/>
      <c r="I2578" s="4">
        <v>1977</v>
      </c>
      <c r="J2578" s="4"/>
      <c r="K2578" s="4"/>
      <c r="L2578" s="4"/>
      <c r="M2578" s="4"/>
      <c r="N2578" s="4"/>
      <c r="O2578" s="4"/>
      <c r="P2578" s="4" t="s">
        <v>13853</v>
      </c>
      <c r="Q2578" s="4"/>
      <c r="R2578" s="4"/>
      <c r="S2578" s="4" t="s">
        <v>75</v>
      </c>
      <c r="T2578" s="4" t="s">
        <v>334</v>
      </c>
      <c r="U2578" s="4" t="s">
        <v>111</v>
      </c>
      <c r="V2578" s="4" t="s">
        <v>13854</v>
      </c>
      <c r="W2578" s="4"/>
      <c r="X2578" s="4"/>
      <c r="Y2578" s="4"/>
      <c r="Z2578" s="4" t="s">
        <v>13855</v>
      </c>
      <c r="AA2578" s="4"/>
      <c r="AB2578" s="4"/>
      <c r="AC2578" s="4"/>
      <c r="AD2578" s="4"/>
      <c r="AE2578" s="4"/>
      <c r="AF2578" s="4" t="s">
        <v>13141</v>
      </c>
      <c r="AG2578" s="4"/>
      <c r="AH2578" s="4"/>
      <c r="AI2578" s="4"/>
      <c r="AJ2578" s="4" t="s">
        <v>13856</v>
      </c>
      <c r="AK2578" s="4"/>
    </row>
    <row r="2579" spans="1:37" ht="105" x14ac:dyDescent="0.2">
      <c r="A2579" s="7">
        <v>2578</v>
      </c>
      <c r="D2579" s="4" t="s">
        <v>662</v>
      </c>
      <c r="E2579" s="4" t="s">
        <v>13857</v>
      </c>
      <c r="F2579" s="4"/>
      <c r="G2579" s="4" t="s">
        <v>13858</v>
      </c>
      <c r="H2579" s="4"/>
      <c r="I2579" s="4">
        <v>2001</v>
      </c>
      <c r="J2579" s="4"/>
      <c r="K2579" s="4"/>
      <c r="L2579" s="4"/>
      <c r="M2579" s="4"/>
      <c r="N2579" s="4"/>
      <c r="O2579" s="4"/>
      <c r="P2579" s="4" t="s">
        <v>13859</v>
      </c>
      <c r="Q2579" s="4"/>
      <c r="R2579" s="4"/>
      <c r="S2579" s="4" t="s">
        <v>227</v>
      </c>
      <c r="T2579" s="4" t="s">
        <v>558</v>
      </c>
      <c r="U2579" s="4" t="s">
        <v>111</v>
      </c>
      <c r="V2579" s="4" t="s">
        <v>13860</v>
      </c>
      <c r="W2579" s="4"/>
      <c r="X2579" s="4"/>
      <c r="Y2579" s="4"/>
      <c r="Z2579" s="4" t="s">
        <v>13861</v>
      </c>
      <c r="AA2579" s="4"/>
      <c r="AB2579" s="4"/>
      <c r="AC2579" s="4"/>
      <c r="AD2579" s="4"/>
      <c r="AE2579" s="4"/>
      <c r="AF2579" s="4" t="s">
        <v>2791</v>
      </c>
      <c r="AG2579" s="4"/>
      <c r="AH2579" s="4"/>
      <c r="AI2579" s="4"/>
      <c r="AJ2579" s="4" t="s">
        <v>13862</v>
      </c>
      <c r="AK2579" s="4"/>
    </row>
    <row r="2580" spans="1:37" ht="150" x14ac:dyDescent="0.2">
      <c r="A2580" s="7">
        <v>2579</v>
      </c>
      <c r="D2580" s="4">
        <v>13217932</v>
      </c>
      <c r="E2580" s="4" t="s">
        <v>13863</v>
      </c>
      <c r="F2580" s="4"/>
      <c r="G2580" s="4" t="s">
        <v>1264</v>
      </c>
      <c r="H2580" s="4"/>
      <c r="I2580" s="4">
        <v>2003</v>
      </c>
      <c r="J2580" s="4"/>
      <c r="K2580" s="4"/>
      <c r="L2580" s="4"/>
      <c r="M2580" s="4"/>
      <c r="N2580" s="4"/>
      <c r="O2580" s="4"/>
      <c r="P2580" s="4" t="s">
        <v>13864</v>
      </c>
      <c r="Q2580" s="4"/>
      <c r="R2580" s="4"/>
      <c r="S2580" s="4" t="s">
        <v>13865</v>
      </c>
      <c r="T2580" s="4"/>
      <c r="U2580" s="4" t="s">
        <v>974</v>
      </c>
      <c r="V2580" s="4" t="s">
        <v>13866</v>
      </c>
      <c r="W2580" s="4"/>
      <c r="X2580" s="4"/>
      <c r="Y2580" s="4"/>
      <c r="Z2580" s="4" t="s">
        <v>13867</v>
      </c>
      <c r="AA2580" s="4"/>
      <c r="AB2580" s="4"/>
      <c r="AC2580" s="4"/>
      <c r="AD2580" s="4"/>
      <c r="AE2580" s="4"/>
      <c r="AF2580" s="4" t="s">
        <v>13868</v>
      </c>
      <c r="AG2580" s="4"/>
      <c r="AH2580" s="4"/>
      <c r="AI2580" s="4"/>
      <c r="AJ2580" s="4" t="s">
        <v>13869</v>
      </c>
      <c r="AK2580" s="4"/>
    </row>
    <row r="2581" spans="1:37" ht="135" x14ac:dyDescent="0.2">
      <c r="A2581" s="7">
        <v>2580</v>
      </c>
      <c r="D2581" s="4">
        <v>18722383</v>
      </c>
      <c r="E2581" s="4" t="s">
        <v>13870</v>
      </c>
      <c r="F2581" s="4"/>
      <c r="G2581" s="4" t="s">
        <v>1264</v>
      </c>
      <c r="H2581" s="4"/>
      <c r="I2581" s="4">
        <v>2005</v>
      </c>
      <c r="J2581" s="4"/>
      <c r="K2581" s="4"/>
      <c r="L2581" s="4"/>
      <c r="M2581" s="4"/>
      <c r="N2581" s="4"/>
      <c r="O2581" s="4"/>
      <c r="P2581" s="4" t="s">
        <v>13871</v>
      </c>
      <c r="Q2581" s="4"/>
      <c r="R2581" s="4"/>
      <c r="S2581" s="4" t="s">
        <v>1118</v>
      </c>
      <c r="T2581" s="4" t="s">
        <v>550</v>
      </c>
      <c r="U2581" s="4" t="s">
        <v>205</v>
      </c>
      <c r="V2581" s="4" t="s">
        <v>11309</v>
      </c>
      <c r="W2581" s="4"/>
      <c r="X2581" s="4"/>
      <c r="Y2581" s="4"/>
      <c r="Z2581" s="4" t="s">
        <v>13872</v>
      </c>
      <c r="AA2581" s="4"/>
      <c r="AB2581" s="4"/>
      <c r="AC2581" s="4"/>
      <c r="AD2581" s="4"/>
      <c r="AE2581" s="4"/>
      <c r="AF2581" s="4" t="s">
        <v>13873</v>
      </c>
      <c r="AG2581" s="4"/>
      <c r="AH2581" s="4"/>
      <c r="AI2581" s="4"/>
      <c r="AJ2581" s="4" t="s">
        <v>13874</v>
      </c>
      <c r="AK2581" s="4"/>
    </row>
    <row r="2582" spans="1:37" ht="150" x14ac:dyDescent="0.2">
      <c r="A2582" s="7">
        <v>2581</v>
      </c>
      <c r="D2582" s="4">
        <v>22567199</v>
      </c>
      <c r="E2582" s="4" t="s">
        <v>13875</v>
      </c>
      <c r="F2582" s="4"/>
      <c r="G2582" s="4" t="s">
        <v>1264</v>
      </c>
      <c r="H2582" s="4"/>
      <c r="I2582" s="4">
        <v>2006</v>
      </c>
      <c r="J2582" s="4"/>
      <c r="K2582" s="4"/>
      <c r="L2582" s="4"/>
      <c r="M2582" s="4"/>
      <c r="N2582" s="4"/>
      <c r="O2582" s="4"/>
      <c r="P2582" s="4" t="s">
        <v>13876</v>
      </c>
      <c r="Q2582" s="4"/>
      <c r="R2582" s="4"/>
      <c r="S2582" s="4" t="s">
        <v>6401</v>
      </c>
      <c r="T2582" s="4" t="s">
        <v>275</v>
      </c>
      <c r="U2582" s="4" t="s">
        <v>352</v>
      </c>
      <c r="V2582" s="4" t="s">
        <v>13877</v>
      </c>
      <c r="W2582" s="4"/>
      <c r="X2582" s="4"/>
      <c r="Y2582" s="4"/>
      <c r="Z2582" s="4" t="s">
        <v>13878</v>
      </c>
      <c r="AA2582" s="4"/>
      <c r="AB2582" s="4"/>
      <c r="AC2582" s="4"/>
      <c r="AD2582" s="4"/>
      <c r="AE2582" s="4"/>
      <c r="AF2582" s="4" t="s">
        <v>10007</v>
      </c>
      <c r="AG2582" s="4"/>
      <c r="AH2582" s="4"/>
      <c r="AI2582" s="4"/>
      <c r="AJ2582" s="4" t="s">
        <v>13879</v>
      </c>
      <c r="AK2582" s="4"/>
    </row>
    <row r="2583" spans="1:37" ht="180" x14ac:dyDescent="0.2">
      <c r="A2583" s="7">
        <v>2582</v>
      </c>
      <c r="D2583" s="4">
        <v>33005731</v>
      </c>
      <c r="E2583" s="4" t="s">
        <v>13880</v>
      </c>
      <c r="F2583" s="4"/>
      <c r="G2583" s="4" t="s">
        <v>1264</v>
      </c>
      <c r="H2583" s="4"/>
      <c r="I2583" s="4">
        <v>2008</v>
      </c>
      <c r="J2583" s="4"/>
      <c r="K2583" s="4"/>
      <c r="L2583" s="4"/>
      <c r="M2583" s="4"/>
      <c r="N2583" s="4"/>
      <c r="O2583" s="4"/>
      <c r="P2583" s="4" t="s">
        <v>13881</v>
      </c>
      <c r="Q2583" s="4"/>
      <c r="R2583" s="4"/>
      <c r="S2583" s="4" t="s">
        <v>3030</v>
      </c>
      <c r="T2583" s="4" t="s">
        <v>3031</v>
      </c>
      <c r="U2583" s="4" t="s">
        <v>13882</v>
      </c>
      <c r="V2583" s="4" t="s">
        <v>13883</v>
      </c>
      <c r="W2583" s="4"/>
      <c r="X2583" s="4"/>
      <c r="Y2583" s="4"/>
      <c r="Z2583" s="4" t="s">
        <v>13884</v>
      </c>
      <c r="AA2583" s="4"/>
      <c r="AB2583" s="4"/>
      <c r="AC2583" s="4"/>
      <c r="AD2583" s="4"/>
      <c r="AE2583" s="4"/>
      <c r="AF2583" s="4" t="s">
        <v>10479</v>
      </c>
      <c r="AG2583" s="4"/>
      <c r="AH2583" s="4"/>
      <c r="AI2583" s="4"/>
      <c r="AJ2583" s="4" t="s">
        <v>13885</v>
      </c>
      <c r="AK2583" s="4"/>
    </row>
    <row r="2584" spans="1:37" ht="75" x14ac:dyDescent="0.2">
      <c r="A2584" s="7">
        <v>2583</v>
      </c>
      <c r="D2584" s="4">
        <v>33606958</v>
      </c>
      <c r="E2584" s="4" t="s">
        <v>13886</v>
      </c>
      <c r="F2584" s="4"/>
      <c r="G2584" s="4" t="s">
        <v>1264</v>
      </c>
      <c r="H2584" s="4"/>
      <c r="I2584" s="4">
        <v>2008</v>
      </c>
      <c r="J2584" s="4"/>
      <c r="K2584" s="4"/>
      <c r="L2584" s="4"/>
      <c r="M2584" s="4"/>
      <c r="N2584" s="4"/>
      <c r="O2584" s="4"/>
      <c r="P2584" s="4" t="s">
        <v>13887</v>
      </c>
      <c r="Q2584" s="4"/>
      <c r="R2584" s="4"/>
      <c r="S2584" s="4" t="s">
        <v>9264</v>
      </c>
      <c r="T2584" s="4" t="s">
        <v>237</v>
      </c>
      <c r="U2584" s="4" t="s">
        <v>111</v>
      </c>
      <c r="V2584" s="4" t="s">
        <v>13888</v>
      </c>
      <c r="W2584" s="4"/>
      <c r="X2584" s="4"/>
      <c r="Y2584" s="4"/>
      <c r="Z2584" s="4" t="s">
        <v>6261</v>
      </c>
      <c r="AA2584" s="4"/>
      <c r="AB2584" s="4"/>
      <c r="AC2584" s="4"/>
      <c r="AD2584" s="4"/>
      <c r="AE2584" s="4"/>
      <c r="AF2584" s="4" t="s">
        <v>6196</v>
      </c>
      <c r="AG2584" s="4"/>
      <c r="AH2584" s="4"/>
      <c r="AI2584" s="4"/>
      <c r="AJ2584" s="4" t="s">
        <v>13889</v>
      </c>
      <c r="AK2584" s="4"/>
    </row>
    <row r="2585" spans="1:37" ht="75" x14ac:dyDescent="0.2">
      <c r="A2585" s="7">
        <v>2584</v>
      </c>
      <c r="D2585" s="4" t="s">
        <v>13890</v>
      </c>
      <c r="E2585" s="4" t="s">
        <v>13891</v>
      </c>
      <c r="F2585" s="4"/>
      <c r="G2585" s="4" t="s">
        <v>1264</v>
      </c>
      <c r="H2585" s="4"/>
      <c r="I2585" s="4">
        <v>2008</v>
      </c>
      <c r="J2585" s="4"/>
      <c r="K2585" s="4"/>
      <c r="L2585" s="4"/>
      <c r="M2585" s="4"/>
      <c r="N2585" s="4"/>
      <c r="O2585" s="4"/>
      <c r="P2585" s="4" t="s">
        <v>13892</v>
      </c>
      <c r="Q2585" s="4"/>
      <c r="R2585" s="4"/>
      <c r="S2585" s="4" t="s">
        <v>8330</v>
      </c>
      <c r="T2585" s="4" t="s">
        <v>5005</v>
      </c>
      <c r="U2585" s="4" t="s">
        <v>79</v>
      </c>
      <c r="V2585" s="4" t="s">
        <v>13893</v>
      </c>
      <c r="W2585" s="4"/>
      <c r="X2585" s="4"/>
      <c r="Y2585" s="4"/>
      <c r="Z2585" s="4" t="s">
        <v>13894</v>
      </c>
      <c r="AA2585" s="4"/>
      <c r="AB2585" s="4"/>
      <c r="AC2585" s="4"/>
      <c r="AD2585" s="4"/>
      <c r="AE2585" s="4"/>
      <c r="AF2585" s="4" t="s">
        <v>13895</v>
      </c>
      <c r="AG2585" s="4"/>
      <c r="AH2585" s="4"/>
      <c r="AI2585" s="4"/>
      <c r="AJ2585" s="4" t="s">
        <v>13896</v>
      </c>
      <c r="AK2585" s="4"/>
    </row>
    <row r="2586" spans="1:37" ht="240" x14ac:dyDescent="0.2">
      <c r="A2586" s="7">
        <v>2585</v>
      </c>
      <c r="D2586" s="4">
        <v>44916843</v>
      </c>
      <c r="E2586" s="4" t="s">
        <v>13897</v>
      </c>
      <c r="F2586" s="4"/>
      <c r="G2586" s="4" t="s">
        <v>1264</v>
      </c>
      <c r="H2586" s="4"/>
      <c r="I2586" s="4">
        <v>2009</v>
      </c>
      <c r="J2586" s="4"/>
      <c r="K2586" s="4"/>
      <c r="L2586" s="4"/>
      <c r="M2586" s="4"/>
      <c r="N2586" s="4"/>
      <c r="O2586" s="4"/>
      <c r="P2586" s="4" t="s">
        <v>13898</v>
      </c>
      <c r="Q2586" s="4"/>
      <c r="R2586" s="4" t="s">
        <v>13899</v>
      </c>
      <c r="T2586" s="4"/>
      <c r="U2586" s="4"/>
      <c r="V2586" s="4" t="s">
        <v>5656</v>
      </c>
      <c r="W2586" s="4"/>
      <c r="X2586" s="4"/>
      <c r="Y2586" s="4"/>
      <c r="Z2586" s="4" t="s">
        <v>13900</v>
      </c>
      <c r="AA2586" s="4"/>
      <c r="AB2586" s="4"/>
      <c r="AC2586" s="4"/>
      <c r="AD2586" s="4"/>
      <c r="AE2586" s="4"/>
      <c r="AF2586" s="4"/>
      <c r="AG2586" s="4"/>
      <c r="AH2586" s="4"/>
      <c r="AI2586" s="4"/>
      <c r="AJ2586" s="4" t="s">
        <v>13901</v>
      </c>
      <c r="AK2586" s="4"/>
    </row>
    <row r="2587" spans="1:37" ht="90" x14ac:dyDescent="0.2">
      <c r="A2587" s="7">
        <v>2586</v>
      </c>
      <c r="D2587" s="4" t="s">
        <v>13902</v>
      </c>
      <c r="E2587" s="4" t="s">
        <v>13903</v>
      </c>
      <c r="F2587" s="4"/>
      <c r="G2587" s="4" t="s">
        <v>1264</v>
      </c>
      <c r="H2587" s="4"/>
      <c r="I2587" s="4">
        <v>2009</v>
      </c>
      <c r="J2587" s="4"/>
      <c r="K2587" s="4"/>
      <c r="L2587" s="4"/>
      <c r="M2587" s="4"/>
      <c r="N2587" s="4"/>
      <c r="O2587" s="4"/>
      <c r="P2587" s="4" t="s">
        <v>13904</v>
      </c>
      <c r="Q2587" s="4"/>
      <c r="R2587" s="4"/>
      <c r="S2587" s="4" t="s">
        <v>13905</v>
      </c>
      <c r="T2587" s="4" t="s">
        <v>967</v>
      </c>
      <c r="U2587" s="4"/>
      <c r="V2587" s="4" t="s">
        <v>13906</v>
      </c>
      <c r="W2587" s="4"/>
      <c r="X2587" s="4"/>
      <c r="Y2587" s="4"/>
      <c r="Z2587" s="4" t="s">
        <v>13907</v>
      </c>
      <c r="AA2587" s="4"/>
      <c r="AB2587" s="4"/>
      <c r="AC2587" s="4"/>
      <c r="AD2587" s="4"/>
      <c r="AE2587" s="4"/>
      <c r="AF2587" s="4" t="s">
        <v>13908</v>
      </c>
      <c r="AG2587" s="4"/>
      <c r="AH2587" s="4"/>
      <c r="AI2587" s="4"/>
      <c r="AJ2587" s="4" t="s">
        <v>13909</v>
      </c>
      <c r="AK2587" s="4"/>
    </row>
    <row r="2588" spans="1:37" ht="90" x14ac:dyDescent="0.2">
      <c r="A2588" s="7">
        <v>2587</v>
      </c>
      <c r="D2588" s="4">
        <v>53483004</v>
      </c>
      <c r="E2588" s="4" t="s">
        <v>13910</v>
      </c>
      <c r="F2588" s="4"/>
      <c r="G2588" s="4" t="s">
        <v>1264</v>
      </c>
      <c r="H2588" s="4"/>
      <c r="I2588" s="4">
        <v>2010</v>
      </c>
      <c r="J2588" s="4"/>
      <c r="K2588" s="4"/>
      <c r="L2588" s="4"/>
      <c r="M2588" s="4"/>
      <c r="N2588" s="4"/>
      <c r="O2588" s="4"/>
      <c r="P2588" s="4" t="s">
        <v>13911</v>
      </c>
      <c r="Q2588" s="4"/>
      <c r="R2588" s="4"/>
      <c r="S2588" s="4" t="s">
        <v>13016</v>
      </c>
      <c r="T2588" s="4" t="s">
        <v>351</v>
      </c>
      <c r="U2588" s="4" t="s">
        <v>133</v>
      </c>
      <c r="V2588" s="4" t="s">
        <v>13912</v>
      </c>
      <c r="W2588" s="4"/>
      <c r="X2588" s="4"/>
      <c r="Y2588" s="4"/>
      <c r="Z2588" s="4" t="s">
        <v>13913</v>
      </c>
      <c r="AA2588" s="4"/>
      <c r="AB2588" s="4"/>
      <c r="AC2588" s="4"/>
      <c r="AD2588" s="4"/>
      <c r="AE2588" s="4"/>
      <c r="AF2588" s="4" t="s">
        <v>13018</v>
      </c>
      <c r="AG2588" s="4"/>
      <c r="AH2588" s="4"/>
      <c r="AI2588" s="4"/>
      <c r="AJ2588" s="4" t="s">
        <v>13914</v>
      </c>
      <c r="AK2588" s="4"/>
    </row>
    <row r="2589" spans="1:37" ht="75" x14ac:dyDescent="0.2">
      <c r="A2589" s="7">
        <v>2588</v>
      </c>
      <c r="D2589" s="4" t="s">
        <v>13915</v>
      </c>
      <c r="E2589" s="4" t="s">
        <v>13916</v>
      </c>
      <c r="F2589" s="4"/>
      <c r="G2589" s="4" t="s">
        <v>1264</v>
      </c>
      <c r="H2589" s="4"/>
      <c r="I2589" s="4">
        <v>2012</v>
      </c>
      <c r="J2589" s="4"/>
      <c r="K2589" s="4"/>
      <c r="L2589" s="4"/>
      <c r="M2589" s="4"/>
      <c r="N2589" s="4"/>
      <c r="O2589" s="4"/>
      <c r="P2589" s="4" t="s">
        <v>13917</v>
      </c>
      <c r="Q2589" s="4"/>
      <c r="R2589" s="4"/>
      <c r="S2589" s="4" t="s">
        <v>6172</v>
      </c>
      <c r="T2589" s="4" t="s">
        <v>966</v>
      </c>
      <c r="U2589" s="4"/>
      <c r="V2589" s="4" t="s">
        <v>6785</v>
      </c>
      <c r="W2589" s="4"/>
      <c r="X2589" s="4"/>
      <c r="Y2589" s="4"/>
      <c r="Z2589" s="4" t="s">
        <v>13918</v>
      </c>
      <c r="AA2589" s="4"/>
      <c r="AB2589" s="4"/>
      <c r="AC2589" s="4"/>
      <c r="AD2589" s="4"/>
      <c r="AE2589" s="4"/>
      <c r="AF2589" s="4" t="s">
        <v>6214</v>
      </c>
      <c r="AG2589" s="4"/>
      <c r="AH2589" s="4"/>
      <c r="AI2589" s="4"/>
      <c r="AJ2589" s="4" t="s">
        <v>13919</v>
      </c>
      <c r="AK2589" s="4"/>
    </row>
    <row r="2590" spans="1:37" ht="120" x14ac:dyDescent="0.2">
      <c r="A2590" s="7">
        <v>2589</v>
      </c>
      <c r="D2590" s="4" t="s">
        <v>13920</v>
      </c>
      <c r="E2590" s="4" t="s">
        <v>13921</v>
      </c>
      <c r="F2590" s="4"/>
      <c r="G2590" s="4" t="s">
        <v>1264</v>
      </c>
      <c r="H2590" s="4"/>
      <c r="I2590" s="4">
        <v>2012</v>
      </c>
      <c r="J2590" s="4"/>
      <c r="K2590" s="4"/>
      <c r="L2590" s="4"/>
      <c r="M2590" s="4"/>
      <c r="N2590" s="4"/>
      <c r="O2590" s="4"/>
      <c r="P2590" s="4" t="s">
        <v>13922</v>
      </c>
      <c r="Q2590" s="4"/>
      <c r="R2590" s="4"/>
      <c r="S2590" s="4" t="s">
        <v>13923</v>
      </c>
      <c r="T2590" s="4" t="s">
        <v>343</v>
      </c>
      <c r="U2590" s="4" t="s">
        <v>205</v>
      </c>
      <c r="V2590" s="4" t="s">
        <v>6039</v>
      </c>
      <c r="W2590" s="4"/>
      <c r="X2590" s="4"/>
      <c r="Y2590" s="4"/>
      <c r="Z2590" s="4" t="s">
        <v>13924</v>
      </c>
      <c r="AA2590" s="4"/>
      <c r="AB2590" s="4"/>
      <c r="AC2590" s="4"/>
      <c r="AD2590" s="4"/>
      <c r="AE2590" s="4"/>
      <c r="AF2590" s="4" t="s">
        <v>8985</v>
      </c>
      <c r="AG2590" s="4"/>
      <c r="AH2590" s="4"/>
      <c r="AI2590" s="4"/>
      <c r="AJ2590" s="4" t="s">
        <v>13925</v>
      </c>
      <c r="AK2590" s="4"/>
    </row>
    <row r="2591" spans="1:37" ht="45" x14ac:dyDescent="0.2">
      <c r="A2591" s="7">
        <v>2590</v>
      </c>
      <c r="D2591" s="4"/>
      <c r="E2591" s="4"/>
      <c r="F2591" s="4"/>
      <c r="G2591" s="4" t="s">
        <v>1264</v>
      </c>
      <c r="H2591" s="4"/>
      <c r="I2591" s="4">
        <v>2012</v>
      </c>
      <c r="J2591" s="4"/>
      <c r="K2591" s="4"/>
      <c r="L2591" s="4"/>
      <c r="M2591" s="4"/>
      <c r="N2591" s="4"/>
      <c r="O2591" s="4"/>
      <c r="P2591" s="4" t="s">
        <v>13926</v>
      </c>
      <c r="Q2591" s="4"/>
      <c r="R2591" s="4" t="s">
        <v>13927</v>
      </c>
      <c r="S2591" s="4" t="s">
        <v>236</v>
      </c>
      <c r="T2591" s="4"/>
      <c r="U2591" s="4" t="s">
        <v>334</v>
      </c>
      <c r="V2591" s="4" t="s">
        <v>11270</v>
      </c>
      <c r="W2591" s="4"/>
      <c r="X2591" s="4"/>
      <c r="Y2591" s="4"/>
      <c r="Z2591" s="4" t="s">
        <v>13928</v>
      </c>
      <c r="AA2591" s="4"/>
      <c r="AB2591" s="4"/>
      <c r="AC2591" s="4"/>
      <c r="AD2591" s="4"/>
      <c r="AE2591" s="4"/>
      <c r="AF2591" s="4" t="s">
        <v>13929</v>
      </c>
      <c r="AG2591" s="4"/>
      <c r="AH2591" s="4"/>
      <c r="AI2591" s="4"/>
      <c r="AJ2591" s="4" t="s">
        <v>13930</v>
      </c>
      <c r="AK2591" s="4"/>
    </row>
    <row r="2592" spans="1:37" ht="285" x14ac:dyDescent="0.2">
      <c r="A2592" s="7">
        <v>2591</v>
      </c>
      <c r="D2592" s="4" t="s">
        <v>13931</v>
      </c>
      <c r="E2592" s="4" t="s">
        <v>13932</v>
      </c>
      <c r="F2592" s="4"/>
      <c r="G2592" s="4" t="s">
        <v>1264</v>
      </c>
      <c r="H2592" s="4"/>
      <c r="I2592" s="4">
        <v>1999</v>
      </c>
      <c r="J2592" s="4"/>
      <c r="K2592" s="4"/>
      <c r="L2592" s="4"/>
      <c r="M2592" s="4"/>
      <c r="N2592" s="4"/>
      <c r="O2592" s="4"/>
      <c r="P2592" s="4" t="s">
        <v>13933</v>
      </c>
      <c r="Q2592" s="4"/>
      <c r="R2592" s="4"/>
      <c r="S2592" s="4" t="s">
        <v>8756</v>
      </c>
      <c r="T2592" s="4" t="s">
        <v>229</v>
      </c>
      <c r="U2592" s="4" t="s">
        <v>79</v>
      </c>
      <c r="V2592" s="4" t="s">
        <v>13934</v>
      </c>
      <c r="W2592" s="4"/>
      <c r="X2592" s="4"/>
      <c r="Y2592" s="4"/>
      <c r="Z2592" s="4" t="s">
        <v>13935</v>
      </c>
      <c r="AA2592" s="4"/>
      <c r="AB2592" s="4"/>
      <c r="AC2592" s="4"/>
      <c r="AD2592" s="4"/>
      <c r="AE2592" s="4"/>
      <c r="AF2592" s="4" t="s">
        <v>8759</v>
      </c>
      <c r="AG2592" s="4"/>
      <c r="AH2592" s="4"/>
      <c r="AI2592" s="4"/>
      <c r="AJ2592" s="4" t="s">
        <v>13936</v>
      </c>
      <c r="AK2592" s="4"/>
    </row>
    <row r="2593" spans="1:37" ht="90" x14ac:dyDescent="0.2">
      <c r="A2593" s="7">
        <v>2592</v>
      </c>
      <c r="D2593" s="4" t="s">
        <v>13937</v>
      </c>
      <c r="E2593" s="20" t="s">
        <v>13938</v>
      </c>
      <c r="F2593" s="4"/>
      <c r="G2593" s="4" t="s">
        <v>1264</v>
      </c>
      <c r="H2593" s="4"/>
      <c r="I2593" s="4">
        <v>2006</v>
      </c>
      <c r="J2593" s="4"/>
      <c r="K2593" s="4"/>
      <c r="L2593" s="4"/>
      <c r="M2593" s="4"/>
      <c r="N2593" s="4"/>
      <c r="O2593" s="4"/>
      <c r="P2593" s="4" t="s">
        <v>13939</v>
      </c>
      <c r="Q2593" s="4"/>
      <c r="R2593" s="4"/>
      <c r="S2593" s="4" t="s">
        <v>1377</v>
      </c>
      <c r="T2593" s="4" t="s">
        <v>535</v>
      </c>
      <c r="U2593" s="4" t="s">
        <v>133</v>
      </c>
      <c r="V2593" s="4" t="s">
        <v>5357</v>
      </c>
      <c r="W2593" s="4"/>
      <c r="X2593" s="4"/>
      <c r="Y2593" s="4"/>
      <c r="Z2593" s="4" t="s">
        <v>13940</v>
      </c>
      <c r="AA2593" s="4"/>
      <c r="AB2593" s="4"/>
      <c r="AC2593" s="4"/>
      <c r="AD2593" s="4"/>
      <c r="AE2593" s="4"/>
      <c r="AF2593" s="4" t="s">
        <v>7305</v>
      </c>
      <c r="AG2593" s="4"/>
      <c r="AH2593" s="4"/>
      <c r="AI2593" s="4"/>
      <c r="AJ2593" s="4" t="s">
        <v>13941</v>
      </c>
      <c r="AK2593" s="4"/>
    </row>
    <row r="2594" spans="1:37" ht="180" x14ac:dyDescent="0.2">
      <c r="A2594" s="7">
        <v>2593</v>
      </c>
      <c r="D2594" s="4">
        <v>44369501</v>
      </c>
      <c r="E2594" s="4" t="s">
        <v>13942</v>
      </c>
      <c r="F2594" s="4"/>
      <c r="G2594" s="4" t="s">
        <v>1134</v>
      </c>
      <c r="H2594" s="4"/>
      <c r="I2594" s="4">
        <v>2009</v>
      </c>
      <c r="J2594" s="4"/>
      <c r="K2594" s="4"/>
      <c r="L2594" s="4"/>
      <c r="M2594" s="4"/>
      <c r="N2594" s="4"/>
      <c r="O2594" s="4"/>
      <c r="P2594" s="4" t="s">
        <v>13943</v>
      </c>
      <c r="Q2594" s="4"/>
      <c r="R2594" s="4"/>
      <c r="S2594" s="4" t="s">
        <v>325</v>
      </c>
      <c r="T2594" s="4" t="s">
        <v>205</v>
      </c>
      <c r="U2594" s="4" t="s">
        <v>111</v>
      </c>
      <c r="V2594" s="4" t="s">
        <v>13944</v>
      </c>
      <c r="W2594" s="4"/>
      <c r="X2594" s="4"/>
      <c r="Y2594" s="4"/>
      <c r="Z2594" s="4" t="s">
        <v>13945</v>
      </c>
      <c r="AA2594" s="4"/>
      <c r="AB2594" s="4"/>
      <c r="AC2594" s="4"/>
      <c r="AD2594" s="4"/>
      <c r="AE2594" s="4"/>
      <c r="AF2594" s="4" t="s">
        <v>12980</v>
      </c>
      <c r="AG2594" s="4"/>
      <c r="AH2594" s="4"/>
      <c r="AI2594" s="4"/>
      <c r="AJ2594" s="4" t="s">
        <v>13946</v>
      </c>
      <c r="AK2594" s="4"/>
    </row>
    <row r="2595" spans="1:37" ht="135" x14ac:dyDescent="0.2">
      <c r="A2595" s="7">
        <v>2594</v>
      </c>
      <c r="D2595" s="21" t="s">
        <v>2187</v>
      </c>
      <c r="E2595" s="21" t="s">
        <v>13947</v>
      </c>
      <c r="F2595" s="4"/>
      <c r="G2595" s="4" t="s">
        <v>13948</v>
      </c>
      <c r="H2595" s="4"/>
      <c r="I2595" s="4">
        <v>2008</v>
      </c>
      <c r="J2595" s="4"/>
      <c r="K2595" s="4"/>
      <c r="L2595" s="4"/>
      <c r="M2595" s="4"/>
      <c r="N2595" s="4"/>
      <c r="O2595" s="4"/>
      <c r="P2595" s="4" t="s">
        <v>13949</v>
      </c>
      <c r="Q2595" s="4"/>
      <c r="R2595" s="4"/>
      <c r="S2595" s="4" t="s">
        <v>2221</v>
      </c>
      <c r="T2595" s="4" t="s">
        <v>79</v>
      </c>
      <c r="U2595" s="4" t="s">
        <v>133</v>
      </c>
      <c r="V2595" s="4" t="s">
        <v>13950</v>
      </c>
      <c r="W2595" s="4"/>
      <c r="X2595" s="4"/>
      <c r="Y2595" s="4"/>
      <c r="Z2595" s="4" t="s">
        <v>13951</v>
      </c>
      <c r="AA2595" s="4"/>
      <c r="AB2595" s="4"/>
      <c r="AC2595" s="4"/>
      <c r="AD2595" s="4"/>
      <c r="AE2595" s="4"/>
      <c r="AF2595" s="4" t="s">
        <v>7300</v>
      </c>
      <c r="AG2595" s="4"/>
      <c r="AH2595" s="4"/>
      <c r="AI2595" s="4"/>
      <c r="AJ2595" s="4" t="s">
        <v>13952</v>
      </c>
      <c r="AK2595" s="4"/>
    </row>
    <row r="2596" spans="1:37" x14ac:dyDescent="0.2">
      <c r="D2596" s="4"/>
      <c r="E2596" s="4"/>
      <c r="F2596" s="4"/>
      <c r="G2596" s="4"/>
      <c r="H2596" s="4"/>
      <c r="I2596" s="4"/>
      <c r="J2596" s="4"/>
      <c r="K2596" s="4"/>
      <c r="L2596" s="4"/>
      <c r="M2596" s="4"/>
      <c r="N2596" s="4"/>
      <c r="O2596" s="4"/>
      <c r="P2596" s="4"/>
      <c r="Q2596" s="4"/>
      <c r="R2596" s="4"/>
      <c r="S2596" s="4"/>
      <c r="T2596" s="4"/>
      <c r="U2596" s="4"/>
      <c r="V2596" s="4"/>
      <c r="W2596" s="4"/>
      <c r="X2596" s="4"/>
      <c r="Y2596" s="4"/>
      <c r="Z2596" s="4"/>
      <c r="AA2596" s="4"/>
      <c r="AB2596" s="4"/>
      <c r="AC2596" s="4"/>
      <c r="AD2596" s="4"/>
      <c r="AE2596" s="4"/>
      <c r="AF2596" s="4"/>
      <c r="AG2596" s="4"/>
      <c r="AH2596" s="4"/>
      <c r="AI2596" s="4"/>
      <c r="AJ2596" s="4"/>
      <c r="AK2596" s="4"/>
    </row>
    <row r="2597" spans="1:37" x14ac:dyDescent="0.2">
      <c r="D2597" s="4"/>
      <c r="E2597" s="4"/>
      <c r="F2597" s="4"/>
      <c r="G2597" s="4"/>
      <c r="H2597" s="4"/>
      <c r="I2597" s="4"/>
      <c r="J2597" s="4"/>
      <c r="K2597" s="4"/>
      <c r="L2597" s="4"/>
      <c r="M2597" s="4"/>
      <c r="N2597" s="4"/>
      <c r="O2597" s="4"/>
      <c r="P2597" s="4"/>
      <c r="Q2597" s="4"/>
      <c r="R2597" s="4"/>
      <c r="S2597" s="4"/>
      <c r="T2597" s="4"/>
      <c r="U2597" s="4"/>
      <c r="V2597" s="4"/>
      <c r="W2597" s="4"/>
      <c r="X2597" s="4"/>
      <c r="Y2597" s="4"/>
      <c r="Z2597" s="4"/>
      <c r="AA2597" s="4"/>
      <c r="AB2597" s="4"/>
      <c r="AC2597" s="4"/>
      <c r="AD2597" s="4"/>
      <c r="AE2597" s="4"/>
      <c r="AF2597" s="4"/>
      <c r="AG2597" s="4"/>
      <c r="AH2597" s="4"/>
      <c r="AI2597" s="4"/>
      <c r="AJ2597" s="4"/>
      <c r="AK2597" s="4"/>
    </row>
    <row r="2598" spans="1:37" x14ac:dyDescent="0.2">
      <c r="D2598" s="4"/>
      <c r="E2598" s="4"/>
      <c r="F2598" s="4"/>
      <c r="G2598" s="4"/>
      <c r="H2598" s="4"/>
      <c r="I2598" s="4"/>
      <c r="J2598" s="4"/>
      <c r="K2598" s="4"/>
      <c r="L2598" s="4"/>
      <c r="M2598" s="4"/>
      <c r="N2598" s="4"/>
      <c r="O2598" s="4"/>
      <c r="P2598" s="4"/>
      <c r="Q2598" s="4"/>
      <c r="R2598" s="4"/>
      <c r="S2598" s="4"/>
      <c r="T2598" s="4"/>
      <c r="U2598" s="4"/>
      <c r="V2598" s="4"/>
      <c r="W2598" s="4"/>
      <c r="X2598" s="4"/>
      <c r="Y2598" s="4"/>
      <c r="Z2598" s="4"/>
      <c r="AA2598" s="4"/>
      <c r="AB2598" s="4"/>
      <c r="AC2598" s="4"/>
      <c r="AD2598" s="4"/>
      <c r="AE2598" s="4"/>
      <c r="AF2598" s="4"/>
      <c r="AG2598" s="4"/>
      <c r="AH2598" s="4"/>
      <c r="AI2598" s="4"/>
      <c r="AJ2598" s="4"/>
      <c r="AK2598" s="4"/>
    </row>
    <row r="2599" spans="1:37" x14ac:dyDescent="0.2">
      <c r="D2599" s="4"/>
      <c r="E2599" s="4"/>
      <c r="F2599" s="4"/>
      <c r="G2599" s="4"/>
      <c r="H2599" s="4"/>
      <c r="I2599" s="4"/>
      <c r="J2599" s="4"/>
      <c r="K2599" s="4"/>
      <c r="L2599" s="4"/>
      <c r="M2599" s="4"/>
      <c r="N2599" s="4"/>
      <c r="O2599" s="4"/>
      <c r="P2599" s="4"/>
      <c r="Q2599" s="4"/>
      <c r="R2599" s="4"/>
      <c r="S2599" s="4"/>
      <c r="T2599" s="4"/>
      <c r="U2599" s="4"/>
      <c r="V2599" s="4"/>
      <c r="W2599" s="4"/>
      <c r="X2599" s="4"/>
      <c r="Y2599" s="4"/>
      <c r="Z2599" s="4"/>
      <c r="AA2599" s="4"/>
      <c r="AB2599" s="4"/>
      <c r="AC2599" s="4"/>
      <c r="AD2599" s="4"/>
      <c r="AE2599" s="4"/>
      <c r="AF2599" s="4"/>
      <c r="AG2599" s="4"/>
      <c r="AH2599" s="4"/>
      <c r="AI2599" s="4"/>
      <c r="AJ2599" s="4"/>
      <c r="AK2599" s="4"/>
    </row>
    <row r="2600" spans="1:37" x14ac:dyDescent="0.2">
      <c r="D2600" s="4"/>
      <c r="E2600" s="4"/>
      <c r="F2600" s="4"/>
      <c r="G2600" s="4"/>
      <c r="H2600" s="4"/>
      <c r="I2600" s="4"/>
      <c r="J2600" s="4"/>
      <c r="K2600" s="4"/>
      <c r="L2600" s="4"/>
      <c r="M2600" s="4"/>
      <c r="N2600" s="4"/>
      <c r="O2600" s="4"/>
      <c r="P2600" s="4"/>
      <c r="Q2600" s="4"/>
      <c r="R2600" s="4"/>
      <c r="S2600" s="4"/>
      <c r="T2600" s="4"/>
      <c r="U2600" s="4"/>
      <c r="V2600" s="4"/>
      <c r="W2600" s="4"/>
      <c r="X2600" s="4"/>
      <c r="Y2600" s="4"/>
      <c r="Z2600" s="4"/>
      <c r="AA2600" s="4"/>
      <c r="AB2600" s="4"/>
      <c r="AC2600" s="4"/>
      <c r="AD2600" s="4"/>
      <c r="AE2600" s="4"/>
      <c r="AF2600" s="4"/>
      <c r="AG2600" s="4"/>
      <c r="AH2600" s="4"/>
      <c r="AI2600" s="4"/>
      <c r="AJ2600" s="4"/>
      <c r="AK2600" s="4"/>
    </row>
    <row r="2601" spans="1:37" x14ac:dyDescent="0.2">
      <c r="D2601" s="4"/>
      <c r="E2601" s="4"/>
      <c r="F2601" s="4"/>
      <c r="G2601" s="4"/>
      <c r="H2601" s="4"/>
      <c r="I2601" s="4"/>
      <c r="J2601" s="4"/>
      <c r="K2601" s="4"/>
      <c r="L2601" s="4"/>
      <c r="M2601" s="4"/>
      <c r="N2601" s="4"/>
      <c r="O2601" s="4"/>
      <c r="P2601" s="4"/>
      <c r="Q2601" s="4"/>
      <c r="R2601" s="4"/>
      <c r="S2601" s="4"/>
      <c r="T2601" s="4"/>
      <c r="U2601" s="4"/>
      <c r="V2601" s="4"/>
      <c r="W2601" s="4"/>
      <c r="X2601" s="4"/>
      <c r="Y2601" s="4"/>
      <c r="Z2601" s="4"/>
      <c r="AA2601" s="4"/>
      <c r="AB2601" s="4"/>
      <c r="AC2601" s="4"/>
      <c r="AD2601" s="4"/>
      <c r="AE2601" s="4"/>
      <c r="AF2601" s="4"/>
      <c r="AG2601" s="4"/>
      <c r="AH2601" s="4"/>
      <c r="AI2601" s="4"/>
      <c r="AJ2601" s="4"/>
      <c r="AK2601" s="4"/>
    </row>
    <row r="2602" spans="1:37" x14ac:dyDescent="0.2">
      <c r="D2602" s="4"/>
      <c r="E2602" s="4"/>
      <c r="F2602" s="4"/>
      <c r="G2602" s="4"/>
      <c r="H2602" s="4"/>
      <c r="I2602" s="4"/>
      <c r="J2602" s="4"/>
      <c r="K2602" s="4"/>
      <c r="L2602" s="4"/>
      <c r="M2602" s="4"/>
      <c r="N2602" s="4"/>
      <c r="O2602" s="4"/>
      <c r="P2602" s="4"/>
      <c r="Q2602" s="4"/>
      <c r="R2602" s="4"/>
      <c r="S2602" s="4"/>
      <c r="T2602" s="4"/>
      <c r="U2602" s="4"/>
      <c r="V2602" s="4"/>
      <c r="W2602" s="4"/>
      <c r="X2602" s="4"/>
      <c r="Y2602" s="4"/>
      <c r="Z2602" s="4"/>
      <c r="AA2602" s="4"/>
      <c r="AB2602" s="4"/>
      <c r="AC2602" s="4"/>
      <c r="AD2602" s="4"/>
      <c r="AE2602" s="4"/>
      <c r="AF2602" s="4"/>
      <c r="AG2602" s="4"/>
      <c r="AH2602" s="4"/>
      <c r="AI2602" s="4"/>
      <c r="AJ2602" s="4"/>
      <c r="AK2602" s="4"/>
    </row>
    <row r="2603" spans="1:37" x14ac:dyDescent="0.2">
      <c r="D2603" s="4"/>
      <c r="E2603" s="4"/>
      <c r="F2603" s="4"/>
      <c r="G2603" s="4"/>
      <c r="H2603" s="4"/>
      <c r="I2603" s="4"/>
      <c r="J2603" s="4"/>
      <c r="K2603" s="4"/>
      <c r="L2603" s="4"/>
      <c r="M2603" s="4"/>
      <c r="N2603" s="4"/>
      <c r="O2603" s="4"/>
      <c r="P2603" s="4"/>
      <c r="Q2603" s="4"/>
      <c r="R2603" s="4"/>
      <c r="S2603" s="4"/>
      <c r="T2603" s="4"/>
      <c r="U2603" s="4"/>
      <c r="V2603" s="4"/>
      <c r="W2603" s="4"/>
      <c r="X2603" s="4"/>
      <c r="Y2603" s="4"/>
      <c r="Z2603" s="4"/>
      <c r="AA2603" s="4"/>
      <c r="AB2603" s="4"/>
      <c r="AC2603" s="4"/>
      <c r="AD2603" s="4"/>
      <c r="AE2603" s="4"/>
      <c r="AF2603" s="4"/>
      <c r="AG2603" s="4"/>
      <c r="AH2603" s="4"/>
      <c r="AI2603" s="4"/>
      <c r="AJ2603" s="4"/>
      <c r="AK2603" s="4"/>
    </row>
    <row r="2604" spans="1:37" x14ac:dyDescent="0.2">
      <c r="D2604" s="4"/>
      <c r="E2604" s="4"/>
      <c r="F2604" s="4"/>
      <c r="G2604" s="4"/>
      <c r="H2604" s="4"/>
      <c r="I2604" s="4"/>
      <c r="J2604" s="4"/>
      <c r="K2604" s="4"/>
      <c r="L2604" s="4"/>
      <c r="M2604" s="4"/>
      <c r="N2604" s="4"/>
      <c r="O2604" s="4"/>
      <c r="P2604" s="4"/>
      <c r="Q2604" s="4"/>
      <c r="R2604" s="4"/>
      <c r="S2604" s="4"/>
      <c r="T2604" s="4"/>
      <c r="U2604" s="4"/>
      <c r="V2604" s="4"/>
      <c r="W2604" s="4"/>
      <c r="X2604" s="4"/>
      <c r="Y2604" s="4"/>
      <c r="Z2604" s="4"/>
      <c r="AA2604" s="4"/>
      <c r="AB2604" s="4"/>
      <c r="AC2604" s="4"/>
      <c r="AD2604" s="4"/>
      <c r="AE2604" s="4"/>
      <c r="AF2604" s="4"/>
      <c r="AG2604" s="4"/>
      <c r="AH2604" s="4"/>
      <c r="AI2604" s="4"/>
      <c r="AJ2604" s="4"/>
      <c r="AK2604" s="4"/>
    </row>
    <row r="2605" spans="1:37" x14ac:dyDescent="0.2">
      <c r="D2605" s="4"/>
      <c r="E2605" s="4"/>
      <c r="F2605" s="4"/>
      <c r="G2605" s="4"/>
      <c r="H2605" s="4"/>
      <c r="I2605" s="4"/>
      <c r="J2605" s="4"/>
      <c r="K2605" s="4"/>
      <c r="L2605" s="4"/>
      <c r="M2605" s="4"/>
      <c r="N2605" s="4"/>
      <c r="O2605" s="4"/>
      <c r="P2605" s="4"/>
      <c r="Q2605" s="4"/>
      <c r="R2605" s="4"/>
      <c r="S2605" s="4"/>
      <c r="T2605" s="4"/>
      <c r="U2605" s="4"/>
      <c r="V2605" s="4"/>
      <c r="W2605" s="4"/>
      <c r="X2605" s="4"/>
      <c r="Y2605" s="4"/>
      <c r="Z2605" s="4"/>
      <c r="AA2605" s="4"/>
      <c r="AB2605" s="4"/>
      <c r="AC2605" s="4"/>
      <c r="AD2605" s="4"/>
      <c r="AE2605" s="4"/>
      <c r="AF2605" s="4"/>
      <c r="AG2605" s="4"/>
      <c r="AH2605" s="4"/>
      <c r="AI2605" s="4"/>
      <c r="AJ2605" s="4"/>
      <c r="AK2605" s="4"/>
    </row>
    <row r="2606" spans="1:37" x14ac:dyDescent="0.2">
      <c r="D2606" s="4"/>
      <c r="E2606" s="4"/>
      <c r="F2606" s="4"/>
      <c r="G2606" s="4"/>
      <c r="H2606" s="4"/>
      <c r="I2606" s="4"/>
      <c r="J2606" s="4"/>
      <c r="K2606" s="4"/>
      <c r="L2606" s="4"/>
      <c r="M2606" s="4"/>
      <c r="N2606" s="4"/>
      <c r="O2606" s="4"/>
      <c r="P2606" s="4"/>
      <c r="Q2606" s="4"/>
      <c r="R2606" s="4"/>
      <c r="S2606" s="4"/>
      <c r="T2606" s="4"/>
      <c r="U2606" s="4"/>
      <c r="V2606" s="4"/>
      <c r="W2606" s="4"/>
      <c r="X2606" s="4"/>
      <c r="Y2606" s="4"/>
      <c r="Z2606" s="4"/>
      <c r="AA2606" s="4"/>
      <c r="AB2606" s="4"/>
      <c r="AC2606" s="4"/>
      <c r="AD2606" s="4"/>
      <c r="AE2606" s="4"/>
      <c r="AF2606" s="4"/>
      <c r="AG2606" s="4"/>
      <c r="AH2606" s="4"/>
      <c r="AI2606" s="4"/>
      <c r="AJ2606" s="4"/>
      <c r="AK2606" s="4"/>
    </row>
    <row r="2607" spans="1:37" x14ac:dyDescent="0.2">
      <c r="D2607" s="4"/>
      <c r="E2607" s="4"/>
      <c r="F2607" s="4"/>
      <c r="G2607" s="4"/>
      <c r="H2607" s="4"/>
      <c r="I2607" s="4"/>
      <c r="J2607" s="4"/>
      <c r="K2607" s="4"/>
      <c r="L2607" s="4"/>
      <c r="M2607" s="4"/>
      <c r="N2607" s="4"/>
      <c r="O2607" s="4"/>
      <c r="P2607" s="4"/>
      <c r="Q2607" s="4"/>
      <c r="R2607" s="4"/>
      <c r="S2607" s="4"/>
      <c r="T2607" s="4"/>
      <c r="U2607" s="4"/>
      <c r="V2607" s="4"/>
      <c r="W2607" s="4"/>
      <c r="X2607" s="4"/>
      <c r="Y2607" s="4"/>
      <c r="Z2607" s="4"/>
      <c r="AA2607" s="4"/>
      <c r="AB2607" s="4"/>
      <c r="AC2607" s="4"/>
      <c r="AD2607" s="4"/>
      <c r="AE2607" s="4"/>
      <c r="AF2607" s="4"/>
      <c r="AG2607" s="4"/>
      <c r="AH2607" s="4"/>
      <c r="AI2607" s="4"/>
      <c r="AJ2607" s="4"/>
      <c r="AK2607" s="4"/>
    </row>
    <row r="2608" spans="1:37" x14ac:dyDescent="0.2">
      <c r="D2608" s="4"/>
      <c r="E2608" s="4"/>
      <c r="F2608" s="4"/>
      <c r="G2608" s="4"/>
      <c r="H2608" s="4"/>
      <c r="I2608" s="4"/>
      <c r="J2608" s="4"/>
      <c r="K2608" s="4"/>
      <c r="L2608" s="4"/>
      <c r="M2608" s="4"/>
      <c r="N2608" s="4"/>
      <c r="O2608" s="4"/>
      <c r="P2608" s="4"/>
      <c r="Q2608" s="4"/>
      <c r="R2608" s="4"/>
      <c r="S2608" s="4"/>
      <c r="T2608" s="4"/>
      <c r="U2608" s="4"/>
      <c r="V2608" s="4"/>
      <c r="W2608" s="4"/>
      <c r="X2608" s="4"/>
      <c r="Y2608" s="4"/>
      <c r="Z2608" s="4"/>
      <c r="AA2608" s="4"/>
      <c r="AB2608" s="4"/>
      <c r="AC2608" s="4"/>
      <c r="AD2608" s="4"/>
      <c r="AE2608" s="4"/>
      <c r="AF2608" s="4"/>
      <c r="AG2608" s="4"/>
      <c r="AH2608" s="4"/>
      <c r="AI2608" s="4"/>
      <c r="AJ2608" s="4"/>
      <c r="AK2608" s="4"/>
    </row>
    <row r="2609" spans="4:37" x14ac:dyDescent="0.2">
      <c r="D2609" s="4"/>
      <c r="E2609" s="4"/>
      <c r="F2609" s="4"/>
      <c r="G2609" s="4"/>
      <c r="H2609" s="4"/>
      <c r="I2609" s="4"/>
      <c r="J2609" s="4"/>
      <c r="K2609" s="4"/>
      <c r="L2609" s="4"/>
      <c r="M2609" s="4"/>
      <c r="N2609" s="4"/>
      <c r="O2609" s="4"/>
      <c r="P2609" s="4"/>
      <c r="Q2609" s="4"/>
      <c r="R2609" s="4"/>
      <c r="S2609" s="4"/>
      <c r="T2609" s="4"/>
      <c r="U2609" s="4"/>
      <c r="V2609" s="4"/>
      <c r="W2609" s="4"/>
      <c r="X2609" s="4"/>
      <c r="Y2609" s="4"/>
      <c r="Z2609" s="4"/>
      <c r="AA2609" s="4"/>
      <c r="AB2609" s="4"/>
      <c r="AC2609" s="4"/>
      <c r="AD2609" s="4"/>
      <c r="AE2609" s="4"/>
      <c r="AF2609" s="4"/>
      <c r="AG2609" s="4"/>
      <c r="AH2609" s="4"/>
      <c r="AI2609" s="4"/>
      <c r="AJ2609" s="4"/>
      <c r="AK2609" s="4"/>
    </row>
    <row r="2610" spans="4:37" x14ac:dyDescent="0.2">
      <c r="D2610" s="4"/>
      <c r="E2610" s="4"/>
      <c r="F2610" s="4"/>
      <c r="G2610" s="4"/>
      <c r="H2610" s="4"/>
      <c r="I2610" s="4"/>
      <c r="J2610" s="4"/>
      <c r="K2610" s="4"/>
      <c r="L2610" s="4"/>
      <c r="M2610" s="4"/>
      <c r="N2610" s="4"/>
      <c r="O2610" s="4"/>
      <c r="P2610" s="4"/>
      <c r="Q2610" s="4"/>
      <c r="R2610" s="4"/>
      <c r="S2610" s="4"/>
      <c r="T2610" s="4"/>
      <c r="U2610" s="4"/>
      <c r="V2610" s="4"/>
      <c r="W2610" s="4"/>
      <c r="X2610" s="4"/>
      <c r="Y2610" s="4"/>
      <c r="Z2610" s="4"/>
      <c r="AA2610" s="4"/>
      <c r="AB2610" s="4"/>
      <c r="AC2610" s="4"/>
      <c r="AD2610" s="4"/>
      <c r="AE2610" s="4"/>
      <c r="AF2610" s="4"/>
      <c r="AG2610" s="4"/>
      <c r="AH2610" s="4"/>
      <c r="AI2610" s="4"/>
      <c r="AJ2610" s="4"/>
      <c r="AK2610" s="4"/>
    </row>
  </sheetData>
  <hyperlinks>
    <hyperlink ref="C57" r:id="rId1"/>
    <hyperlink ref="C58" r:id="rId2"/>
    <hyperlink ref="C59" r:id="rId3"/>
    <hyperlink ref="C60" r:id="rId4"/>
    <hyperlink ref="C61" r:id="rId5"/>
    <hyperlink ref="C62" r:id="rId6"/>
    <hyperlink ref="C63" r:id="rId7"/>
    <hyperlink ref="C64" r:id="rId8"/>
    <hyperlink ref="C65" r:id="rId9"/>
    <hyperlink ref="C66" r:id="rId10"/>
    <hyperlink ref="C67" r:id="rId11"/>
    <hyperlink ref="C68" r:id="rId12"/>
    <hyperlink ref="C69" r:id="rId13"/>
    <hyperlink ref="C70" r:id="rId14"/>
    <hyperlink ref="C71" r:id="rId15"/>
    <hyperlink ref="C72" r:id="rId16"/>
    <hyperlink ref="C73" r:id="rId17"/>
    <hyperlink ref="C74" r:id="rId18"/>
    <hyperlink ref="C76" r:id="rId19"/>
    <hyperlink ref="C77" r:id="rId20"/>
    <hyperlink ref="C438" r:id="rId21"/>
    <hyperlink ref="C439" r:id="rId22"/>
    <hyperlink ref="C440" r:id="rId23"/>
    <hyperlink ref="C441" r:id="rId24"/>
    <hyperlink ref="C442" r:id="rId25"/>
    <hyperlink ref="C443" r:id="rId26"/>
    <hyperlink ref="C444" r:id="rId27"/>
    <hyperlink ref="C445" r:id="rId28"/>
    <hyperlink ref="C446" r:id="rId29" location="v=onepage&amp;q=Indigenous%20Lands%20Project%20Brazil%20World%20Bank%20model&amp;f=false"/>
    <hyperlink ref="C447" r:id="rId30"/>
    <hyperlink ref="C482" r:id="rId31"/>
    <hyperlink ref="C483" r:id="rId32"/>
    <hyperlink ref="C484" r:id="rId33"/>
    <hyperlink ref="C486" r:id="rId34"/>
    <hyperlink ref="C488" r:id="rId35"/>
    <hyperlink ref="C489" r:id="rId36"/>
    <hyperlink ref="C490" r:id="rId37"/>
    <hyperlink ref="C491" r:id="rId38"/>
    <hyperlink ref="C493" r:id="rId39"/>
    <hyperlink ref="C494" r:id="rId40"/>
    <hyperlink ref="C496" r:id="rId41"/>
    <hyperlink ref="C497" r:id="rId42" location="docCont"/>
    <hyperlink ref="C499" r:id="rId43"/>
    <hyperlink ref="C500" r:id="rId44"/>
    <hyperlink ref="C504" r:id="rId45"/>
    <hyperlink ref="C505" r:id="rId46" location="h-5"/>
    <hyperlink ref="C506" r:id="rId47"/>
    <hyperlink ref="C508" r:id="rId48"/>
    <hyperlink ref="C509" r:id="rId49"/>
    <hyperlink ref="C510" r:id="rId50"/>
    <hyperlink ref="C511" r:id="rId51"/>
    <hyperlink ref="C512" r:id="rId52"/>
    <hyperlink ref="C513" r:id="rId53"/>
    <hyperlink ref="C517" r:id="rId54"/>
    <hyperlink ref="C519" r:id="rId55"/>
    <hyperlink ref="C521" r:id="rId56"/>
    <hyperlink ref="C522" r:id="rId57"/>
    <hyperlink ref="C523" r:id="rId58"/>
    <hyperlink ref="C524" r:id="rId59"/>
    <hyperlink ref="C525" r:id="rId60"/>
    <hyperlink ref="C526" r:id="rId61"/>
    <hyperlink ref="C527" r:id="rId62"/>
    <hyperlink ref="C531" r:id="rId63"/>
    <hyperlink ref="C534" r:id="rId64"/>
    <hyperlink ref="C536" r:id="rId65"/>
    <hyperlink ref="C537" r:id="rId66"/>
    <hyperlink ref="C538" r:id="rId67"/>
    <hyperlink ref="C539" r:id="rId68"/>
    <hyperlink ref="C542" r:id="rId69"/>
    <hyperlink ref="C543" r:id="rId70"/>
    <hyperlink ref="C545" r:id="rId71"/>
    <hyperlink ref="C546" r:id="rId72"/>
    <hyperlink ref="C547" r:id="rId73"/>
    <hyperlink ref="C548" r:id="rId74"/>
    <hyperlink ref="C549" r:id="rId75"/>
    <hyperlink ref="C551" r:id="rId76"/>
    <hyperlink ref="C552" r:id="rId77"/>
    <hyperlink ref="C554" r:id="rId78"/>
    <hyperlink ref="C555" r:id="rId79"/>
    <hyperlink ref="C559" r:id="rId80"/>
    <hyperlink ref="C560" r:id="rId81"/>
    <hyperlink ref="C561" r:id="rId82"/>
    <hyperlink ref="C562" r:id="rId83"/>
    <hyperlink ref="C564" r:id="rId84"/>
    <hyperlink ref="C572" r:id="rId85" location="v=onepage&amp;q=jackatar&amp;f=false"/>
    <hyperlink ref="C573" r:id="rId86"/>
    <hyperlink ref="C574" r:id="rId87"/>
    <hyperlink ref="C575" r:id="rId88"/>
    <hyperlink ref="C576" r:id="rId89"/>
    <hyperlink ref="C578" r:id="rId90"/>
    <hyperlink ref="C580" r:id="rId91"/>
    <hyperlink ref="C581" r:id="rId92"/>
    <hyperlink ref="C585" r:id="rId93"/>
    <hyperlink ref="C586" r:id="rId94"/>
    <hyperlink ref="C587" r:id="rId95"/>
    <hyperlink ref="C588" r:id="rId96"/>
    <hyperlink ref="C590" r:id="rId97"/>
    <hyperlink ref="C591" r:id="rId98"/>
    <hyperlink ref="C592" r:id="rId99"/>
    <hyperlink ref="C593" r:id="rId100"/>
    <hyperlink ref="C594" r:id="rId101"/>
    <hyperlink ref="C595" r:id="rId102"/>
    <hyperlink ref="C596" r:id="rId103"/>
    <hyperlink ref="C597" r:id="rId104"/>
    <hyperlink ref="C598" r:id="rId105"/>
    <hyperlink ref="C600" r:id="rId106"/>
    <hyperlink ref="C602" r:id="rId107"/>
    <hyperlink ref="C603" r:id="rId108"/>
    <hyperlink ref="C604" r:id="rId109"/>
    <hyperlink ref="C605" r:id="rId110"/>
    <hyperlink ref="C606" r:id="rId111"/>
    <hyperlink ref="C607" r:id="rId112"/>
    <hyperlink ref="C608" r:id="rId113"/>
    <hyperlink ref="C609" r:id="rId114"/>
    <hyperlink ref="C610" r:id="rId115"/>
    <hyperlink ref="C611" r:id="rId116"/>
    <hyperlink ref="C612" r:id="rId117"/>
    <hyperlink ref="C617" r:id="rId118"/>
    <hyperlink ref="C618" r:id="rId119"/>
    <hyperlink ref="C619" r:id="rId120"/>
    <hyperlink ref="C620" r:id="rId121"/>
    <hyperlink ref="C621" r:id="rId122"/>
    <hyperlink ref="C622" r:id="rId123"/>
    <hyperlink ref="C623" r:id="rId124"/>
    <hyperlink ref="C624" r:id="rId125"/>
    <hyperlink ref="C625" r:id="rId126"/>
    <hyperlink ref="C627" r:id="rId127"/>
    <hyperlink ref="C630" r:id="rId128"/>
    <hyperlink ref="C631" r:id="rId129"/>
    <hyperlink ref="C632" r:id="rId130"/>
    <hyperlink ref="C635" r:id="rId131"/>
    <hyperlink ref="C636" r:id="rId132"/>
    <hyperlink ref="C641" r:id="rId133"/>
    <hyperlink ref="C642" r:id="rId134"/>
    <hyperlink ref="C643" r:id="rId135"/>
    <hyperlink ref="C645" r:id="rId136"/>
    <hyperlink ref="C646" r:id="rId137"/>
    <hyperlink ref="C647" r:id="rId138"/>
    <hyperlink ref="C648" r:id="rId139"/>
    <hyperlink ref="C649" r:id="rId140"/>
    <hyperlink ref="C651" r:id="rId141"/>
    <hyperlink ref="C652" r:id="rId142"/>
    <hyperlink ref="C653" r:id="rId143"/>
    <hyperlink ref="C655" r:id="rId144"/>
    <hyperlink ref="C656" r:id="rId145"/>
    <hyperlink ref="C657" r:id="rId146"/>
    <hyperlink ref="C659" r:id="rId147"/>
    <hyperlink ref="C664" r:id="rId148"/>
    <hyperlink ref="C665" r:id="rId149"/>
    <hyperlink ref="C666" r:id="rId150"/>
    <hyperlink ref="C667" r:id="rId151"/>
    <hyperlink ref="C668" r:id="rId152"/>
    <hyperlink ref="C673" r:id="rId153"/>
    <hyperlink ref="C676" r:id="rId154"/>
    <hyperlink ref="C677" r:id="rId155"/>
    <hyperlink ref="C679" r:id="rId156"/>
    <hyperlink ref="C680" r:id="rId157"/>
    <hyperlink ref="C681" r:id="rId158"/>
    <hyperlink ref="C682" r:id="rId159"/>
    <hyperlink ref="C683" r:id="rId160"/>
    <hyperlink ref="C684" r:id="rId161"/>
    <hyperlink ref="C685" r:id="rId162"/>
    <hyperlink ref="C686" r:id="rId163"/>
    <hyperlink ref="C687" r:id="rId164"/>
    <hyperlink ref="C688" r:id="rId165"/>
    <hyperlink ref="C689" r:id="rId166" location="a10"/>
    <hyperlink ref="C690" r:id="rId167"/>
    <hyperlink ref="C691" r:id="rId168"/>
    <hyperlink ref="C693" r:id="rId169"/>
    <hyperlink ref="C694" r:id="rId170"/>
    <hyperlink ref="C701" r:id="rId171"/>
    <hyperlink ref="C703" r:id="rId172"/>
    <hyperlink ref="C704" r:id="rId173"/>
    <hyperlink ref="C706" r:id="rId174"/>
    <hyperlink ref="C707" r:id="rId175"/>
    <hyperlink ref="C708" r:id="rId176"/>
    <hyperlink ref="C709" r:id="rId177"/>
    <hyperlink ref="C710" r:id="rId178"/>
    <hyperlink ref="C711" r:id="rId179"/>
    <hyperlink ref="C712" r:id="rId180"/>
    <hyperlink ref="C713" r:id="rId181"/>
    <hyperlink ref="C714" r:id="rId182"/>
    <hyperlink ref="C715" r:id="rId183"/>
    <hyperlink ref="C716" r:id="rId184"/>
    <hyperlink ref="C720" r:id="rId185"/>
    <hyperlink ref="C721" r:id="rId186"/>
    <hyperlink ref="C722" r:id="rId187"/>
    <hyperlink ref="C723" r:id="rId188"/>
    <hyperlink ref="C724" r:id="rId189"/>
    <hyperlink ref="C727" r:id="rId190"/>
    <hyperlink ref="C728" r:id="rId191"/>
    <hyperlink ref="S728" r:id="rId192"/>
    <hyperlink ref="C729" r:id="rId193"/>
    <hyperlink ref="C730" r:id="rId194"/>
    <hyperlink ref="C731" r:id="rId195"/>
    <hyperlink ref="C732" r:id="rId196"/>
    <hyperlink ref="C734" r:id="rId197"/>
    <hyperlink ref="C735" r:id="rId198"/>
    <hyperlink ref="C736" r:id="rId199"/>
    <hyperlink ref="C738" r:id="rId200"/>
    <hyperlink ref="C739" r:id="rId201"/>
    <hyperlink ref="C740" r:id="rId202"/>
    <hyperlink ref="C741" r:id="rId203"/>
    <hyperlink ref="C742" r:id="rId204"/>
    <hyperlink ref="C743" r:id="rId205"/>
    <hyperlink ref="C744" r:id="rId206"/>
    <hyperlink ref="C746" r:id="rId207"/>
    <hyperlink ref="C748" r:id="rId208"/>
    <hyperlink ref="C751" r:id="rId209"/>
    <hyperlink ref="C752" r:id="rId210"/>
    <hyperlink ref="C753" r:id="rId211"/>
    <hyperlink ref="C754" r:id="rId212" location="a3"/>
    <hyperlink ref="C755" r:id="rId213"/>
    <hyperlink ref="C756" r:id="rId214"/>
    <hyperlink ref="C757" r:id="rId215"/>
    <hyperlink ref="C758" r:id="rId216"/>
    <hyperlink ref="C759" r:id="rId217"/>
    <hyperlink ref="S759" r:id="rId218"/>
    <hyperlink ref="C760" r:id="rId219"/>
    <hyperlink ref="C761" r:id="rId220"/>
    <hyperlink ref="C762" r:id="rId221"/>
    <hyperlink ref="C763" r:id="rId222"/>
    <hyperlink ref="C764" r:id="rId223"/>
    <hyperlink ref="C765" r:id="rId224"/>
    <hyperlink ref="S765" r:id="rId225"/>
    <hyperlink ref="C766" r:id="rId226"/>
    <hyperlink ref="C767" r:id="rId227"/>
    <hyperlink ref="C768" r:id="rId228"/>
    <hyperlink ref="S768" r:id="rId229"/>
    <hyperlink ref="C769" r:id="rId230"/>
    <hyperlink ref="C770" r:id="rId231"/>
    <hyperlink ref="C771" r:id="rId232"/>
    <hyperlink ref="C772" r:id="rId233"/>
    <hyperlink ref="C773" r:id="rId234"/>
    <hyperlink ref="C774" r:id="rId235"/>
    <hyperlink ref="S774" r:id="rId236"/>
    <hyperlink ref="C775" r:id="rId237"/>
    <hyperlink ref="C776" r:id="rId238"/>
    <hyperlink ref="C777" r:id="rId239"/>
    <hyperlink ref="S777" r:id="rId240"/>
    <hyperlink ref="C778" r:id="rId241"/>
    <hyperlink ref="C779" r:id="rId242"/>
    <hyperlink ref="C780" r:id="rId243"/>
    <hyperlink ref="C781" r:id="rId244"/>
    <hyperlink ref="C782" r:id="rId245"/>
    <hyperlink ref="C783" r:id="rId246"/>
    <hyperlink ref="C784" r:id="rId247"/>
    <hyperlink ref="C785" r:id="rId248"/>
    <hyperlink ref="C786" r:id="rId249"/>
    <hyperlink ref="C787" r:id="rId250"/>
    <hyperlink ref="C788" r:id="rId251"/>
    <hyperlink ref="S788" r:id="rId252"/>
    <hyperlink ref="C790" r:id="rId253"/>
    <hyperlink ref="C791" r:id="rId254"/>
    <hyperlink ref="C792" r:id="rId255"/>
    <hyperlink ref="C793" r:id="rId256"/>
    <hyperlink ref="C794" r:id="rId257"/>
    <hyperlink ref="C795" r:id="rId258"/>
    <hyperlink ref="C796" r:id="rId259"/>
    <hyperlink ref="C798" r:id="rId260"/>
    <hyperlink ref="C799" r:id="rId261"/>
    <hyperlink ref="C800" r:id="rId262"/>
    <hyperlink ref="C801" r:id="rId263"/>
    <hyperlink ref="C802" r:id="rId264"/>
    <hyperlink ref="C808" r:id="rId265"/>
    <hyperlink ref="C809" r:id="rId266"/>
    <hyperlink ref="C811" r:id="rId267"/>
    <hyperlink ref="C812" r:id="rId268"/>
    <hyperlink ref="C813" r:id="rId269"/>
    <hyperlink ref="C814" r:id="rId270"/>
    <hyperlink ref="C815" r:id="rId271"/>
    <hyperlink ref="AA815" r:id="rId272"/>
    <hyperlink ref="C816" r:id="rId273"/>
    <hyperlink ref="C817" r:id="rId274"/>
    <hyperlink ref="C818" r:id="rId275"/>
    <hyperlink ref="AA818" r:id="rId276"/>
    <hyperlink ref="C819" r:id="rId277" location="1"/>
    <hyperlink ref="C820" r:id="rId278"/>
    <hyperlink ref="C821" r:id="rId279"/>
    <hyperlink ref="C822" r:id="rId280"/>
    <hyperlink ref="C823" r:id="rId281"/>
    <hyperlink ref="C824" r:id="rId282"/>
    <hyperlink ref="C825" r:id="rId283"/>
    <hyperlink ref="C826" r:id="rId284"/>
    <hyperlink ref="C827" r:id="rId285"/>
    <hyperlink ref="C828" r:id="rId286"/>
    <hyperlink ref="C829" r:id="rId287"/>
    <hyperlink ref="C830" r:id="rId288"/>
    <hyperlink ref="C831" r:id="rId289"/>
    <hyperlink ref="C832" r:id="rId290"/>
    <hyperlink ref="C833" r:id="rId291"/>
    <hyperlink ref="C834" r:id="rId292"/>
    <hyperlink ref="C835" r:id="rId293"/>
    <hyperlink ref="C836" r:id="rId294"/>
    <hyperlink ref="C837" r:id="rId295"/>
    <hyperlink ref="C838" r:id="rId296"/>
    <hyperlink ref="C839" r:id="rId297"/>
    <hyperlink ref="C840" r:id="rId298" location="h-3"/>
    <hyperlink ref="C841" r:id="rId299" location="docCont"/>
    <hyperlink ref="C842" r:id="rId300"/>
    <hyperlink ref="C843" r:id="rId301"/>
    <hyperlink ref="C844" r:id="rId302"/>
    <hyperlink ref="C845" r:id="rId303"/>
    <hyperlink ref="C846" r:id="rId304"/>
    <hyperlink ref="C847" r:id="rId305"/>
    <hyperlink ref="C848" r:id="rId306"/>
    <hyperlink ref="C849" r:id="rId307"/>
    <hyperlink ref="C850" r:id="rId308"/>
    <hyperlink ref="C851" r:id="rId309"/>
    <hyperlink ref="C852" r:id="rId310"/>
    <hyperlink ref="C853" r:id="rId311"/>
    <hyperlink ref="C854" r:id="rId312" location="territorialevolution"/>
    <hyperlink ref="C855" r:id="rId313"/>
    <hyperlink ref="C856" r:id="rId314"/>
    <hyperlink ref="C857" r:id="rId315"/>
    <hyperlink ref="AA857" r:id="rId316"/>
    <hyperlink ref="C858" r:id="rId317"/>
    <hyperlink ref="C859" r:id="rId318"/>
    <hyperlink ref="C860" r:id="rId319"/>
    <hyperlink ref="C861" r:id="rId320"/>
    <hyperlink ref="C862" r:id="rId321"/>
    <hyperlink ref="C863" r:id="rId322"/>
    <hyperlink ref="C864" r:id="rId323"/>
    <hyperlink ref="C865" r:id="rId324"/>
    <hyperlink ref="C866" r:id="rId325"/>
    <hyperlink ref="W866" r:id="rId326"/>
    <hyperlink ref="C867" r:id="rId327"/>
    <hyperlink ref="C868" r:id="rId328"/>
    <hyperlink ref="C870" r:id="rId329"/>
    <hyperlink ref="C871" r:id="rId330"/>
    <hyperlink ref="C872" r:id="rId331"/>
    <hyperlink ref="C873" r:id="rId332"/>
    <hyperlink ref="C874" r:id="rId333"/>
    <hyperlink ref="C875" r:id="rId334"/>
    <hyperlink ref="C876" r:id="rId335"/>
    <hyperlink ref="AA876" r:id="rId336"/>
    <hyperlink ref="C877" r:id="rId337"/>
    <hyperlink ref="C878" r:id="rId338"/>
    <hyperlink ref="C879" r:id="rId339"/>
    <hyperlink ref="C880" r:id="rId340"/>
    <hyperlink ref="AA880" r:id="rId341"/>
    <hyperlink ref="C881" r:id="rId342"/>
    <hyperlink ref="C883" r:id="rId343"/>
    <hyperlink ref="C884" r:id="rId344"/>
    <hyperlink ref="C885" r:id="rId345"/>
    <hyperlink ref="C886" r:id="rId346"/>
    <hyperlink ref="C887" r:id="rId347"/>
    <hyperlink ref="C888" r:id="rId348"/>
    <hyperlink ref="C889" r:id="rId349"/>
    <hyperlink ref="C890" r:id="rId350"/>
    <hyperlink ref="C891" r:id="rId351"/>
    <hyperlink ref="C892" r:id="rId352"/>
    <hyperlink ref="C893" r:id="rId353"/>
    <hyperlink ref="C894" r:id="rId354"/>
    <hyperlink ref="C895" r:id="rId355"/>
    <hyperlink ref="C896" r:id="rId356"/>
    <hyperlink ref="C897" r:id="rId357"/>
    <hyperlink ref="C898" r:id="rId358"/>
    <hyperlink ref="C899" r:id="rId359"/>
    <hyperlink ref="C900" r:id="rId360"/>
    <hyperlink ref="C901" r:id="rId361"/>
    <hyperlink ref="C902" r:id="rId362"/>
    <hyperlink ref="C903" r:id="rId363"/>
    <hyperlink ref="C904" r:id="rId364"/>
    <hyperlink ref="C905" r:id="rId365"/>
    <hyperlink ref="C906" r:id="rId366" location="Siberian_Yupik_.28Yuit.29"/>
    <hyperlink ref="C907" r:id="rId367" location="Inuit"/>
    <hyperlink ref="C908" r:id="rId368"/>
    <hyperlink ref="C909" r:id="rId369"/>
    <hyperlink ref="C910" r:id="rId370"/>
    <hyperlink ref="O910" r:id="rId371"/>
    <hyperlink ref="C911" r:id="rId372" location="cite_note-7"/>
    <hyperlink ref="C912" r:id="rId373"/>
    <hyperlink ref="C913" r:id="rId374"/>
    <hyperlink ref="C914" r:id="rId375"/>
    <hyperlink ref="C915" r:id="rId376"/>
    <hyperlink ref="C916" r:id="rId377"/>
    <hyperlink ref="C917" r:id="rId378"/>
    <hyperlink ref="C918" r:id="rId379"/>
    <hyperlink ref="C919" r:id="rId380"/>
    <hyperlink ref="C920" r:id="rId381"/>
    <hyperlink ref="C921" r:id="rId382"/>
    <hyperlink ref="C922" r:id="rId383"/>
    <hyperlink ref="C923" r:id="rId384"/>
    <hyperlink ref="C924" r:id="rId385" location="Amendments_1881.E2.80.932011"/>
    <hyperlink ref="C925" r:id="rId386"/>
    <hyperlink ref="C926" r:id="rId387"/>
    <hyperlink ref="C927" r:id="rId388"/>
    <hyperlink ref="C928" r:id="rId389"/>
    <hyperlink ref="C929" r:id="rId390"/>
    <hyperlink ref="C930" r:id="rId391"/>
    <hyperlink ref="C931" r:id="rId392"/>
    <hyperlink ref="C932" r:id="rId393"/>
    <hyperlink ref="C933" r:id="rId394"/>
    <hyperlink ref="C934" r:id="rId395"/>
    <hyperlink ref="C935" r:id="rId396"/>
    <hyperlink ref="C936" r:id="rId397"/>
    <hyperlink ref="C937" r:id="rId398"/>
    <hyperlink ref="C938" r:id="rId399"/>
    <hyperlink ref="C939" r:id="rId400"/>
    <hyperlink ref="C940" r:id="rId401"/>
    <hyperlink ref="C941" r:id="rId402"/>
    <hyperlink ref="C942" r:id="rId403"/>
    <hyperlink ref="C943" r:id="rId404"/>
    <hyperlink ref="C944" r:id="rId405"/>
    <hyperlink ref="C945" r:id="rId406"/>
    <hyperlink ref="C946" r:id="rId407"/>
    <hyperlink ref="C947" r:id="rId408"/>
    <hyperlink ref="C948" r:id="rId409"/>
    <hyperlink ref="C949" r:id="rId410"/>
    <hyperlink ref="O949" r:id="rId411"/>
    <hyperlink ref="C950" r:id="rId412"/>
    <hyperlink ref="C951" r:id="rId413"/>
    <hyperlink ref="C952" r:id="rId414"/>
    <hyperlink ref="C953" r:id="rId415"/>
    <hyperlink ref="C954" r:id="rId416" location="cite_note-Rights-27"/>
    <hyperlink ref="C955" r:id="rId417"/>
    <hyperlink ref="C956" r:id="rId418"/>
    <hyperlink ref="C957" r:id="rId419"/>
    <hyperlink ref="C958" r:id="rId420"/>
    <hyperlink ref="C959" r:id="rId421"/>
    <hyperlink ref="C960" r:id="rId422"/>
    <hyperlink ref="C961" r:id="rId423"/>
    <hyperlink ref="C962" r:id="rId424"/>
    <hyperlink ref="C963" r:id="rId425"/>
    <hyperlink ref="C964" r:id="rId426"/>
    <hyperlink ref="C965" r:id="rId427"/>
    <hyperlink ref="C966" r:id="rId428"/>
    <hyperlink ref="C967" r:id="rId429"/>
    <hyperlink ref="C968" r:id="rId430"/>
    <hyperlink ref="C969" r:id="rId431"/>
    <hyperlink ref="C970" r:id="rId432"/>
    <hyperlink ref="C971" r:id="rId433"/>
    <hyperlink ref="C972" r:id="rId434"/>
    <hyperlink ref="O972" r:id="rId435"/>
    <hyperlink ref="C973" r:id="rId436"/>
    <hyperlink ref="C974" r:id="rId437"/>
    <hyperlink ref="C975" r:id="rId438"/>
    <hyperlink ref="C976" r:id="rId439"/>
    <hyperlink ref="C977" r:id="rId440"/>
    <hyperlink ref="C978" r:id="rId441"/>
    <hyperlink ref="C979" r:id="rId442"/>
    <hyperlink ref="C980" r:id="rId443"/>
    <hyperlink ref="C981" r:id="rId444"/>
    <hyperlink ref="C982" r:id="rId445"/>
    <hyperlink ref="C983" r:id="rId446"/>
    <hyperlink ref="C1654" r:id="rId447" display="http://www.comiform.org/index.php/resources/finish/4-books/10-mm-strategic-plan"/>
    <hyperlink ref="C1655" r:id="rId448" display="http://83.84.118.179/Apache/doc/doc00097.pdf"/>
    <hyperlink ref="B1656" r:id="rId449" display="http://landportal.info/"/>
    <hyperlink ref="C1656" r:id="rId450" display="http://landportal.info/sites/default/files/the-impact-of-subdivision-and-sedentarization-of-pastoral-lands-on-wildlife-in-an-african-savanna-ecosystem.pdf"/>
    <hyperlink ref="C2063" r:id="rId451"/>
    <hyperlink ref="C2064" r:id="rId452"/>
    <hyperlink ref="C2066" r:id="rId453"/>
    <hyperlink ref="C2073" r:id="rId454"/>
    <hyperlink ref="C2077" r:id="rId455"/>
    <hyperlink ref="C2081" r:id="rId456"/>
    <hyperlink ref="C2083" r:id="rId457"/>
    <hyperlink ref="C2084" r:id="rId458"/>
    <hyperlink ref="C2085" r:id="rId459"/>
    <hyperlink ref="C2087" r:id="rId460"/>
    <hyperlink ref="C2088" r:id="rId461"/>
    <hyperlink ref="C2089" r:id="rId462"/>
    <hyperlink ref="C2090" r:id="rId463"/>
    <hyperlink ref="O2090" r:id="rId464"/>
    <hyperlink ref="C2092" r:id="rId465"/>
    <hyperlink ref="C2093" r:id="rId466"/>
    <hyperlink ref="C2094" r:id="rId467"/>
    <hyperlink ref="C2095" r:id="rId468"/>
    <hyperlink ref="C2096" r:id="rId469"/>
    <hyperlink ref="C2097" r:id="rId470"/>
    <hyperlink ref="C2100" r:id="rId471"/>
    <hyperlink ref="C2101" r:id="rId472"/>
    <hyperlink ref="C2103" r:id="rId473"/>
    <hyperlink ref="C2104" r:id="rId474"/>
    <hyperlink ref="C2105" r:id="rId475"/>
    <hyperlink ref="C2107" r:id="rId476"/>
    <hyperlink ref="C2109" r:id="rId477"/>
    <hyperlink ref="C2111" r:id="rId478"/>
    <hyperlink ref="C2113" r:id="rId479"/>
    <hyperlink ref="C2114" r:id="rId480"/>
    <hyperlink ref="C2115" r:id="rId481"/>
    <hyperlink ref="C2116" r:id="rId482"/>
    <hyperlink ref="C2117" r:id="rId483"/>
    <hyperlink ref="C2118" r:id="rId484"/>
    <hyperlink ref="C2120" r:id="rId485"/>
    <hyperlink ref="C2124" r:id="rId486"/>
    <hyperlink ref="C2125" r:id="rId487"/>
    <hyperlink ref="C2126" r:id="rId488"/>
    <hyperlink ref="C2127" r:id="rId489"/>
    <hyperlink ref="C2128" r:id="rId490"/>
    <hyperlink ref="C2130" r:id="rId491"/>
    <hyperlink ref="C2131" r:id="rId492"/>
    <hyperlink ref="C2132" r:id="rId493"/>
    <hyperlink ref="C2133" r:id="rId494"/>
    <hyperlink ref="C2134" r:id="rId495"/>
    <hyperlink ref="C2135" r:id="rId496"/>
    <hyperlink ref="C2136" r:id="rId497"/>
    <hyperlink ref="C2139" r:id="rId498"/>
    <hyperlink ref="C2140" r:id="rId499"/>
    <hyperlink ref="C2141" r:id="rId500"/>
    <hyperlink ref="C2142" r:id="rId501"/>
    <hyperlink ref="C2143" r:id="rId502"/>
    <hyperlink ref="C2144" r:id="rId503"/>
    <hyperlink ref="C2145" r:id="rId504"/>
    <hyperlink ref="C2146" r:id="rId505"/>
    <hyperlink ref="C2147" r:id="rId506"/>
    <hyperlink ref="C2148" r:id="rId507"/>
    <hyperlink ref="C2149" r:id="rId508"/>
    <hyperlink ref="C2150" r:id="rId509"/>
    <hyperlink ref="C2151" r:id="rId510"/>
    <hyperlink ref="C2152" r:id="rId511"/>
    <hyperlink ref="C2153" r:id="rId512"/>
    <hyperlink ref="C2154" r:id="rId513"/>
    <hyperlink ref="C2155" r:id="rId514"/>
    <hyperlink ref="C2156" r:id="rId515"/>
    <hyperlink ref="C2157" r:id="rId516"/>
    <hyperlink ref="C2158" r:id="rId517"/>
    <hyperlink ref="C2159" r:id="rId518"/>
    <hyperlink ref="C2160" r:id="rId519"/>
    <hyperlink ref="C2161" r:id="rId520"/>
    <hyperlink ref="C2162" r:id="rId521"/>
    <hyperlink ref="C2163" r:id="rId522"/>
    <hyperlink ref="C2164" r:id="rId523"/>
    <hyperlink ref="C2165" r:id="rId524"/>
    <hyperlink ref="C2166" r:id="rId525"/>
    <hyperlink ref="C2167" r:id="rId526"/>
    <hyperlink ref="C2168" r:id="rId527" location="Revolution_and_foundation"/>
    <hyperlink ref="C2169" r:id="rId528"/>
    <hyperlink ref="C2170" r:id="rId529"/>
    <hyperlink ref="C2171" r:id="rId530"/>
    <hyperlink ref="C2172" r:id="rId531"/>
    <hyperlink ref="C2173" r:id="rId532"/>
    <hyperlink ref="C2174" r:id="rId533"/>
    <hyperlink ref="C2175" r:id="rId534"/>
    <hyperlink ref="C2176" r:id="rId535"/>
    <hyperlink ref="C2177" r:id="rId536"/>
    <hyperlink ref="C2178" r:id="rId537"/>
    <hyperlink ref="O2178" r:id="rId538"/>
    <hyperlink ref="C2179" r:id="rId539"/>
    <hyperlink ref="C2180" r:id="rId540"/>
    <hyperlink ref="C2181" r:id="rId541"/>
    <hyperlink ref="C2182" r:id="rId542"/>
    <hyperlink ref="C2183" r:id="rId543"/>
    <hyperlink ref="C2184" r:id="rId544"/>
    <hyperlink ref="C2185" r:id="rId545" location="UNtreaties"/>
    <hyperlink ref="C2186" r:id="rId546"/>
    <hyperlink ref="O2186" r:id="rId547"/>
    <hyperlink ref="C2187" r:id="rId548"/>
    <hyperlink ref="C2188" r:id="rId549"/>
    <hyperlink ref="C2189" r:id="rId550"/>
    <hyperlink ref="C2190" r:id="rId551"/>
    <hyperlink ref="C2191" r:id="rId552"/>
    <hyperlink ref="C2192" r:id="rId553"/>
    <hyperlink ref="C2193" r:id="rId554"/>
    <hyperlink ref="C2194" r:id="rId555"/>
    <hyperlink ref="C2195" r:id="rId556"/>
    <hyperlink ref="C2196" r:id="rId557"/>
    <hyperlink ref="C2197" r:id="rId558"/>
    <hyperlink ref="C2198" r:id="rId559"/>
    <hyperlink ref="C2199" r:id="rId560"/>
    <hyperlink ref="C2200" r:id="rId561"/>
    <hyperlink ref="C2201" r:id="rId562"/>
    <hyperlink ref="C2202" r:id="rId563"/>
    <hyperlink ref="C2203" r:id="rId564"/>
    <hyperlink ref="C2204" r:id="rId565"/>
    <hyperlink ref="C2205" r:id="rId566"/>
    <hyperlink ref="C2206" r:id="rId567"/>
    <hyperlink ref="C2207" r:id="rId568"/>
    <hyperlink ref="C2208" r:id="rId569"/>
    <hyperlink ref="C2209" r:id="rId570" location="p2|2|n"/>
    <hyperlink ref="C2210" r:id="rId571" location="p2|4|n"/>
    <hyperlink ref="C2211" r:id="rId572"/>
    <hyperlink ref="C2212" r:id="rId573"/>
    <hyperlink ref="C2213" r:id="rId574"/>
    <hyperlink ref="C2214" r:id="rId575"/>
    <hyperlink ref="O2214" r:id="rId576"/>
    <hyperlink ref="C2215" r:id="rId577"/>
    <hyperlink ref="C2216" r:id="rId578"/>
    <hyperlink ref="C2217" r:id="rId579"/>
    <hyperlink ref="C2218" r:id="rId580"/>
    <hyperlink ref="C2219" r:id="rId581"/>
    <hyperlink ref="C2220" r:id="rId582"/>
    <hyperlink ref="C2221" r:id="rId583"/>
    <hyperlink ref="C2222" r:id="rId584"/>
    <hyperlink ref="C2223" r:id="rId585"/>
    <hyperlink ref="C2224" r:id="rId586"/>
    <hyperlink ref="C2225" r:id="rId587"/>
    <hyperlink ref="C2226" r:id="rId588"/>
    <hyperlink ref="C2227" r:id="rId589"/>
    <hyperlink ref="C2228" r:id="rId590"/>
    <hyperlink ref="C2229" r:id="rId591"/>
    <hyperlink ref="C2230" r:id="rId592"/>
    <hyperlink ref="C2231" r:id="rId593"/>
    <hyperlink ref="C2232" r:id="rId594"/>
    <hyperlink ref="C2233" r:id="rId595"/>
    <hyperlink ref="C2234" r:id="rId596"/>
    <hyperlink ref="C2235" r:id="rId597"/>
    <hyperlink ref="C2236" r:id="rId598"/>
    <hyperlink ref="C2237" r:id="rId599"/>
    <hyperlink ref="O2237" r:id="rId600"/>
    <hyperlink ref="C2238" r:id="rId601"/>
    <hyperlink ref="C2239" r:id="rId602"/>
    <hyperlink ref="C2240" r:id="rId603"/>
    <hyperlink ref="C2241" r:id="rId604"/>
    <hyperlink ref="C2242" r:id="rId605"/>
    <hyperlink ref="C2243" r:id="rId606"/>
    <hyperlink ref="C2244" r:id="rId607"/>
    <hyperlink ref="C2245" r:id="rId608"/>
    <hyperlink ref="C2246" r:id="rId609"/>
    <hyperlink ref="C2247" r:id="rId610"/>
    <hyperlink ref="C2248" r:id="rId611"/>
    <hyperlink ref="C2249" r:id="rId612"/>
    <hyperlink ref="C2250" r:id="rId613"/>
    <hyperlink ref="C2251" r:id="rId614"/>
    <hyperlink ref="C2252" r:id="rId615"/>
    <hyperlink ref="C2253" r:id="rId616"/>
    <hyperlink ref="C2254" r:id="rId617"/>
    <hyperlink ref="C2255" r:id="rId618"/>
    <hyperlink ref="C2256" r:id="rId619"/>
    <hyperlink ref="C2257" r:id="rId620"/>
    <hyperlink ref="C2258" r:id="rId621"/>
    <hyperlink ref="C2259" r:id="rId622"/>
    <hyperlink ref="C2260" r:id="rId623"/>
    <hyperlink ref="C2261" r:id="rId624"/>
    <hyperlink ref="C2262" r:id="rId625"/>
    <hyperlink ref="O2262" r:id="rId626"/>
    <hyperlink ref="C2263" r:id="rId627"/>
    <hyperlink ref="O2263" r:id="rId628"/>
    <hyperlink ref="C2264" r:id="rId629"/>
    <hyperlink ref="O2264" r:id="rId630"/>
    <hyperlink ref="C2265" r:id="rId631"/>
    <hyperlink ref="C2266" r:id="rId632"/>
    <hyperlink ref="C2267" r:id="rId633"/>
    <hyperlink ref="C2268" r:id="rId634"/>
    <hyperlink ref="C2269" r:id="rId635"/>
    <hyperlink ref="C2270" r:id="rId636"/>
    <hyperlink ref="C2271" r:id="rId637"/>
    <hyperlink ref="C2272" r:id="rId638"/>
    <hyperlink ref="C2273" r:id="rId639"/>
    <hyperlink ref="C2274" r:id="rId640"/>
    <hyperlink ref="C2275" r:id="rId641"/>
    <hyperlink ref="C2276" r:id="rId642"/>
    <hyperlink ref="C2277" r:id="rId643"/>
    <hyperlink ref="C2278" r:id="rId644"/>
    <hyperlink ref="C2279" r:id="rId645"/>
    <hyperlink ref="C2280" r:id="rId646"/>
    <hyperlink ref="C2281" r:id="rId647"/>
    <hyperlink ref="C2282" r:id="rId648"/>
    <hyperlink ref="C2283" r:id="rId649"/>
    <hyperlink ref="C2284" r:id="rId650"/>
    <hyperlink ref="C2285" r:id="rId651"/>
    <hyperlink ref="C2286" r:id="rId652"/>
    <hyperlink ref="C2287" r:id="rId653"/>
    <hyperlink ref="C2288" r:id="rId654"/>
    <hyperlink ref="C2289" r:id="rId655"/>
    <hyperlink ref="C2290" r:id="rId656"/>
    <hyperlink ref="C2291" r:id="rId657"/>
    <hyperlink ref="C2292" r:id="rId658"/>
    <hyperlink ref="C2293" r:id="rId659"/>
    <hyperlink ref="C2294" r:id="rId660"/>
    <hyperlink ref="C2296" r:id="rId661"/>
    <hyperlink ref="C2297" r:id="rId662"/>
    <hyperlink ref="C2298" r:id="rId663"/>
    <hyperlink ref="C2300" r:id="rId664"/>
    <hyperlink ref="C2302" r:id="rId665"/>
    <hyperlink ref="C2303" r:id="rId666"/>
    <hyperlink ref="C2304" r:id="rId667"/>
    <hyperlink ref="C2305" r:id="rId668"/>
    <hyperlink ref="C2306" r:id="rId669"/>
    <hyperlink ref="C2307" r:id="rId670"/>
    <hyperlink ref="C2308" r:id="rId671"/>
    <hyperlink ref="C2309" r:id="rId672"/>
    <hyperlink ref="C2310" r:id="rId673"/>
    <hyperlink ref="C2311" r:id="rId674"/>
    <hyperlink ref="C2312" r:id="rId675"/>
    <hyperlink ref="C2313" r:id="rId676"/>
    <hyperlink ref="C2314" r:id="rId677"/>
    <hyperlink ref="C2315" r:id="rId678"/>
    <hyperlink ref="C2317" r:id="rId679"/>
    <hyperlink ref="C2318" r:id="rId680"/>
    <hyperlink ref="C2319" r:id="rId681"/>
    <hyperlink ref="C2320" r:id="rId682"/>
    <hyperlink ref="C2321" r:id="rId683"/>
    <hyperlink ref="C2323" r:id="rId684"/>
    <hyperlink ref="C2324" r:id="rId685"/>
    <hyperlink ref="C2326" r:id="rId686"/>
    <hyperlink ref="C2327" r:id="rId687"/>
    <hyperlink ref="C2328" r:id="rId688"/>
    <hyperlink ref="C2329" r:id="rId689"/>
    <hyperlink ref="C2331" r:id="rId690"/>
    <hyperlink ref="C2332" r:id="rId691"/>
    <hyperlink ref="C2333" r:id="rId692"/>
    <hyperlink ref="C2334" r:id="rId693"/>
    <hyperlink ref="C2335" r:id="rId694"/>
    <hyperlink ref="C2337" r:id="rId695"/>
    <hyperlink ref="C2338" r:id="rId696"/>
    <hyperlink ref="C2339" r:id="rId697"/>
    <hyperlink ref="C2340" r:id="rId698"/>
    <hyperlink ref="C2341" r:id="rId699"/>
    <hyperlink ref="C2342" r:id="rId700"/>
    <hyperlink ref="C2343" r:id="rId701"/>
    <hyperlink ref="C2344" r:id="rId702"/>
    <hyperlink ref="C2345" r:id="rId703"/>
    <hyperlink ref="C2346" r:id="rId704"/>
    <hyperlink ref="C2347" r:id="rId705"/>
    <hyperlink ref="C2348" r:id="rId706"/>
    <hyperlink ref="C2349" r:id="rId707"/>
    <hyperlink ref="C2350" r:id="rId708"/>
    <hyperlink ref="C2351" r:id="rId709"/>
    <hyperlink ref="C2352" r:id="rId710"/>
    <hyperlink ref="C2353" r:id="rId711"/>
    <hyperlink ref="C2354" r:id="rId712"/>
    <hyperlink ref="C2355" r:id="rId713"/>
    <hyperlink ref="C2356" r:id="rId714"/>
    <hyperlink ref="C2357" r:id="rId715"/>
    <hyperlink ref="C2358" r:id="rId716"/>
    <hyperlink ref="C2359" r:id="rId717"/>
    <hyperlink ref="C2360" r:id="rId718"/>
    <hyperlink ref="C2361" r:id="rId719"/>
    <hyperlink ref="C2362" r:id="rId720"/>
    <hyperlink ref="C2363" r:id="rId721"/>
    <hyperlink ref="C2364" r:id="rId722"/>
    <hyperlink ref="C2365" r:id="rId723"/>
    <hyperlink ref="C2366" r:id="rId724"/>
    <hyperlink ref="C2367" r:id="rId725"/>
    <hyperlink ref="C2368" r:id="rId726"/>
    <hyperlink ref="C2369" r:id="rId727"/>
    <hyperlink ref="C2370" r:id="rId728"/>
    <hyperlink ref="C2371" r:id="rId729"/>
    <hyperlink ref="C2372" r:id="rId730"/>
    <hyperlink ref="C2373" r:id="rId731"/>
    <hyperlink ref="C2374" r:id="rId732"/>
    <hyperlink ref="C2375" r:id="rId733"/>
    <hyperlink ref="C2376" r:id="rId734"/>
    <hyperlink ref="C2377" r:id="rId735"/>
    <hyperlink ref="C2378" r:id="rId736"/>
    <hyperlink ref="C2379" r:id="rId737"/>
    <hyperlink ref="C2380" r:id="rId738"/>
    <hyperlink ref="C2381" r:id="rId739"/>
    <hyperlink ref="C2382" r:id="rId740"/>
    <hyperlink ref="C2383" r:id="rId741"/>
    <hyperlink ref="C2384" r:id="rId742"/>
    <hyperlink ref="O2384" r:id="rId743"/>
    <hyperlink ref="C2385" r:id="rId744"/>
    <hyperlink ref="O2385" r:id="rId745"/>
    <hyperlink ref="C2386" r:id="rId746"/>
    <hyperlink ref="O2386" r:id="rId747"/>
    <hyperlink ref="C2387" r:id="rId748"/>
    <hyperlink ref="C2388" r:id="rId749"/>
    <hyperlink ref="C2389" r:id="rId750"/>
    <hyperlink ref="C2390" r:id="rId751"/>
    <hyperlink ref="C2391" r:id="rId752"/>
    <hyperlink ref="C2392" r:id="rId753"/>
    <hyperlink ref="C2393" r:id="rId754"/>
    <hyperlink ref="C2397" r:id="rId755"/>
    <hyperlink ref="C2398" r:id="rId756"/>
    <hyperlink ref="C2417" r:id="rId757" display="http://www.jstor.org.ludwig.lub.lu.se/stable/40316436"/>
    <hyperlink ref="C2418" r:id="rId758" display="http://www.circumpolarhealthjournal.net/index.php/ijch/article/view/18592"/>
    <hyperlink ref="C2420" r:id="rId759" display="http://www.jstor.org.ludwig.lub.lu.se/stable/4148573"/>
    <hyperlink ref="C2421" r:id="rId760" display="http://www.eric.ed.gov/PDFS/ED462231.pdf"/>
    <hyperlink ref="C2423" r:id="rId761" display="http://www.circumpolarhealthjournal.net/index.php/ijch"/>
    <hyperlink ref="C2424" r:id="rId762" location="db=edswsc&amp;AN=000088430500004" display="http://ehis.ebscohost.com.ludwig.lub.lu.se/eds/detail?sid=9296697f-a315-4d9c-b32f-3a4f1e1bdf06%40sessionmgr12&amp;vid=1&amp;hid=7&amp;bdata=JkF1dGhUeXBlPWlwLHVpZCZzaXRlPWVkcy1saXZlJnNjb3BlPXNpdGU%3d - db=edswsc&amp;AN=000088430500004"/>
  </hyperlinks>
  <pageMargins left="0.7" right="0.7" top="0.75" bottom="0.75" header="0.3" footer="0.3"/>
  <pageSetup orientation="portrait" horizontalDpi="1200" verticalDpi="1200" r:id="rId76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0"/>
  <sheetViews>
    <sheetView zoomScale="80" zoomScaleNormal="80" workbookViewId="0"/>
  </sheetViews>
  <sheetFormatPr defaultColWidth="14.42578125" defaultRowHeight="12.75" customHeight="1" x14ac:dyDescent="0.25"/>
  <cols>
    <col min="1" max="1" width="5.7109375" style="1" customWidth="1"/>
    <col min="2" max="2" width="18.140625" style="1" customWidth="1"/>
    <col min="3" max="3" width="44.5703125" style="1" customWidth="1"/>
    <col min="4" max="20" width="18.140625" style="1" customWidth="1"/>
    <col min="21" max="16384" width="14.42578125" style="1"/>
  </cols>
  <sheetData>
    <row r="2" spans="2:3" ht="12.75" customHeight="1" x14ac:dyDescent="0.25">
      <c r="B2" s="6" t="s">
        <v>0</v>
      </c>
      <c r="C2" s="6" t="s">
        <v>1</v>
      </c>
    </row>
    <row r="3" spans="2:3" ht="12.75" customHeight="1" x14ac:dyDescent="0.25">
      <c r="B3" s="2" t="s">
        <v>2</v>
      </c>
      <c r="C3" s="1" t="s">
        <v>3</v>
      </c>
    </row>
    <row r="4" spans="2:3" ht="12.75" customHeight="1" x14ac:dyDescent="0.25">
      <c r="B4" s="2" t="s">
        <v>5</v>
      </c>
      <c r="C4" s="1" t="s">
        <v>6</v>
      </c>
    </row>
    <row r="5" spans="2:3" ht="12.75" customHeight="1" x14ac:dyDescent="0.25">
      <c r="B5" s="2" t="s">
        <v>7</v>
      </c>
      <c r="C5" s="1" t="s">
        <v>8</v>
      </c>
    </row>
    <row r="6" spans="2:3" ht="12.75" customHeight="1" x14ac:dyDescent="0.25">
      <c r="B6" s="2" t="s">
        <v>9</v>
      </c>
      <c r="C6" s="1" t="s">
        <v>10</v>
      </c>
    </row>
    <row r="7" spans="2:3" ht="12.75" customHeight="1" x14ac:dyDescent="0.25">
      <c r="B7" s="2" t="s">
        <v>11</v>
      </c>
      <c r="C7" s="1" t="s">
        <v>12</v>
      </c>
    </row>
    <row r="8" spans="2:3" ht="12.75" customHeight="1" x14ac:dyDescent="0.25">
      <c r="B8" s="2" t="s">
        <v>13</v>
      </c>
      <c r="C8" s="1" t="s">
        <v>14</v>
      </c>
    </row>
    <row r="9" spans="2:3" ht="12.75" customHeight="1" x14ac:dyDescent="0.25">
      <c r="B9" s="2" t="s">
        <v>15</v>
      </c>
      <c r="C9" s="1" t="s">
        <v>16</v>
      </c>
    </row>
    <row r="10" spans="2:3" ht="12.75" customHeight="1" x14ac:dyDescent="0.25">
      <c r="B10" s="2"/>
    </row>
    <row r="11" spans="2:3" ht="12.75" customHeight="1" x14ac:dyDescent="0.25">
      <c r="B11" s="2" t="s">
        <v>17</v>
      </c>
      <c r="C11" s="1" t="s">
        <v>18</v>
      </c>
    </row>
    <row r="12" spans="2:3" ht="12.75" customHeight="1" x14ac:dyDescent="0.25">
      <c r="B12" s="2" t="s">
        <v>19</v>
      </c>
      <c r="C12" s="1" t="s">
        <v>20</v>
      </c>
    </row>
    <row r="13" spans="2:3" ht="12.75" customHeight="1" x14ac:dyDescent="0.25">
      <c r="B13" s="2"/>
    </row>
    <row r="14" spans="2:3" ht="12.75" customHeight="1" x14ac:dyDescent="0.25">
      <c r="B14" s="2"/>
    </row>
    <row r="15" spans="2:3" ht="12.75" customHeight="1" x14ac:dyDescent="0.25">
      <c r="B15" s="2"/>
    </row>
    <row r="16" spans="2:3" ht="12.75" customHeight="1" x14ac:dyDescent="0.25">
      <c r="B16" s="2"/>
    </row>
    <row r="17" spans="2:2" ht="12.75" customHeight="1" x14ac:dyDescent="0.25">
      <c r="B17" s="2"/>
    </row>
    <row r="18" spans="2:2" ht="12.75" customHeight="1" x14ac:dyDescent="0.25">
      <c r="B18" s="2"/>
    </row>
    <row r="19" spans="2:2" ht="12.75" customHeight="1" x14ac:dyDescent="0.25">
      <c r="B19" s="2"/>
    </row>
    <row r="20" spans="2:2" ht="12.75" customHeight="1" x14ac:dyDescent="0.25">
      <c r="B20" s="2"/>
    </row>
    <row r="21" spans="2:2" ht="12.75" customHeight="1" x14ac:dyDescent="0.25">
      <c r="B21" s="2"/>
    </row>
    <row r="22" spans="2:2" ht="12.75" customHeight="1" x14ac:dyDescent="0.25">
      <c r="B22" s="2"/>
    </row>
    <row r="23" spans="2:2" ht="12.75" customHeight="1" x14ac:dyDescent="0.25">
      <c r="B23" s="2"/>
    </row>
    <row r="24" spans="2:2" ht="12.75" customHeight="1" x14ac:dyDescent="0.25">
      <c r="B24" s="2"/>
    </row>
    <row r="25" spans="2:2" ht="12.75" customHeight="1" x14ac:dyDescent="0.25">
      <c r="B25" s="2"/>
    </row>
    <row r="26" spans="2:2" ht="12.75" customHeight="1" x14ac:dyDescent="0.25">
      <c r="B26" s="2"/>
    </row>
    <row r="27" spans="2:2" ht="12.75" customHeight="1" x14ac:dyDescent="0.25">
      <c r="B27" s="2"/>
    </row>
    <row r="28" spans="2:2" ht="12.75" customHeight="1" x14ac:dyDescent="0.25">
      <c r="B28" s="2"/>
    </row>
    <row r="29" spans="2:2" ht="12.75" customHeight="1" x14ac:dyDescent="0.25">
      <c r="B29" s="2"/>
    </row>
    <row r="30" spans="2:2" ht="15" x14ac:dyDescent="0.25">
      <c r="B3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global literature</vt:lpstr>
      <vt:lpstr>info categories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Aaron Dennis</cp:lastModifiedBy>
  <dcterms:modified xsi:type="dcterms:W3CDTF">2015-07-24T13:39:47Z</dcterms:modified>
</cp:coreProperties>
</file>