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DPPDTT\"/>
    </mc:Choice>
  </mc:AlternateContent>
  <xr:revisionPtr revIDLastSave="0" documentId="13_ncr:1_{99AF234D-C67D-4942-A915-A9CF779F1C8F}" xr6:coauthVersionLast="47" xr6:coauthVersionMax="47" xr10:uidLastSave="{00000000-0000-0000-0000-000000000000}"/>
  <bookViews>
    <workbookView xWindow="-120" yWindow="-120" windowWidth="29040" windowHeight="15840" tabRatio="760" activeTab="2" xr2:uid="{00000000-000D-0000-FFFF-FFFF00000000}"/>
  </bookViews>
  <sheets>
    <sheet name="DPPDTT_D6_combined (raw)" sheetId="1" r:id="rId1"/>
    <sheet name="linking_tables" sheetId="9" r:id="rId2"/>
    <sheet name="all joined" sheetId="10" r:id="rId3"/>
    <sheet name="sample" sheetId="25" r:id="rId4"/>
    <sheet name="ofet_process" sheetId="26" r:id="rId5"/>
    <sheet name="exp_info" sheetId="4" r:id="rId6"/>
    <sheet name="solution" sheetId="5" r:id="rId7"/>
    <sheet name="solvent_makeup" sheetId="12" r:id="rId8"/>
    <sheet name="solvent" sheetId="11" r:id="rId9"/>
    <sheet name="polymer_makeup" sheetId="13" r:id="rId10"/>
    <sheet name="polymer" sheetId="6" r:id="rId11"/>
    <sheet name="solution_treatment" sheetId="14" r:id="rId12"/>
    <sheet name="solution_treatment_order" sheetId="23" r:id="rId13"/>
    <sheet name="solution_treatment_step" sheetId="24" r:id="rId14"/>
    <sheet name="device_fabrication" sheetId="15" r:id="rId15"/>
    <sheet name="substrate_pretreat" sheetId="16" r:id="rId16"/>
    <sheet name="substrate_pretreat_order" sheetId="17" r:id="rId17"/>
    <sheet name="substrate_pretreat_step" sheetId="18" r:id="rId18"/>
    <sheet name="film_deposition" sheetId="19" r:id="rId19"/>
    <sheet name="post_process" sheetId="20" r:id="rId20"/>
    <sheet name="post_process_order" sheetId="21" r:id="rId21"/>
    <sheet name="post_process_step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0" l="1"/>
  <c r="E121" i="10"/>
  <c r="E122" i="10"/>
  <c r="E123" i="10"/>
  <c r="E124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3" i="1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148" i="10"/>
  <c r="Q149" i="10"/>
  <c r="Q151" i="10"/>
  <c r="Q152" i="10"/>
  <c r="Q153" i="10"/>
  <c r="Q154" i="10"/>
  <c r="Q156" i="10"/>
  <c r="Q157" i="10"/>
  <c r="Q158" i="10"/>
  <c r="Q159" i="10"/>
  <c r="Q147" i="10"/>
  <c r="Q146" i="10"/>
  <c r="Q71" i="10"/>
  <c r="Q72" i="10"/>
  <c r="Q73" i="10"/>
  <c r="Q74" i="10"/>
  <c r="Q78" i="10"/>
  <c r="Q79" i="10"/>
  <c r="Q80" i="10"/>
  <c r="Q81" i="10"/>
  <c r="Q70" i="10"/>
  <c r="Q43" i="10"/>
  <c r="Q42" i="10"/>
  <c r="Q41" i="10"/>
  <c r="Q40" i="10"/>
  <c r="Q39" i="10"/>
  <c r="Q38" i="10"/>
  <c r="Q37" i="10"/>
  <c r="Q15" i="10"/>
  <c r="Q16" i="10"/>
  <c r="Q17" i="10"/>
  <c r="Q18" i="10"/>
  <c r="Q19" i="10"/>
  <c r="Q20" i="10"/>
  <c r="Q21" i="10"/>
  <c r="Q14" i="10"/>
  <c r="Z179" i="10"/>
  <c r="Z178" i="10"/>
  <c r="Z177" i="10"/>
  <c r="Z176" i="10"/>
  <c r="Z175" i="10"/>
  <c r="Z174" i="10"/>
  <c r="Z173" i="10"/>
  <c r="M173" i="10"/>
  <c r="Z172" i="10"/>
  <c r="M172" i="10"/>
  <c r="Z171" i="10"/>
  <c r="M171" i="10"/>
  <c r="Z170" i="10"/>
  <c r="M170" i="10"/>
  <c r="Z169" i="10"/>
  <c r="M169" i="10"/>
  <c r="Z168" i="10"/>
  <c r="M168" i="10"/>
  <c r="Z167" i="10"/>
  <c r="M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<sst xmlns="http://schemas.openxmlformats.org/spreadsheetml/2006/main" count="6255" uniqueCount="401">
  <si>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</si>
  <si>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</si>
  <si>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</si>
  <si>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</si>
  <si>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</si>
  <si>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</si>
  <si>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</si>
  <si>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</si>
  <si>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</si>
  <si>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</si>
  <si>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</si>
  <si>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</si>
  <si>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</si>
  <si>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</si>
  <si>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</si>
  <si>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</si>
  <si>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</si>
  <si>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</si>
  <si>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</si>
  <si>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</si>
  <si>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</si>
  <si>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</si>
  <si>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</si>
  <si>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</si>
  <si>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</si>
  <si>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</si>
  <si>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</si>
  <si>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</si>
  <si>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</si>
  <si>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</si>
  <si>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</si>
  <si>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</si>
  <si>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</si>
  <si>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</si>
  <si>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</si>
  <si>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</si>
  <si>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</si>
  <si>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</si>
  <si>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</si>
  <si>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</si>
  <si>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</si>
  <si>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</si>
  <si>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</si>
  <si>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</si>
  <si>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</si>
  <si>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</si>
  <si>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</si>
  <si>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</si>
  <si>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</si>
  <si>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</si>
  <si>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</si>
  <si>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</si>
  <si>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</si>
  <si>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</si>
  <si>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</si>
  <si>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</si>
  <si>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</si>
  <si>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</si>
  <si>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</si>
  <si>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</si>
  <si>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</si>
  <si>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</si>
  <si>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</si>
  <si>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</si>
  <si>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</si>
  <si>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</si>
  <si>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</si>
  <si>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</si>
  <si>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</si>
  <si>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</si>
  <si>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</si>
  <si>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</si>
  <si>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</si>
  <si>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</si>
  <si>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</si>
  <si>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</si>
  <si>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</si>
  <si>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</si>
  <si>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</si>
  <si>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</si>
  <si>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</si>
  <si>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</si>
  <si>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</si>
  <si>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</si>
  <si>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</si>
  <si>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</si>
  <si>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</si>
  <si>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</si>
  <si>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</si>
  <si>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</si>
  <si>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</si>
  <si>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</si>
  <si>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</si>
  <si>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</si>
  <si>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</si>
  <si>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</si>
  <si>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</si>
  <si>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</si>
  <si>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</si>
  <si>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</si>
  <si>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</si>
  <si>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</si>
  <si>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</si>
  <si>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</si>
  <si>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</si>
  <si>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</si>
  <si>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</si>
  <si>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</si>
  <si>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</si>
  <si>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</si>
  <si>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</si>
  <si>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</si>
  <si>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</si>
  <si>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</si>
  <si>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</si>
  <si>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</si>
  <si>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</si>
  <si>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</si>
  <si>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</si>
  <si>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</si>
  <si>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</si>
  <si>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</si>
  <si>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</si>
  <si>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</si>
  <si>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</si>
  <si>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</si>
  <si>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</si>
  <si>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</si>
  <si>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</si>
  <si>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</si>
  <si>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</si>
  <si>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</si>
  <si>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</si>
  <si>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</si>
  <si>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</si>
  <si>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</si>
  <si>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</si>
  <si>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</si>
  <si>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</si>
  <si>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</si>
  <si>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</si>
  <si>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</si>
  <si>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</si>
  <si>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</si>
  <si>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</si>
  <si>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</si>
  <si>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</si>
  <si>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</si>
  <si>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</si>
  <si>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</si>
  <si>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</si>
  <si>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</si>
  <si>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</si>
  <si>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</si>
  <si>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</si>
  <si>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</si>
  <si>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</si>
  <si>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</si>
  <si>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</si>
  <si>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</si>
  <si>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</si>
  <si>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</si>
  <si>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</si>
  <si>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</si>
  <si>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</si>
  <si>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</si>
  <si>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</si>
  <si>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</si>
  <si>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</si>
  <si>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</si>
  <si>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</si>
  <si>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</si>
  <si>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</si>
  <si>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</si>
  <si>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ofet.SS_V_decade</t>
  </si>
  <si>
    <t>ofet.transfer_curve.Vg_min_V</t>
  </si>
  <si>
    <t>ofet.transfer_curve.Vg_max_V</t>
  </si>
  <si>
    <t>ofet.transfer_curve.Vds_V</t>
  </si>
  <si>
    <t>ofet.output curve.Vg_min_V</t>
  </si>
  <si>
    <t>ofet.output_curve .Vg_max_V</t>
  </si>
  <si>
    <t>ofet.output_curve.Vd_min_V</t>
  </si>
  <si>
    <t>ofet.output_curve.Vd_max_V</t>
  </si>
  <si>
    <t>comment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</si>
  <si>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</si>
  <si>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</si>
  <si>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</si>
  <si>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</si>
  <si>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</si>
  <si>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</si>
  <si>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</si>
  <si>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</si>
  <si>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</si>
  <si>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</si>
  <si>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</si>
  <si>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</si>
  <si>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</si>
  <si>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</si>
  <si>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</si>
  <si>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</si>
  <si>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</si>
  <si>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</si>
  <si>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</si>
  <si>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</si>
  <si>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</si>
  <si>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</si>
  <si>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</si>
  <si>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</si>
  <si>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</si>
  <si>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</si>
  <si>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</si>
  <si>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</si>
  <si>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</si>
  <si>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</si>
  <si>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</si>
  <si>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</si>
  <si>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</si>
  <si>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</si>
  <si>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</si>
  <si>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</si>
  <si>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</si>
  <si>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</si>
  <si>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</si>
  <si>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</si>
  <si>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</si>
  <si>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</si>
  <si>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</si>
  <si>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</si>
  <si>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</si>
  <si>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</si>
  <si>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</si>
  <si>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</si>
  <si>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</si>
  <si>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</si>
  <si>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</si>
  <si>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</si>
  <si>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</si>
  <si>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</si>
  <si>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</si>
  <si>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</si>
  <si>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</si>
  <si>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</si>
  <si>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</si>
  <si>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</si>
  <si>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</si>
  <si>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</si>
  <si>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</si>
  <si>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</si>
  <si>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</si>
  <si>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</si>
  <si>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</si>
  <si>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</si>
  <si>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</si>
  <si>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</si>
  <si>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</si>
  <si>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</si>
  <si>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</si>
  <si>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</si>
  <si>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</si>
  <si>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</si>
  <si>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</si>
  <si>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</si>
  <si>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</si>
  <si>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</si>
  <si>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</si>
  <si>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</si>
  <si>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</si>
  <si>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</si>
  <si>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</si>
  <si>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</si>
  <si>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</si>
  <si>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</si>
  <si>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</si>
  <si>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</si>
  <si>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</si>
  <si>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</si>
  <si>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</si>
  <si>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</si>
  <si>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</si>
  <si>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</si>
  <si>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</si>
  <si>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</si>
  <si>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</si>
  <si>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</si>
  <si>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</si>
  <si>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</si>
  <si>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</si>
  <si>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</si>
  <si>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</si>
  <si>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</si>
  <si>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</si>
  <si>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</si>
  <si>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</si>
  <si>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</si>
  <si>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</si>
  <si>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</si>
  <si>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</si>
  <si>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</si>
  <si>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</si>
  <si>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</si>
  <si>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</si>
  <si>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</si>
  <si>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</si>
  <si>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</si>
  <si>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</si>
  <si>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</si>
  <si>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</si>
  <si>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</si>
  <si>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</si>
  <si>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</si>
  <si>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</si>
  <si>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</si>
  <si>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</si>
  <si>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</si>
  <si>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</si>
  <si>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</si>
  <si>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</si>
  <si>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</si>
  <si>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</si>
  <si>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</si>
  <si>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</si>
  <si>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</si>
  <si>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</si>
  <si>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</si>
  <si>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</si>
  <si>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</si>
  <si>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</si>
  <si>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</si>
  <si>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</si>
  <si>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</si>
  <si>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</si>
  <si>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</si>
  <si>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</si>
  <si>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</si>
  <si>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</si>
  <si>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</si>
  <si>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</si>
  <si>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</si>
  <si>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</si>
  <si>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</si>
  <si>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</si>
  <si>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</si>
  <si>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</si>
  <si>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</si>
  <si>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</si>
  <si>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</si>
  <si>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</si>
  <si>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</si>
  <si>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</si>
  <si>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</si>
  <si>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</si>
  <si>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</si>
  <si>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</si>
  <si>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</si>
  <si>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</si>
  <si>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</si>
  <si>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</si>
  <si>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parameters</t>
  </si>
  <si>
    <t>o2_plasma</t>
  </si>
  <si>
    <t>substrate_pretreat_id</t>
  </si>
  <si>
    <t>process_order</t>
  </si>
  <si>
    <t>substrate_pretreat_step_id</t>
  </si>
  <si>
    <t>film_deposition_Id</t>
  </si>
  <si>
    <t>film_deposition_id</t>
  </si>
  <si>
    <t>spin_rate</t>
  </si>
  <si>
    <t>spin_time</t>
  </si>
  <si>
    <t>blade_height</t>
  </si>
  <si>
    <t>coating_speed</t>
  </si>
  <si>
    <t>blade_angle</t>
  </si>
  <si>
    <t>coating_direction</t>
  </si>
  <si>
    <t>environment</t>
  </si>
  <si>
    <t>temperature</t>
  </si>
  <si>
    <t>time</t>
  </si>
  <si>
    <t>annealing</t>
  </si>
  <si>
    <t>post_process_step_id</t>
  </si>
  <si>
    <t>post_process_id</t>
  </si>
  <si>
    <t>poor_solvent</t>
  </si>
  <si>
    <t xml:space="preserve">data for validation, not for entry ----&gt; 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</si>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</sst>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9" fillId="0" borderId="0" xfId="0" applyFont="1"/>
    <xf numFmtId="0" fontId="0" fillId="46" borderId="0" xfId="0" applyFill="1"/>
    <xf numFmtId="0" fontId="14" fillId="46" borderId="0" xfId="0" applyFont="1" applyFill="1"/>
    <xf numFmtId="11" fontId="14" fillId="46" borderId="0" xfId="0" applyNumberFormat="1" applyFont="1" applyFill="1"/>
    <xf numFmtId="0" fontId="14" fillId="0" borderId="0" xfId="0" applyFont="1"/>
    <xf numFmtId="11" fontId="14" fillId="0" borderId="0" xfId="0" applyNumberFormat="1" applyFont="1"/>
    <xf numFmtId="0" fontId="0" fillId="0" borderId="0" xfId="0" applyFill="1"/>
    <xf numFmtId="0" fontId="20" fillId="0" borderId="0" xfId="0" applyFont="1"/>
    <xf numFmtId="0" fontId="0" fillId="0" borderId="0" xfId="0" applyAlignment="1">
      <alignment horizontal="right"/>
    </xf>
    <xf numFmtId="0" fontId="0" fillId="47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zoomScale="115" zoomScaleNormal="115" workbookViewId="0">
      <pane ySplit="1" topLeftCell="A2" activePane="bottomLeft" state="frozen"/>
      <selection pane="bottomLeft" activeCell="D30" sqref="D30"/>
    </sheetView>
  </sheetViews>
  <sheetFormatPr defaultColWidth="10.875" defaultRowHeight="15.75" x14ac:dyDescent="0.25"/>
  <cols>
    <col min="1" max="1" width="22.125" bestFit="1" customWidth="1"/>
    <col min="2" max="2" width="16.5" bestFit="1" customWidth="1"/>
    <col min="3" max="3" width="14.25" bestFit="1" customWidth="1"/>
    <col min="4" max="4" width="31.625" bestFit="1" customWidth="1"/>
    <col min="5" max="5" width="37.125" bestFit="1" customWidth="1"/>
    <col min="6" max="6" width="35.625" bestFit="1" customWidth="1"/>
    <col min="7" max="7" width="35.125" bestFit="1" customWidth="1"/>
    <col min="8" max="8" width="31" bestFit="1" customWidth="1"/>
    <col min="9" max="9" width="36.125" bestFit="1" customWidth="1"/>
    <col min="10" max="10" width="32.5" bestFit="1" customWidth="1"/>
    <col min="11" max="11" width="19.375" bestFit="1" customWidth="1"/>
    <col min="12" max="12" width="27.625" bestFit="1" customWidth="1"/>
    <col min="13" max="13" width="26.625" bestFit="1" customWidth="1"/>
    <col min="14" max="14" width="34.375" bestFit="1" customWidth="1"/>
    <col min="15" max="15" width="42.625" bestFit="1" customWidth="1"/>
    <col min="16" max="16" width="33.625" bestFit="1" customWidth="1"/>
    <col min="17" max="17" width="28.125" bestFit="1" customWidth="1"/>
    <col min="18" max="18" width="30.625" bestFit="1" customWidth="1"/>
    <col min="19" max="19" width="26" bestFit="1" customWidth="1"/>
    <col min="20" max="20" width="27.5" bestFit="1" customWidth="1"/>
    <col min="21" max="21" width="16.5" bestFit="1" customWidth="1"/>
    <col min="22" max="22" width="25.125" bestFit="1" customWidth="1"/>
    <col min="23" max="23" width="41.125" bestFit="1" customWidth="1"/>
    <col min="25" max="25" width="41.125" bestFit="1" customWidth="1"/>
    <col min="26" max="26" width="28.375" bestFit="1" customWidth="1"/>
    <col min="27" max="27" width="25.375" customWidth="1"/>
    <col min="28" max="28" width="23.375" bestFit="1" customWidth="1"/>
    <col min="29" max="29" width="25.875" bestFit="1" customWidth="1"/>
    <col min="30" max="30" width="25.375" bestFit="1" customWidth="1"/>
    <col min="31" max="31" width="39.875" bestFit="1" customWidth="1"/>
    <col min="33" max="33" width="31.125" bestFit="1" customWidth="1"/>
    <col min="34" max="34" width="27.5" bestFit="1" customWidth="1"/>
    <col min="35" max="35" width="25.5" bestFit="1" customWidth="1"/>
    <col min="36" max="36" width="30" bestFit="1" customWidth="1"/>
    <col min="37" max="37" width="33.5" bestFit="1" customWidth="1"/>
    <col min="38" max="38" width="33" bestFit="1" customWidth="1"/>
    <col min="39" max="39" width="58.625" bestFit="1" customWidth="1"/>
    <col min="40" max="40" width="32.875" bestFit="1" customWidth="1"/>
    <col min="41" max="41" width="29" bestFit="1" customWidth="1"/>
    <col min="42" max="42" width="30.125" bestFit="1" customWidth="1"/>
    <col min="43" max="43" width="30.375" bestFit="1" customWidth="1"/>
    <col min="44" max="44" width="34.375" bestFit="1" customWidth="1"/>
    <col min="45" max="45" width="16.375" bestFit="1" customWidth="1"/>
    <col min="46" max="46" width="31.375" bestFit="1" customWidth="1"/>
    <col min="47" max="52" width="31.375" customWidth="1"/>
    <col min="53" max="53" width="31.875" bestFit="1" customWidth="1"/>
    <col min="54" max="54" width="29.125" bestFit="1" customWidth="1"/>
    <col min="55" max="55" width="35" bestFit="1" customWidth="1"/>
    <col min="56" max="56" width="32.5" bestFit="1" customWidth="1"/>
    <col min="57" max="57" width="37" customWidth="1"/>
    <col min="58" max="58" width="28.125" customWidth="1"/>
    <col min="61" max="61" width="15.5" bestFit="1" customWidth="1"/>
    <col min="62" max="62" width="16" bestFit="1" customWidth="1"/>
    <col min="63" max="63" width="23.375" bestFit="1" customWidth="1"/>
    <col min="64" max="64" width="26.625" bestFit="1" customWidth="1"/>
    <col min="65" max="65" width="27" bestFit="1" customWidth="1"/>
    <col min="66" max="66" width="24.625" bestFit="1" customWidth="1"/>
    <col min="67" max="67" width="27.625" bestFit="1" customWidth="1"/>
    <col min="68" max="68" width="27.125" bestFit="1" customWidth="1"/>
    <col min="69" max="69" width="27.375" bestFit="1" customWidth="1"/>
    <col min="70" max="70" width="65" bestFit="1" customWidth="1"/>
  </cols>
  <sheetData>
    <row r="1" spans="1:70" x14ac:dyDescent="0.25">
      <c r="A1" s="1" t="s">
        <v>217</v>
      </c>
      <c r="B1" s="2" t="s">
        <v>218</v>
      </c>
      <c r="C1" s="2" t="s">
        <v>219</v>
      </c>
      <c r="D1" s="2" t="s">
        <v>220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159</v>
      </c>
      <c r="K1" s="4" t="s">
        <v>5</v>
      </c>
      <c r="L1" s="4" t="s">
        <v>6</v>
      </c>
      <c r="M1" s="5" t="s">
        <v>7</v>
      </c>
      <c r="N1" s="6" t="s">
        <v>8</v>
      </c>
      <c r="O1" s="6" t="s">
        <v>9</v>
      </c>
      <c r="P1" s="6" t="s">
        <v>10</v>
      </c>
      <c r="Q1" s="7" t="s">
        <v>11</v>
      </c>
      <c r="R1" s="7" t="s">
        <v>12</v>
      </c>
      <c r="S1" s="7" t="s">
        <v>13</v>
      </c>
      <c r="T1" s="7" t="s">
        <v>160</v>
      </c>
      <c r="U1" s="8" t="s">
        <v>161</v>
      </c>
      <c r="V1" s="8" t="s">
        <v>162</v>
      </c>
      <c r="W1" s="8" t="s">
        <v>165</v>
      </c>
      <c r="X1" s="8" t="s">
        <v>14</v>
      </c>
      <c r="Y1" s="8" t="s">
        <v>166</v>
      </c>
      <c r="Z1" s="8" t="s">
        <v>164</v>
      </c>
      <c r="AA1" s="8" t="s">
        <v>163</v>
      </c>
      <c r="AB1" s="8" t="s">
        <v>15</v>
      </c>
      <c r="AC1" s="8" t="s">
        <v>16</v>
      </c>
      <c r="AD1" s="8" t="s">
        <v>17</v>
      </c>
      <c r="AE1" s="8" t="s">
        <v>167</v>
      </c>
      <c r="AF1" s="8" t="s">
        <v>18</v>
      </c>
      <c r="AG1" s="9" t="s">
        <v>19</v>
      </c>
      <c r="AH1" s="9" t="s">
        <v>20</v>
      </c>
      <c r="AI1" s="9" t="s">
        <v>21</v>
      </c>
      <c r="AJ1" s="9" t="s">
        <v>213</v>
      </c>
      <c r="AK1" s="9" t="s">
        <v>215</v>
      </c>
      <c r="AL1" s="9" t="s">
        <v>214</v>
      </c>
      <c r="AM1" s="9" t="s">
        <v>216</v>
      </c>
      <c r="AN1" s="9" t="s">
        <v>22</v>
      </c>
      <c r="AO1" s="9" t="s">
        <v>23</v>
      </c>
      <c r="AP1" s="10" t="s">
        <v>24</v>
      </c>
      <c r="AQ1" s="10" t="s">
        <v>25</v>
      </c>
      <c r="AR1" s="10" t="s">
        <v>26</v>
      </c>
      <c r="AS1" s="11" t="s">
        <v>27</v>
      </c>
      <c r="AT1" s="11" t="s">
        <v>196</v>
      </c>
      <c r="AU1" s="11" t="s">
        <v>197</v>
      </c>
      <c r="AV1" s="11" t="s">
        <v>198</v>
      </c>
      <c r="AW1" s="11" t="s">
        <v>199</v>
      </c>
      <c r="AX1" s="11" t="s">
        <v>200</v>
      </c>
      <c r="AY1" s="11" t="s">
        <v>203</v>
      </c>
      <c r="AZ1" s="12" t="s">
        <v>201</v>
      </c>
      <c r="BA1" s="12" t="s">
        <v>168</v>
      </c>
      <c r="BB1" s="12" t="s">
        <v>169</v>
      </c>
      <c r="BC1" s="12" t="s">
        <v>170</v>
      </c>
      <c r="BD1" s="12" t="s">
        <v>171</v>
      </c>
      <c r="BE1" s="12" t="s">
        <v>172</v>
      </c>
      <c r="BF1" s="12" t="s">
        <v>173</v>
      </c>
      <c r="BG1" s="12" t="s">
        <v>28</v>
      </c>
      <c r="BH1" s="12" t="s">
        <v>29</v>
      </c>
      <c r="BI1" s="12" t="s">
        <v>30</v>
      </c>
      <c r="BJ1" s="12" t="s">
        <v>174</v>
      </c>
      <c r="BK1" s="13" t="s">
        <v>177</v>
      </c>
      <c r="BL1" s="13" t="s">
        <v>175</v>
      </c>
      <c r="BM1" s="13" t="s">
        <v>176</v>
      </c>
      <c r="BN1" s="13" t="s">
        <v>178</v>
      </c>
      <c r="BO1" s="13" t="s">
        <v>179</v>
      </c>
      <c r="BP1" s="13" t="s">
        <v>180</v>
      </c>
      <c r="BQ1" s="13" t="s">
        <v>181</v>
      </c>
      <c r="BR1" t="s">
        <v>182</v>
      </c>
    </row>
    <row r="2" spans="1:70" x14ac:dyDescent="0.25">
      <c r="B2" t="s">
        <v>31</v>
      </c>
      <c r="C2">
        <v>2015</v>
      </c>
      <c r="D2" t="s">
        <v>32</v>
      </c>
      <c r="E2" t="s">
        <v>33</v>
      </c>
      <c r="F2">
        <v>299</v>
      </c>
      <c r="G2">
        <v>90</v>
      </c>
      <c r="H2">
        <v>3.32</v>
      </c>
      <c r="I2" t="s">
        <v>34</v>
      </c>
      <c r="J2">
        <v>100</v>
      </c>
      <c r="K2" t="s">
        <v>35</v>
      </c>
      <c r="L2">
        <v>132</v>
      </c>
      <c r="M2">
        <v>4</v>
      </c>
      <c r="U2" t="s">
        <v>36</v>
      </c>
      <c r="V2" t="s">
        <v>37</v>
      </c>
      <c r="W2">
        <v>300</v>
      </c>
      <c r="Z2" t="s">
        <v>38</v>
      </c>
      <c r="AB2" t="s">
        <v>39</v>
      </c>
      <c r="AC2">
        <v>80</v>
      </c>
      <c r="AD2">
        <v>1500</v>
      </c>
      <c r="AE2">
        <v>10</v>
      </c>
      <c r="AF2" t="s">
        <v>40</v>
      </c>
      <c r="AG2" t="s">
        <v>41</v>
      </c>
      <c r="AH2">
        <v>1000</v>
      </c>
      <c r="AN2" t="s">
        <v>42</v>
      </c>
      <c r="AR2" t="s">
        <v>43</v>
      </c>
      <c r="AS2">
        <v>40</v>
      </c>
      <c r="BA2">
        <v>0.11</v>
      </c>
      <c r="BG2" s="14">
        <v>380</v>
      </c>
      <c r="BH2" t="s">
        <v>44</v>
      </c>
      <c r="BI2" t="s">
        <v>42</v>
      </c>
      <c r="BJ2">
        <v>8.3000000000000007</v>
      </c>
      <c r="BL2">
        <v>-60</v>
      </c>
      <c r="BM2">
        <v>30</v>
      </c>
    </row>
    <row r="3" spans="1:70" x14ac:dyDescent="0.25">
      <c r="B3" t="s">
        <v>31</v>
      </c>
      <c r="C3">
        <v>2015</v>
      </c>
      <c r="D3" t="s">
        <v>32</v>
      </c>
      <c r="E3" t="s">
        <v>33</v>
      </c>
      <c r="F3">
        <v>299</v>
      </c>
      <c r="G3">
        <v>90</v>
      </c>
      <c r="H3">
        <v>3.32</v>
      </c>
      <c r="I3" t="s">
        <v>34</v>
      </c>
      <c r="J3">
        <v>100</v>
      </c>
      <c r="K3" t="s">
        <v>35</v>
      </c>
      <c r="L3">
        <v>132</v>
      </c>
      <c r="M3">
        <v>4</v>
      </c>
      <c r="U3" t="s">
        <v>36</v>
      </c>
      <c r="V3" t="s">
        <v>37</v>
      </c>
      <c r="W3">
        <v>300</v>
      </c>
      <c r="Z3" t="s">
        <v>38</v>
      </c>
      <c r="AB3" t="s">
        <v>39</v>
      </c>
      <c r="AC3">
        <v>80</v>
      </c>
      <c r="AD3">
        <v>1500</v>
      </c>
      <c r="AE3">
        <v>10</v>
      </c>
      <c r="AF3" t="s">
        <v>45</v>
      </c>
      <c r="AG3" t="s">
        <v>41</v>
      </c>
      <c r="AH3">
        <v>1000</v>
      </c>
      <c r="AN3" t="s">
        <v>42</v>
      </c>
      <c r="AR3" t="s">
        <v>43</v>
      </c>
      <c r="AS3">
        <v>40</v>
      </c>
      <c r="BA3">
        <v>0.28999999999999998</v>
      </c>
      <c r="BG3" s="14">
        <v>160000</v>
      </c>
      <c r="BH3" t="s">
        <v>44</v>
      </c>
      <c r="BI3" t="s">
        <v>42</v>
      </c>
      <c r="BJ3">
        <v>2.6</v>
      </c>
      <c r="BL3">
        <v>-60</v>
      </c>
      <c r="BM3">
        <v>30</v>
      </c>
    </row>
    <row r="4" spans="1:70" x14ac:dyDescent="0.25">
      <c r="B4" t="s">
        <v>31</v>
      </c>
      <c r="C4">
        <v>2015</v>
      </c>
      <c r="D4" t="s">
        <v>32</v>
      </c>
      <c r="E4" t="s">
        <v>33</v>
      </c>
      <c r="F4">
        <v>299</v>
      </c>
      <c r="G4">
        <v>90</v>
      </c>
      <c r="H4">
        <v>3.32</v>
      </c>
      <c r="I4" t="s">
        <v>34</v>
      </c>
      <c r="J4">
        <v>100</v>
      </c>
      <c r="K4" t="s">
        <v>35</v>
      </c>
      <c r="L4">
        <v>132</v>
      </c>
      <c r="M4">
        <v>4</v>
      </c>
      <c r="U4" t="s">
        <v>36</v>
      </c>
      <c r="V4" t="s">
        <v>37</v>
      </c>
      <c r="W4">
        <v>300</v>
      </c>
      <c r="Z4" t="s">
        <v>38</v>
      </c>
      <c r="AB4" t="s">
        <v>39</v>
      </c>
      <c r="AC4">
        <v>80</v>
      </c>
      <c r="AD4">
        <v>1500</v>
      </c>
      <c r="AE4">
        <v>10</v>
      </c>
      <c r="AF4" t="s">
        <v>46</v>
      </c>
      <c r="AG4" t="s">
        <v>41</v>
      </c>
      <c r="AH4">
        <v>1000</v>
      </c>
      <c r="AN4" t="s">
        <v>42</v>
      </c>
      <c r="AR4" t="s">
        <v>43</v>
      </c>
      <c r="AS4">
        <v>40</v>
      </c>
      <c r="BA4">
        <v>0.23</v>
      </c>
      <c r="BG4" s="14">
        <v>230000</v>
      </c>
      <c r="BH4" t="s">
        <v>44</v>
      </c>
      <c r="BI4" t="s">
        <v>42</v>
      </c>
      <c r="BJ4">
        <v>2.4</v>
      </c>
      <c r="BL4">
        <v>-60</v>
      </c>
      <c r="BM4">
        <v>30</v>
      </c>
    </row>
    <row r="5" spans="1:70" x14ac:dyDescent="0.25">
      <c r="B5" t="s">
        <v>31</v>
      </c>
      <c r="C5">
        <v>2015</v>
      </c>
      <c r="D5" t="s">
        <v>32</v>
      </c>
      <c r="E5" t="s">
        <v>33</v>
      </c>
      <c r="F5">
        <v>299</v>
      </c>
      <c r="G5">
        <v>90</v>
      </c>
      <c r="H5">
        <v>3.32</v>
      </c>
      <c r="I5" t="s">
        <v>34</v>
      </c>
      <c r="J5">
        <v>100</v>
      </c>
      <c r="K5" t="s">
        <v>35</v>
      </c>
      <c r="L5">
        <v>132</v>
      </c>
      <c r="M5">
        <v>4</v>
      </c>
      <c r="U5" t="s">
        <v>36</v>
      </c>
      <c r="V5" t="s">
        <v>37</v>
      </c>
      <c r="W5">
        <v>300</v>
      </c>
      <c r="Z5" t="s">
        <v>38</v>
      </c>
      <c r="AB5" t="s">
        <v>39</v>
      </c>
      <c r="AC5">
        <v>80</v>
      </c>
      <c r="AD5">
        <v>1500</v>
      </c>
      <c r="AE5">
        <v>10</v>
      </c>
      <c r="AF5" t="s">
        <v>47</v>
      </c>
      <c r="AG5" t="s">
        <v>41</v>
      </c>
      <c r="AH5">
        <v>1000</v>
      </c>
      <c r="AN5" t="s">
        <v>42</v>
      </c>
      <c r="AR5" t="s">
        <v>43</v>
      </c>
      <c r="AS5">
        <v>40</v>
      </c>
      <c r="BA5">
        <v>0.73</v>
      </c>
      <c r="BG5" s="14">
        <v>610000</v>
      </c>
      <c r="BH5" t="s">
        <v>44</v>
      </c>
      <c r="BI5" t="s">
        <v>42</v>
      </c>
      <c r="BJ5">
        <v>2.2000000000000002</v>
      </c>
      <c r="BL5">
        <v>-60</v>
      </c>
      <c r="BM5">
        <v>30</v>
      </c>
    </row>
    <row r="6" spans="1:70" x14ac:dyDescent="0.25">
      <c r="B6" t="s">
        <v>31</v>
      </c>
      <c r="C6">
        <v>2015</v>
      </c>
      <c r="D6" t="s">
        <v>32</v>
      </c>
      <c r="E6" t="s">
        <v>33</v>
      </c>
      <c r="F6">
        <v>299</v>
      </c>
      <c r="G6">
        <v>90</v>
      </c>
      <c r="H6">
        <v>3.32</v>
      </c>
      <c r="I6" t="s">
        <v>34</v>
      </c>
      <c r="J6">
        <v>100</v>
      </c>
      <c r="K6" t="s">
        <v>35</v>
      </c>
      <c r="L6">
        <v>132</v>
      </c>
      <c r="M6">
        <v>4</v>
      </c>
      <c r="U6" t="s">
        <v>36</v>
      </c>
      <c r="V6" t="s">
        <v>37</v>
      </c>
      <c r="W6">
        <v>300</v>
      </c>
      <c r="Z6" t="s">
        <v>38</v>
      </c>
      <c r="AB6" t="s">
        <v>39</v>
      </c>
      <c r="AC6">
        <v>80</v>
      </c>
      <c r="AD6">
        <v>1500</v>
      </c>
      <c r="AE6">
        <v>10</v>
      </c>
      <c r="AF6" t="s">
        <v>48</v>
      </c>
      <c r="AG6" t="s">
        <v>41</v>
      </c>
      <c r="AH6">
        <v>1000</v>
      </c>
      <c r="AN6" t="s">
        <v>42</v>
      </c>
      <c r="AR6" t="s">
        <v>43</v>
      </c>
      <c r="AS6">
        <v>40</v>
      </c>
      <c r="BA6">
        <v>1.86</v>
      </c>
      <c r="BG6" s="14">
        <v>16000</v>
      </c>
      <c r="BH6" t="s">
        <v>44</v>
      </c>
      <c r="BI6" t="s">
        <v>42</v>
      </c>
      <c r="BJ6">
        <v>3</v>
      </c>
      <c r="BL6">
        <v>-60</v>
      </c>
      <c r="BM6">
        <v>30</v>
      </c>
    </row>
    <row r="7" spans="1:70" x14ac:dyDescent="0.25">
      <c r="B7" t="s">
        <v>31</v>
      </c>
      <c r="C7">
        <v>2015</v>
      </c>
      <c r="D7" t="s">
        <v>32</v>
      </c>
      <c r="E7" t="s">
        <v>33</v>
      </c>
      <c r="F7">
        <v>299</v>
      </c>
      <c r="G7">
        <v>90</v>
      </c>
      <c r="H7">
        <v>3.32</v>
      </c>
      <c r="I7" t="s">
        <v>34</v>
      </c>
      <c r="J7">
        <v>100</v>
      </c>
      <c r="K7" t="s">
        <v>35</v>
      </c>
      <c r="L7">
        <v>132</v>
      </c>
      <c r="M7">
        <v>4</v>
      </c>
      <c r="U7" t="s">
        <v>36</v>
      </c>
      <c r="V7" t="s">
        <v>37</v>
      </c>
      <c r="W7">
        <v>300</v>
      </c>
      <c r="Z7" t="s">
        <v>38</v>
      </c>
      <c r="AB7" t="s">
        <v>39</v>
      </c>
      <c r="AC7">
        <v>80</v>
      </c>
      <c r="AD7">
        <v>1500</v>
      </c>
      <c r="AE7">
        <v>10</v>
      </c>
      <c r="AF7" t="s">
        <v>49</v>
      </c>
      <c r="AG7" t="s">
        <v>41</v>
      </c>
      <c r="AH7">
        <v>1000</v>
      </c>
      <c r="AN7" t="s">
        <v>42</v>
      </c>
      <c r="AR7" t="s">
        <v>43</v>
      </c>
      <c r="AS7">
        <v>40</v>
      </c>
      <c r="BA7">
        <v>0.21</v>
      </c>
      <c r="BG7" s="14">
        <v>74000</v>
      </c>
      <c r="BH7" t="s">
        <v>44</v>
      </c>
      <c r="BI7" t="s">
        <v>42</v>
      </c>
      <c r="BJ7">
        <v>3.3</v>
      </c>
      <c r="BL7">
        <v>-60</v>
      </c>
      <c r="BM7">
        <v>30</v>
      </c>
    </row>
    <row r="8" spans="1:70" x14ac:dyDescent="0.25">
      <c r="B8" t="s">
        <v>31</v>
      </c>
      <c r="C8">
        <v>2015</v>
      </c>
      <c r="D8" t="s">
        <v>32</v>
      </c>
      <c r="E8" t="s">
        <v>33</v>
      </c>
      <c r="F8">
        <v>299</v>
      </c>
      <c r="G8">
        <v>90</v>
      </c>
      <c r="H8">
        <v>3.32</v>
      </c>
      <c r="I8" t="s">
        <v>34</v>
      </c>
      <c r="J8">
        <v>100</v>
      </c>
      <c r="K8" t="s">
        <v>35</v>
      </c>
      <c r="L8">
        <v>132</v>
      </c>
      <c r="M8">
        <v>4</v>
      </c>
      <c r="U8" t="s">
        <v>36</v>
      </c>
      <c r="V8" t="s">
        <v>37</v>
      </c>
      <c r="W8">
        <v>300</v>
      </c>
      <c r="Z8" t="s">
        <v>38</v>
      </c>
      <c r="AB8" t="s">
        <v>39</v>
      </c>
      <c r="AC8">
        <v>80</v>
      </c>
      <c r="AD8">
        <v>1500</v>
      </c>
      <c r="AE8">
        <v>10</v>
      </c>
      <c r="AF8" t="s">
        <v>50</v>
      </c>
      <c r="AG8" t="s">
        <v>41</v>
      </c>
      <c r="AH8">
        <v>1000</v>
      </c>
      <c r="AN8" t="s">
        <v>42</v>
      </c>
      <c r="AR8" t="s">
        <v>43</v>
      </c>
      <c r="AS8">
        <v>40</v>
      </c>
      <c r="BA8">
        <v>0.34</v>
      </c>
      <c r="BG8" s="14">
        <v>8000</v>
      </c>
      <c r="BH8" t="s">
        <v>44</v>
      </c>
      <c r="BI8" t="s">
        <v>42</v>
      </c>
      <c r="BJ8">
        <v>5.7</v>
      </c>
      <c r="BL8">
        <v>-60</v>
      </c>
      <c r="BM8">
        <v>30</v>
      </c>
    </row>
    <row r="9" spans="1:70" x14ac:dyDescent="0.25">
      <c r="B9" t="s">
        <v>31</v>
      </c>
      <c r="C9">
        <v>2015</v>
      </c>
      <c r="D9" t="s">
        <v>32</v>
      </c>
      <c r="E9" t="s">
        <v>33</v>
      </c>
      <c r="F9">
        <v>299</v>
      </c>
      <c r="G9">
        <v>90</v>
      </c>
      <c r="H9">
        <v>3.32</v>
      </c>
      <c r="I9" t="s">
        <v>34</v>
      </c>
      <c r="J9">
        <v>100</v>
      </c>
      <c r="K9" t="s">
        <v>35</v>
      </c>
      <c r="L9">
        <v>132</v>
      </c>
      <c r="M9">
        <v>4</v>
      </c>
      <c r="U9" t="s">
        <v>36</v>
      </c>
      <c r="V9" t="s">
        <v>37</v>
      </c>
      <c r="W9">
        <v>300</v>
      </c>
      <c r="Z9" t="s">
        <v>38</v>
      </c>
      <c r="AB9" t="s">
        <v>39</v>
      </c>
      <c r="AC9">
        <v>80</v>
      </c>
      <c r="AD9">
        <v>1500</v>
      </c>
      <c r="AE9">
        <v>10</v>
      </c>
      <c r="AF9" t="s">
        <v>51</v>
      </c>
      <c r="AG9" t="s">
        <v>41</v>
      </c>
      <c r="AH9">
        <v>1000</v>
      </c>
      <c r="AN9" t="s">
        <v>42</v>
      </c>
      <c r="AR9" t="s">
        <v>43</v>
      </c>
      <c r="AS9">
        <v>40</v>
      </c>
      <c r="BA9">
        <v>0.24</v>
      </c>
      <c r="BG9" s="14">
        <v>140000</v>
      </c>
      <c r="BH9" t="s">
        <v>44</v>
      </c>
      <c r="BI9" t="s">
        <v>42</v>
      </c>
      <c r="BJ9">
        <v>2.2999999999999998</v>
      </c>
      <c r="BL9">
        <v>-60</v>
      </c>
      <c r="BM9">
        <v>30</v>
      </c>
    </row>
    <row r="10" spans="1:70" x14ac:dyDescent="0.25">
      <c r="B10" t="s">
        <v>31</v>
      </c>
      <c r="C10">
        <v>2015</v>
      </c>
      <c r="D10" t="s">
        <v>32</v>
      </c>
      <c r="E10" t="s">
        <v>33</v>
      </c>
      <c r="F10">
        <v>299</v>
      </c>
      <c r="G10">
        <v>90</v>
      </c>
      <c r="H10">
        <v>3.32</v>
      </c>
      <c r="I10" t="s">
        <v>34</v>
      </c>
      <c r="J10">
        <v>100</v>
      </c>
      <c r="K10" t="s">
        <v>35</v>
      </c>
      <c r="L10">
        <v>132</v>
      </c>
      <c r="M10">
        <v>4</v>
      </c>
      <c r="U10" t="s">
        <v>36</v>
      </c>
      <c r="V10" t="s">
        <v>37</v>
      </c>
      <c r="W10">
        <v>300</v>
      </c>
      <c r="Z10" t="s">
        <v>38</v>
      </c>
      <c r="AB10" t="s">
        <v>39</v>
      </c>
      <c r="AC10">
        <v>80</v>
      </c>
      <c r="AD10">
        <v>1500</v>
      </c>
      <c r="AE10">
        <v>10</v>
      </c>
      <c r="AF10" t="s">
        <v>52</v>
      </c>
      <c r="AG10" t="s">
        <v>41</v>
      </c>
      <c r="AH10">
        <v>1000</v>
      </c>
      <c r="AN10" t="s">
        <v>42</v>
      </c>
      <c r="AR10" t="s">
        <v>43</v>
      </c>
      <c r="AS10">
        <v>40</v>
      </c>
      <c r="BA10">
        <v>1.97</v>
      </c>
      <c r="BG10" s="14">
        <v>1300000</v>
      </c>
      <c r="BH10" t="s">
        <v>44</v>
      </c>
      <c r="BI10" t="s">
        <v>42</v>
      </c>
      <c r="BJ10">
        <v>2.2000000000000002</v>
      </c>
      <c r="BL10">
        <v>-60</v>
      </c>
      <c r="BM10">
        <v>30</v>
      </c>
    </row>
    <row r="11" spans="1:70" x14ac:dyDescent="0.25">
      <c r="B11" t="s">
        <v>31</v>
      </c>
      <c r="C11">
        <v>2015</v>
      </c>
      <c r="D11" t="s">
        <v>32</v>
      </c>
      <c r="E11" t="s">
        <v>33</v>
      </c>
      <c r="F11">
        <v>299</v>
      </c>
      <c r="G11">
        <v>90</v>
      </c>
      <c r="H11">
        <v>3.32</v>
      </c>
      <c r="I11" t="s">
        <v>34</v>
      </c>
      <c r="J11">
        <v>100</v>
      </c>
      <c r="K11" t="s">
        <v>35</v>
      </c>
      <c r="L11">
        <v>132</v>
      </c>
      <c r="M11">
        <v>4</v>
      </c>
      <c r="U11" t="s">
        <v>36</v>
      </c>
      <c r="V11" t="s">
        <v>37</v>
      </c>
      <c r="W11">
        <v>300</v>
      </c>
      <c r="Z11" t="s">
        <v>38</v>
      </c>
      <c r="AB11" t="s">
        <v>39</v>
      </c>
      <c r="AC11">
        <v>80</v>
      </c>
      <c r="AD11">
        <v>1500</v>
      </c>
      <c r="AE11">
        <v>10</v>
      </c>
      <c r="AF11" t="s">
        <v>53</v>
      </c>
      <c r="AG11" t="s">
        <v>41</v>
      </c>
      <c r="AH11">
        <v>1000</v>
      </c>
      <c r="AN11" t="s">
        <v>42</v>
      </c>
      <c r="AR11" t="s">
        <v>43</v>
      </c>
      <c r="AS11">
        <v>40</v>
      </c>
      <c r="BA11">
        <v>0.69</v>
      </c>
      <c r="BG11" s="14">
        <v>670000</v>
      </c>
      <c r="BH11" t="s">
        <v>44</v>
      </c>
      <c r="BI11" t="s">
        <v>42</v>
      </c>
      <c r="BJ11">
        <v>2.1</v>
      </c>
      <c r="BL11">
        <v>-60</v>
      </c>
      <c r="BM11">
        <v>30</v>
      </c>
    </row>
    <row r="12" spans="1:70" x14ac:dyDescent="0.25">
      <c r="B12" t="s">
        <v>31</v>
      </c>
      <c r="C12">
        <v>2015</v>
      </c>
      <c r="D12" t="s">
        <v>32</v>
      </c>
      <c r="E12" t="s">
        <v>33</v>
      </c>
      <c r="F12">
        <v>299</v>
      </c>
      <c r="G12">
        <v>90</v>
      </c>
      <c r="H12">
        <v>3.32</v>
      </c>
      <c r="I12" t="s">
        <v>34</v>
      </c>
      <c r="J12">
        <v>100</v>
      </c>
      <c r="K12" t="s">
        <v>35</v>
      </c>
      <c r="L12">
        <v>132</v>
      </c>
      <c r="M12">
        <v>4</v>
      </c>
      <c r="U12" t="s">
        <v>36</v>
      </c>
      <c r="V12" t="s">
        <v>37</v>
      </c>
      <c r="W12">
        <v>300</v>
      </c>
      <c r="Z12" t="s">
        <v>38</v>
      </c>
      <c r="AB12" t="s">
        <v>39</v>
      </c>
      <c r="AC12">
        <v>80</v>
      </c>
      <c r="AD12">
        <v>1500</v>
      </c>
      <c r="AE12">
        <v>10</v>
      </c>
      <c r="AF12" t="s">
        <v>54</v>
      </c>
      <c r="AG12" t="s">
        <v>41</v>
      </c>
      <c r="AH12">
        <v>1000</v>
      </c>
      <c r="AN12" t="s">
        <v>42</v>
      </c>
      <c r="AR12" t="s">
        <v>43</v>
      </c>
      <c r="AS12">
        <v>40</v>
      </c>
      <c r="BA12">
        <v>2.04</v>
      </c>
      <c r="BG12" s="14">
        <v>1500000</v>
      </c>
      <c r="BH12" t="s">
        <v>44</v>
      </c>
      <c r="BI12" t="s">
        <v>42</v>
      </c>
      <c r="BJ12">
        <v>2.1</v>
      </c>
      <c r="BL12">
        <v>-60</v>
      </c>
      <c r="BM12">
        <v>30</v>
      </c>
    </row>
    <row r="13" spans="1:70" x14ac:dyDescent="0.25">
      <c r="B13" t="s">
        <v>55</v>
      </c>
      <c r="C13">
        <v>2017</v>
      </c>
      <c r="D13" t="s">
        <v>56</v>
      </c>
      <c r="E13" t="s">
        <v>33</v>
      </c>
      <c r="F13">
        <v>292.2</v>
      </c>
      <c r="G13">
        <v>74.900000000000006</v>
      </c>
      <c r="H13">
        <v>3.9</v>
      </c>
      <c r="I13" t="s">
        <v>34</v>
      </c>
      <c r="J13">
        <v>100</v>
      </c>
      <c r="K13" t="s">
        <v>57</v>
      </c>
      <c r="L13">
        <v>61.2</v>
      </c>
      <c r="M13">
        <v>5</v>
      </c>
      <c r="U13" t="s">
        <v>36</v>
      </c>
      <c r="V13" t="s">
        <v>37</v>
      </c>
      <c r="W13">
        <v>300</v>
      </c>
      <c r="Z13" t="s">
        <v>58</v>
      </c>
      <c r="AB13" t="s">
        <v>59</v>
      </c>
      <c r="AC13">
        <v>50</v>
      </c>
      <c r="AD13">
        <v>2000</v>
      </c>
      <c r="AE13">
        <v>11.5</v>
      </c>
      <c r="AF13" t="s">
        <v>40</v>
      </c>
      <c r="AG13" t="s">
        <v>41</v>
      </c>
      <c r="AH13">
        <v>1500</v>
      </c>
      <c r="AI13">
        <v>60</v>
      </c>
      <c r="AN13" t="s">
        <v>42</v>
      </c>
      <c r="AP13">
        <v>160</v>
      </c>
      <c r="AQ13">
        <v>1</v>
      </c>
      <c r="AR13" t="s">
        <v>42</v>
      </c>
      <c r="AS13">
        <v>45</v>
      </c>
      <c r="BA13">
        <v>0.81</v>
      </c>
      <c r="BH13" t="s">
        <v>44</v>
      </c>
      <c r="BI13" t="s">
        <v>60</v>
      </c>
      <c r="BK13">
        <v>-80</v>
      </c>
      <c r="BL13">
        <v>-80</v>
      </c>
      <c r="BM13">
        <v>10</v>
      </c>
      <c r="BN13">
        <v>-80</v>
      </c>
      <c r="BO13">
        <v>0</v>
      </c>
      <c r="BP13">
        <v>-80</v>
      </c>
      <c r="BQ13">
        <v>0</v>
      </c>
    </row>
    <row r="14" spans="1:70" x14ac:dyDescent="0.25">
      <c r="B14" t="s">
        <v>55</v>
      </c>
      <c r="C14">
        <v>2017</v>
      </c>
      <c r="D14" t="s">
        <v>56</v>
      </c>
      <c r="E14" t="s">
        <v>33</v>
      </c>
      <c r="F14">
        <v>292.2</v>
      </c>
      <c r="G14">
        <v>74.900000000000006</v>
      </c>
      <c r="H14">
        <v>3.9</v>
      </c>
      <c r="I14" t="s">
        <v>34</v>
      </c>
      <c r="J14">
        <v>0.83</v>
      </c>
      <c r="K14" t="s">
        <v>57</v>
      </c>
      <c r="L14">
        <v>61.2</v>
      </c>
      <c r="M14">
        <v>5</v>
      </c>
      <c r="Q14" t="s">
        <v>61</v>
      </c>
      <c r="T14">
        <v>99.17</v>
      </c>
      <c r="U14" t="s">
        <v>36</v>
      </c>
      <c r="V14" t="s">
        <v>37</v>
      </c>
      <c r="W14">
        <v>300</v>
      </c>
      <c r="Z14" t="s">
        <v>58</v>
      </c>
      <c r="AB14" t="s">
        <v>59</v>
      </c>
      <c r="AC14">
        <v>50</v>
      </c>
      <c r="AD14">
        <v>2000</v>
      </c>
      <c r="AE14">
        <v>11.5</v>
      </c>
      <c r="AF14" t="s">
        <v>40</v>
      </c>
      <c r="AG14" t="s">
        <v>41</v>
      </c>
      <c r="AH14">
        <v>1500</v>
      </c>
      <c r="AI14">
        <v>60</v>
      </c>
      <c r="AN14" t="s">
        <v>42</v>
      </c>
      <c r="AP14">
        <v>160</v>
      </c>
      <c r="AQ14">
        <v>1</v>
      </c>
      <c r="AR14" t="s">
        <v>42</v>
      </c>
      <c r="AS14">
        <v>1350</v>
      </c>
      <c r="BA14">
        <v>1.53</v>
      </c>
      <c r="BH14" t="s">
        <v>44</v>
      </c>
      <c r="BI14" t="s">
        <v>60</v>
      </c>
      <c r="BK14">
        <v>-80</v>
      </c>
      <c r="BL14">
        <v>-80</v>
      </c>
      <c r="BM14">
        <v>10</v>
      </c>
      <c r="BN14">
        <v>-80</v>
      </c>
      <c r="BO14">
        <v>0</v>
      </c>
      <c r="BP14">
        <v>-80</v>
      </c>
      <c r="BQ14">
        <v>0</v>
      </c>
    </row>
    <row r="15" spans="1:70" x14ac:dyDescent="0.25">
      <c r="B15" t="s">
        <v>55</v>
      </c>
      <c r="C15">
        <v>2019</v>
      </c>
      <c r="D15" t="s">
        <v>62</v>
      </c>
      <c r="E15" t="s">
        <v>33</v>
      </c>
      <c r="F15">
        <v>292.2</v>
      </c>
      <c r="G15">
        <v>74.900000000000006</v>
      </c>
      <c r="H15">
        <v>3.9</v>
      </c>
      <c r="I15" t="s">
        <v>34</v>
      </c>
      <c r="J15">
        <v>0.41</v>
      </c>
      <c r="K15" t="s">
        <v>57</v>
      </c>
      <c r="L15">
        <v>61.2</v>
      </c>
      <c r="M15">
        <v>5</v>
      </c>
      <c r="Q15" t="s">
        <v>61</v>
      </c>
      <c r="T15">
        <v>99.59</v>
      </c>
      <c r="U15" t="s">
        <v>36</v>
      </c>
      <c r="V15" t="s">
        <v>37</v>
      </c>
      <c r="W15">
        <v>300</v>
      </c>
      <c r="Z15" t="s">
        <v>58</v>
      </c>
      <c r="AB15" t="s">
        <v>59</v>
      </c>
      <c r="AC15">
        <v>50</v>
      </c>
      <c r="AD15">
        <v>2000</v>
      </c>
      <c r="AE15">
        <v>11.5</v>
      </c>
      <c r="AF15" t="s">
        <v>40</v>
      </c>
      <c r="AG15" t="s">
        <v>41</v>
      </c>
      <c r="AH15">
        <v>1500</v>
      </c>
      <c r="AI15">
        <v>60</v>
      </c>
      <c r="AN15" t="s">
        <v>42</v>
      </c>
      <c r="AP15">
        <v>160</v>
      </c>
      <c r="AQ15">
        <v>1</v>
      </c>
      <c r="AR15" t="s">
        <v>42</v>
      </c>
      <c r="BA15">
        <v>0.9</v>
      </c>
      <c r="BH15" t="s">
        <v>44</v>
      </c>
      <c r="BI15" t="s">
        <v>60</v>
      </c>
      <c r="BK15">
        <v>-80</v>
      </c>
      <c r="BL15">
        <v>-80</v>
      </c>
      <c r="BM15">
        <v>10</v>
      </c>
      <c r="BN15">
        <v>-80</v>
      </c>
      <c r="BO15">
        <v>0</v>
      </c>
      <c r="BP15">
        <v>-80</v>
      </c>
      <c r="BQ15">
        <v>0</v>
      </c>
    </row>
    <row r="16" spans="1:70" x14ac:dyDescent="0.25">
      <c r="B16" t="s">
        <v>55</v>
      </c>
      <c r="C16">
        <v>2019</v>
      </c>
      <c r="D16" t="s">
        <v>62</v>
      </c>
      <c r="E16" t="s">
        <v>33</v>
      </c>
      <c r="F16">
        <v>292.2</v>
      </c>
      <c r="G16">
        <v>74.900000000000006</v>
      </c>
      <c r="H16">
        <v>3.9</v>
      </c>
      <c r="I16" t="s">
        <v>34</v>
      </c>
      <c r="J16">
        <v>0.49</v>
      </c>
      <c r="K16" t="s">
        <v>57</v>
      </c>
      <c r="L16">
        <v>61.2</v>
      </c>
      <c r="M16">
        <v>5</v>
      </c>
      <c r="Q16" t="s">
        <v>61</v>
      </c>
      <c r="T16">
        <v>99.51</v>
      </c>
      <c r="U16" t="s">
        <v>36</v>
      </c>
      <c r="V16" t="s">
        <v>37</v>
      </c>
      <c r="W16">
        <v>300</v>
      </c>
      <c r="Z16" t="s">
        <v>58</v>
      </c>
      <c r="AB16" t="s">
        <v>59</v>
      </c>
      <c r="AC16">
        <v>50</v>
      </c>
      <c r="AD16">
        <v>2000</v>
      </c>
      <c r="AE16">
        <v>11.5</v>
      </c>
      <c r="AF16" t="s">
        <v>40</v>
      </c>
      <c r="AG16" t="s">
        <v>41</v>
      </c>
      <c r="AH16">
        <v>1500</v>
      </c>
      <c r="AI16">
        <v>60</v>
      </c>
      <c r="AN16" t="s">
        <v>42</v>
      </c>
      <c r="AP16">
        <v>160</v>
      </c>
      <c r="AQ16">
        <v>1</v>
      </c>
      <c r="AR16" t="s">
        <v>42</v>
      </c>
      <c r="BA16">
        <v>1.1000000000000001</v>
      </c>
      <c r="BH16" t="s">
        <v>44</v>
      </c>
      <c r="BI16" t="s">
        <v>60</v>
      </c>
      <c r="BK16">
        <v>-80</v>
      </c>
      <c r="BL16">
        <v>-80</v>
      </c>
      <c r="BM16">
        <v>10</v>
      </c>
      <c r="BN16">
        <v>-80</v>
      </c>
      <c r="BO16">
        <v>0</v>
      </c>
      <c r="BP16">
        <v>-80</v>
      </c>
      <c r="BQ16">
        <v>0</v>
      </c>
    </row>
    <row r="17" spans="2:69" x14ac:dyDescent="0.25">
      <c r="B17" t="s">
        <v>55</v>
      </c>
      <c r="C17">
        <v>2019</v>
      </c>
      <c r="D17" t="s">
        <v>62</v>
      </c>
      <c r="E17" t="s">
        <v>33</v>
      </c>
      <c r="F17">
        <v>292.2</v>
      </c>
      <c r="G17">
        <v>74.900000000000006</v>
      </c>
      <c r="H17">
        <v>3.9</v>
      </c>
      <c r="I17" t="s">
        <v>34</v>
      </c>
      <c r="J17">
        <v>0.62</v>
      </c>
      <c r="K17" t="s">
        <v>57</v>
      </c>
      <c r="L17">
        <v>61.2</v>
      </c>
      <c r="M17">
        <v>5</v>
      </c>
      <c r="Q17" t="s">
        <v>61</v>
      </c>
      <c r="T17">
        <v>99.38</v>
      </c>
      <c r="U17" t="s">
        <v>36</v>
      </c>
      <c r="V17" t="s">
        <v>37</v>
      </c>
      <c r="W17">
        <v>300</v>
      </c>
      <c r="Z17" t="s">
        <v>58</v>
      </c>
      <c r="AB17" t="s">
        <v>59</v>
      </c>
      <c r="AC17">
        <v>50</v>
      </c>
      <c r="AD17">
        <v>2000</v>
      </c>
      <c r="AE17">
        <v>11.5</v>
      </c>
      <c r="AF17" t="s">
        <v>40</v>
      </c>
      <c r="AG17" t="s">
        <v>41</v>
      </c>
      <c r="AH17">
        <v>1500</v>
      </c>
      <c r="AI17">
        <v>60</v>
      </c>
      <c r="AN17" t="s">
        <v>42</v>
      </c>
      <c r="AP17">
        <v>160</v>
      </c>
      <c r="AQ17">
        <v>1</v>
      </c>
      <c r="AR17" t="s">
        <v>42</v>
      </c>
      <c r="BA17">
        <v>1.25</v>
      </c>
      <c r="BH17" t="s">
        <v>44</v>
      </c>
      <c r="BI17" t="s">
        <v>60</v>
      </c>
      <c r="BK17">
        <v>-80</v>
      </c>
      <c r="BL17">
        <v>-80</v>
      </c>
      <c r="BM17">
        <v>10</v>
      </c>
      <c r="BN17">
        <v>-80</v>
      </c>
      <c r="BO17">
        <v>0</v>
      </c>
      <c r="BP17">
        <v>-80</v>
      </c>
      <c r="BQ17">
        <v>0</v>
      </c>
    </row>
    <row r="18" spans="2:69" x14ac:dyDescent="0.25">
      <c r="B18" t="s">
        <v>55</v>
      </c>
      <c r="C18">
        <v>2019</v>
      </c>
      <c r="D18" t="s">
        <v>62</v>
      </c>
      <c r="E18" t="s">
        <v>33</v>
      </c>
      <c r="F18">
        <v>292.2</v>
      </c>
      <c r="G18">
        <v>74.900000000000006</v>
      </c>
      <c r="H18">
        <v>3.9</v>
      </c>
      <c r="I18" t="s">
        <v>34</v>
      </c>
      <c r="J18">
        <v>1.23</v>
      </c>
      <c r="K18" t="s">
        <v>57</v>
      </c>
      <c r="L18">
        <v>61.2</v>
      </c>
      <c r="M18">
        <v>5</v>
      </c>
      <c r="Q18" t="s">
        <v>61</v>
      </c>
      <c r="T18">
        <v>98.77</v>
      </c>
      <c r="U18" t="s">
        <v>36</v>
      </c>
      <c r="V18" t="s">
        <v>37</v>
      </c>
      <c r="W18">
        <v>300</v>
      </c>
      <c r="Z18" t="s">
        <v>58</v>
      </c>
      <c r="AB18" t="s">
        <v>59</v>
      </c>
      <c r="AC18">
        <v>50</v>
      </c>
      <c r="AD18">
        <v>2000</v>
      </c>
      <c r="AE18">
        <v>11.5</v>
      </c>
      <c r="AF18" t="s">
        <v>40</v>
      </c>
      <c r="AG18" t="s">
        <v>41</v>
      </c>
      <c r="AH18">
        <v>1500</v>
      </c>
      <c r="AI18">
        <v>60</v>
      </c>
      <c r="AN18" t="s">
        <v>42</v>
      </c>
      <c r="AP18">
        <v>160</v>
      </c>
      <c r="AQ18">
        <v>1</v>
      </c>
      <c r="AR18" t="s">
        <v>42</v>
      </c>
      <c r="BA18">
        <v>1.3</v>
      </c>
      <c r="BH18" t="s">
        <v>44</v>
      </c>
      <c r="BI18" t="s">
        <v>60</v>
      </c>
      <c r="BK18">
        <v>-80</v>
      </c>
      <c r="BL18">
        <v>-80</v>
      </c>
      <c r="BM18">
        <v>10</v>
      </c>
      <c r="BN18">
        <v>-80</v>
      </c>
      <c r="BO18">
        <v>0</v>
      </c>
      <c r="BP18">
        <v>-80</v>
      </c>
      <c r="BQ18">
        <v>0</v>
      </c>
    </row>
    <row r="19" spans="2:69" x14ac:dyDescent="0.25">
      <c r="B19" t="s">
        <v>55</v>
      </c>
      <c r="C19">
        <v>2019</v>
      </c>
      <c r="D19" t="s">
        <v>62</v>
      </c>
      <c r="E19" t="s">
        <v>33</v>
      </c>
      <c r="F19">
        <v>292.2</v>
      </c>
      <c r="G19">
        <v>74.900000000000006</v>
      </c>
      <c r="H19">
        <v>3.9</v>
      </c>
      <c r="I19" t="s">
        <v>34</v>
      </c>
      <c r="J19">
        <v>2.44</v>
      </c>
      <c r="K19" t="s">
        <v>57</v>
      </c>
      <c r="L19">
        <v>61.2</v>
      </c>
      <c r="M19">
        <v>5</v>
      </c>
      <c r="Q19" t="s">
        <v>61</v>
      </c>
      <c r="T19">
        <v>97.56</v>
      </c>
      <c r="U19" t="s">
        <v>36</v>
      </c>
      <c r="V19" t="s">
        <v>37</v>
      </c>
      <c r="W19">
        <v>300</v>
      </c>
      <c r="Z19" t="s">
        <v>58</v>
      </c>
      <c r="AB19" t="s">
        <v>59</v>
      </c>
      <c r="AC19">
        <v>50</v>
      </c>
      <c r="AD19">
        <v>2000</v>
      </c>
      <c r="AE19">
        <v>11.5</v>
      </c>
      <c r="AF19" t="s">
        <v>40</v>
      </c>
      <c r="AG19" t="s">
        <v>41</v>
      </c>
      <c r="AH19">
        <v>1500</v>
      </c>
      <c r="AI19">
        <v>60</v>
      </c>
      <c r="AN19" t="s">
        <v>42</v>
      </c>
      <c r="AP19">
        <v>160</v>
      </c>
      <c r="AQ19">
        <v>1</v>
      </c>
      <c r="AR19" t="s">
        <v>42</v>
      </c>
      <c r="BA19">
        <v>1.25</v>
      </c>
      <c r="BH19" t="s">
        <v>44</v>
      </c>
      <c r="BI19" t="s">
        <v>60</v>
      </c>
      <c r="BK19">
        <v>-80</v>
      </c>
      <c r="BL19">
        <v>-80</v>
      </c>
      <c r="BM19">
        <v>10</v>
      </c>
      <c r="BN19">
        <v>-80</v>
      </c>
      <c r="BO19">
        <v>0</v>
      </c>
      <c r="BP19">
        <v>-80</v>
      </c>
      <c r="BQ19">
        <v>0</v>
      </c>
    </row>
    <row r="20" spans="2:69" x14ac:dyDescent="0.25">
      <c r="B20" t="s">
        <v>55</v>
      </c>
      <c r="C20">
        <v>2019</v>
      </c>
      <c r="D20" t="s">
        <v>62</v>
      </c>
      <c r="E20" t="s">
        <v>33</v>
      </c>
      <c r="F20">
        <v>292.2</v>
      </c>
      <c r="G20">
        <v>74.900000000000006</v>
      </c>
      <c r="H20">
        <v>3.9</v>
      </c>
      <c r="I20" t="s">
        <v>34</v>
      </c>
      <c r="J20">
        <v>16.670000000000002</v>
      </c>
      <c r="K20" t="s">
        <v>57</v>
      </c>
      <c r="L20">
        <v>61.2</v>
      </c>
      <c r="M20">
        <v>5</v>
      </c>
      <c r="Q20" t="s">
        <v>61</v>
      </c>
      <c r="T20">
        <v>83.33</v>
      </c>
      <c r="U20" t="s">
        <v>36</v>
      </c>
      <c r="V20" t="s">
        <v>37</v>
      </c>
      <c r="W20">
        <v>300</v>
      </c>
      <c r="Z20" t="s">
        <v>58</v>
      </c>
      <c r="AB20" t="s">
        <v>59</v>
      </c>
      <c r="AC20">
        <v>50</v>
      </c>
      <c r="AD20">
        <v>2000</v>
      </c>
      <c r="AE20">
        <v>11.5</v>
      </c>
      <c r="AF20" t="s">
        <v>40</v>
      </c>
      <c r="AG20" t="s">
        <v>41</v>
      </c>
      <c r="AH20">
        <v>1500</v>
      </c>
      <c r="AI20">
        <v>60</v>
      </c>
      <c r="AN20" t="s">
        <v>42</v>
      </c>
      <c r="AP20">
        <v>160</v>
      </c>
      <c r="AQ20">
        <v>1</v>
      </c>
      <c r="AR20" t="s">
        <v>42</v>
      </c>
      <c r="BA20">
        <v>0.9</v>
      </c>
      <c r="BH20" t="s">
        <v>44</v>
      </c>
      <c r="BI20" t="s">
        <v>60</v>
      </c>
      <c r="BK20">
        <v>-80</v>
      </c>
      <c r="BL20">
        <v>-80</v>
      </c>
      <c r="BM20">
        <v>10</v>
      </c>
      <c r="BN20">
        <v>-80</v>
      </c>
      <c r="BO20">
        <v>0</v>
      </c>
      <c r="BP20">
        <v>-80</v>
      </c>
      <c r="BQ20">
        <v>0</v>
      </c>
    </row>
    <row r="21" spans="2:69" x14ac:dyDescent="0.25">
      <c r="B21" t="s">
        <v>55</v>
      </c>
      <c r="C21">
        <v>2019</v>
      </c>
      <c r="D21" t="s">
        <v>62</v>
      </c>
      <c r="E21" t="s">
        <v>33</v>
      </c>
      <c r="F21">
        <v>292.2</v>
      </c>
      <c r="G21">
        <v>74.900000000000006</v>
      </c>
      <c r="H21">
        <v>3.9</v>
      </c>
      <c r="I21" t="s">
        <v>34</v>
      </c>
      <c r="J21">
        <v>50</v>
      </c>
      <c r="K21" t="s">
        <v>57</v>
      </c>
      <c r="L21">
        <v>61.2</v>
      </c>
      <c r="M21">
        <v>5</v>
      </c>
      <c r="Q21" t="s">
        <v>61</v>
      </c>
      <c r="T21">
        <v>50</v>
      </c>
      <c r="U21" t="s">
        <v>36</v>
      </c>
      <c r="V21" t="s">
        <v>37</v>
      </c>
      <c r="W21">
        <v>300</v>
      </c>
      <c r="Z21" t="s">
        <v>58</v>
      </c>
      <c r="AB21" t="s">
        <v>59</v>
      </c>
      <c r="AC21">
        <v>50</v>
      </c>
      <c r="AD21">
        <v>2000</v>
      </c>
      <c r="AE21">
        <v>11.5</v>
      </c>
      <c r="AF21" t="s">
        <v>40</v>
      </c>
      <c r="AG21" t="s">
        <v>41</v>
      </c>
      <c r="AH21">
        <v>1500</v>
      </c>
      <c r="AI21">
        <v>60</v>
      </c>
      <c r="AN21" t="s">
        <v>42</v>
      </c>
      <c r="AP21">
        <v>160</v>
      </c>
      <c r="AQ21">
        <v>1</v>
      </c>
      <c r="AR21" t="s">
        <v>42</v>
      </c>
      <c r="BA21">
        <v>0.6</v>
      </c>
      <c r="BH21" t="s">
        <v>44</v>
      </c>
      <c r="BI21" t="s">
        <v>60</v>
      </c>
      <c r="BK21">
        <v>-80</v>
      </c>
      <c r="BL21">
        <v>-80</v>
      </c>
      <c r="BM21">
        <v>10</v>
      </c>
      <c r="BN21">
        <v>-80</v>
      </c>
      <c r="BO21">
        <v>0</v>
      </c>
      <c r="BP21">
        <v>-80</v>
      </c>
      <c r="BQ21">
        <v>0</v>
      </c>
    </row>
    <row r="22" spans="2:69" x14ac:dyDescent="0.25">
      <c r="B22" t="s">
        <v>63</v>
      </c>
      <c r="C22">
        <v>2012</v>
      </c>
      <c r="D22" t="s">
        <v>64</v>
      </c>
      <c r="E22" t="s">
        <v>33</v>
      </c>
      <c r="F22">
        <v>91</v>
      </c>
      <c r="G22">
        <v>29</v>
      </c>
      <c r="H22">
        <v>3.14</v>
      </c>
      <c r="I22" t="s">
        <v>34</v>
      </c>
      <c r="J22">
        <v>100</v>
      </c>
      <c r="K22" t="s">
        <v>35</v>
      </c>
      <c r="L22">
        <v>132</v>
      </c>
      <c r="M22">
        <v>5</v>
      </c>
      <c r="AG22" t="s">
        <v>41</v>
      </c>
      <c r="AN22" t="s">
        <v>42</v>
      </c>
      <c r="AP22">
        <v>160</v>
      </c>
      <c r="AQ22">
        <v>0.5</v>
      </c>
      <c r="AR22" t="s">
        <v>43</v>
      </c>
      <c r="BA22">
        <v>1</v>
      </c>
      <c r="BH22" t="s">
        <v>44</v>
      </c>
      <c r="BI22" t="s">
        <v>42</v>
      </c>
    </row>
    <row r="23" spans="2:69" x14ac:dyDescent="0.25">
      <c r="B23" t="s">
        <v>63</v>
      </c>
      <c r="C23">
        <v>2012</v>
      </c>
      <c r="D23" t="s">
        <v>64</v>
      </c>
      <c r="E23" t="s">
        <v>33</v>
      </c>
      <c r="F23">
        <v>344</v>
      </c>
      <c r="G23">
        <v>71</v>
      </c>
      <c r="H23">
        <v>4.8499999999999996</v>
      </c>
      <c r="I23" t="s">
        <v>34</v>
      </c>
      <c r="J23">
        <v>100</v>
      </c>
      <c r="K23" t="s">
        <v>35</v>
      </c>
      <c r="L23">
        <v>132</v>
      </c>
      <c r="M23">
        <v>5</v>
      </c>
      <c r="AG23" t="s">
        <v>41</v>
      </c>
      <c r="AN23" t="s">
        <v>42</v>
      </c>
      <c r="AP23">
        <v>160</v>
      </c>
      <c r="AQ23">
        <v>0.5</v>
      </c>
      <c r="AR23" t="s">
        <v>43</v>
      </c>
      <c r="BA23">
        <v>3.8</v>
      </c>
      <c r="BH23" t="s">
        <v>44</v>
      </c>
      <c r="BI23" t="s">
        <v>42</v>
      </c>
    </row>
    <row r="24" spans="2:69" x14ac:dyDescent="0.25">
      <c r="B24" t="s">
        <v>63</v>
      </c>
      <c r="C24">
        <v>2012</v>
      </c>
      <c r="D24" t="s">
        <v>64</v>
      </c>
      <c r="E24" t="s">
        <v>33</v>
      </c>
      <c r="F24">
        <v>501</v>
      </c>
      <c r="G24">
        <v>110</v>
      </c>
      <c r="H24">
        <v>4.55</v>
      </c>
      <c r="I24" t="s">
        <v>34</v>
      </c>
      <c r="J24">
        <v>100</v>
      </c>
      <c r="K24" t="s">
        <v>35</v>
      </c>
      <c r="L24">
        <v>132</v>
      </c>
      <c r="M24">
        <v>5</v>
      </c>
      <c r="AG24" t="s">
        <v>41</v>
      </c>
      <c r="AN24" t="s">
        <v>42</v>
      </c>
      <c r="AP24">
        <v>160</v>
      </c>
      <c r="AQ24">
        <v>0.5</v>
      </c>
      <c r="AR24" t="s">
        <v>43</v>
      </c>
      <c r="AS24">
        <v>100</v>
      </c>
      <c r="AU24">
        <v>18.399999999999999</v>
      </c>
      <c r="AV24">
        <v>3.43</v>
      </c>
      <c r="BA24">
        <v>8.5</v>
      </c>
      <c r="BH24" t="s">
        <v>44</v>
      </c>
      <c r="BI24" t="s">
        <v>42</v>
      </c>
    </row>
    <row r="25" spans="2:69" x14ac:dyDescent="0.25">
      <c r="B25" t="s">
        <v>63</v>
      </c>
      <c r="C25">
        <v>2012</v>
      </c>
      <c r="D25" t="s">
        <v>64</v>
      </c>
      <c r="E25" t="s">
        <v>33</v>
      </c>
      <c r="F25">
        <v>501</v>
      </c>
      <c r="G25">
        <v>110</v>
      </c>
      <c r="H25">
        <v>4.55</v>
      </c>
      <c r="I25" t="s">
        <v>34</v>
      </c>
      <c r="J25">
        <v>100</v>
      </c>
      <c r="K25" t="s">
        <v>35</v>
      </c>
      <c r="L25">
        <v>132</v>
      </c>
      <c r="M25">
        <v>5</v>
      </c>
      <c r="U25" t="s">
        <v>36</v>
      </c>
      <c r="V25" t="s">
        <v>37</v>
      </c>
      <c r="W25">
        <v>200</v>
      </c>
      <c r="Z25" t="s">
        <v>38</v>
      </c>
      <c r="AB25" t="s">
        <v>39</v>
      </c>
      <c r="AC25">
        <v>100</v>
      </c>
      <c r="AD25">
        <v>4000</v>
      </c>
      <c r="AE25">
        <v>17.25</v>
      </c>
      <c r="AF25" t="s">
        <v>47</v>
      </c>
      <c r="AG25" t="s">
        <v>41</v>
      </c>
      <c r="AN25" t="s">
        <v>42</v>
      </c>
      <c r="AP25">
        <v>160</v>
      </c>
      <c r="AQ25">
        <v>0.5</v>
      </c>
      <c r="AR25" t="s">
        <v>43</v>
      </c>
      <c r="AS25">
        <v>100</v>
      </c>
      <c r="AU25">
        <v>18.399999999999999</v>
      </c>
      <c r="AV25">
        <v>3.43</v>
      </c>
      <c r="BA25">
        <v>6.85</v>
      </c>
      <c r="BC25">
        <v>1.35</v>
      </c>
      <c r="BE25">
        <v>2</v>
      </c>
      <c r="BG25" s="14">
        <v>55000000</v>
      </c>
      <c r="BH25" t="s">
        <v>44</v>
      </c>
      <c r="BI25" t="s">
        <v>42</v>
      </c>
      <c r="BJ25">
        <v>0.9</v>
      </c>
      <c r="BK25">
        <v>-60</v>
      </c>
      <c r="BL25">
        <v>-60</v>
      </c>
      <c r="BM25">
        <v>10</v>
      </c>
      <c r="BN25">
        <v>-40</v>
      </c>
      <c r="BO25">
        <v>10</v>
      </c>
      <c r="BP25">
        <v>-60</v>
      </c>
      <c r="BQ25">
        <v>10</v>
      </c>
    </row>
    <row r="26" spans="2:69" x14ac:dyDescent="0.25">
      <c r="B26" t="s">
        <v>63</v>
      </c>
      <c r="C26">
        <v>2012</v>
      </c>
      <c r="D26" t="s">
        <v>64</v>
      </c>
      <c r="E26" t="s">
        <v>33</v>
      </c>
      <c r="F26">
        <v>501</v>
      </c>
      <c r="G26">
        <v>110</v>
      </c>
      <c r="H26">
        <v>4.55</v>
      </c>
      <c r="I26" t="s">
        <v>34</v>
      </c>
      <c r="J26">
        <v>100</v>
      </c>
      <c r="K26" t="s">
        <v>35</v>
      </c>
      <c r="L26">
        <v>132</v>
      </c>
      <c r="M26">
        <v>5</v>
      </c>
      <c r="U26" t="s">
        <v>36</v>
      </c>
      <c r="V26" t="s">
        <v>37</v>
      </c>
      <c r="W26">
        <v>200</v>
      </c>
      <c r="Z26" t="s">
        <v>38</v>
      </c>
      <c r="AB26" t="s">
        <v>39</v>
      </c>
      <c r="AC26">
        <v>125</v>
      </c>
      <c r="AD26">
        <v>4000</v>
      </c>
      <c r="AE26">
        <v>17.25</v>
      </c>
      <c r="AF26" t="s">
        <v>47</v>
      </c>
      <c r="AG26" t="s">
        <v>41</v>
      </c>
      <c r="AN26" t="s">
        <v>42</v>
      </c>
      <c r="AP26">
        <v>160</v>
      </c>
      <c r="AQ26">
        <v>0.5</v>
      </c>
      <c r="AR26" t="s">
        <v>43</v>
      </c>
      <c r="AS26">
        <v>100</v>
      </c>
      <c r="AU26">
        <v>18.399999999999999</v>
      </c>
      <c r="AV26">
        <v>3.43</v>
      </c>
      <c r="BA26">
        <v>7.25</v>
      </c>
      <c r="BC26">
        <v>1.75</v>
      </c>
      <c r="BE26">
        <v>2</v>
      </c>
      <c r="BG26" s="14">
        <v>55000000</v>
      </c>
      <c r="BH26" t="s">
        <v>44</v>
      </c>
      <c r="BI26" t="s">
        <v>42</v>
      </c>
      <c r="BJ26">
        <v>0.9</v>
      </c>
      <c r="BK26">
        <v>-60</v>
      </c>
      <c r="BL26">
        <v>-60</v>
      </c>
      <c r="BM26">
        <v>10</v>
      </c>
      <c r="BN26">
        <v>-40</v>
      </c>
      <c r="BO26">
        <v>10</v>
      </c>
      <c r="BP26">
        <v>-60</v>
      </c>
      <c r="BQ26">
        <v>10</v>
      </c>
    </row>
    <row r="27" spans="2:69" x14ac:dyDescent="0.25">
      <c r="B27" t="s">
        <v>63</v>
      </c>
      <c r="C27">
        <v>2012</v>
      </c>
      <c r="D27" t="s">
        <v>64</v>
      </c>
      <c r="E27" t="s">
        <v>33</v>
      </c>
      <c r="F27">
        <v>501</v>
      </c>
      <c r="G27">
        <v>110</v>
      </c>
      <c r="H27">
        <v>4.55</v>
      </c>
      <c r="I27" t="s">
        <v>34</v>
      </c>
      <c r="J27">
        <v>100</v>
      </c>
      <c r="K27" t="s">
        <v>35</v>
      </c>
      <c r="L27">
        <v>132</v>
      </c>
      <c r="M27">
        <v>5</v>
      </c>
      <c r="U27" t="s">
        <v>36</v>
      </c>
      <c r="V27" t="s">
        <v>37</v>
      </c>
      <c r="W27">
        <v>300</v>
      </c>
      <c r="Z27" t="s">
        <v>38</v>
      </c>
      <c r="AB27" t="s">
        <v>59</v>
      </c>
      <c r="AC27">
        <v>30</v>
      </c>
      <c r="AD27">
        <v>1400</v>
      </c>
      <c r="AE27">
        <v>11</v>
      </c>
      <c r="AF27" t="s">
        <v>48</v>
      </c>
      <c r="AG27" t="s">
        <v>41</v>
      </c>
      <c r="AN27" t="s">
        <v>42</v>
      </c>
      <c r="AP27">
        <v>160</v>
      </c>
      <c r="AQ27">
        <v>0.5</v>
      </c>
      <c r="AR27" t="s">
        <v>42</v>
      </c>
      <c r="AS27">
        <v>100</v>
      </c>
      <c r="AU27">
        <v>18.399999999999999</v>
      </c>
      <c r="AV27">
        <v>3.43</v>
      </c>
      <c r="BA27">
        <v>5.75</v>
      </c>
      <c r="BC27">
        <v>2.25</v>
      </c>
      <c r="BE27">
        <v>-1</v>
      </c>
      <c r="BG27" s="14">
        <v>50500000</v>
      </c>
      <c r="BH27" t="s">
        <v>44</v>
      </c>
      <c r="BI27" t="s">
        <v>42</v>
      </c>
      <c r="BJ27">
        <v>1.2</v>
      </c>
      <c r="BK27">
        <v>-80</v>
      </c>
      <c r="BL27">
        <v>-30</v>
      </c>
      <c r="BM27">
        <v>5</v>
      </c>
      <c r="BN27">
        <v>-20</v>
      </c>
      <c r="BO27">
        <v>4</v>
      </c>
      <c r="BP27">
        <v>-60</v>
      </c>
      <c r="BQ27">
        <v>0</v>
      </c>
    </row>
    <row r="28" spans="2:69" x14ac:dyDescent="0.25">
      <c r="B28" t="s">
        <v>63</v>
      </c>
      <c r="C28">
        <v>2012</v>
      </c>
      <c r="D28" t="s">
        <v>64</v>
      </c>
      <c r="E28" t="s">
        <v>33</v>
      </c>
      <c r="F28">
        <v>501</v>
      </c>
      <c r="G28">
        <v>110</v>
      </c>
      <c r="H28">
        <v>4.55</v>
      </c>
      <c r="I28" t="s">
        <v>34</v>
      </c>
      <c r="J28">
        <v>100</v>
      </c>
      <c r="K28" t="s">
        <v>35</v>
      </c>
      <c r="L28">
        <v>132</v>
      </c>
      <c r="M28">
        <v>5</v>
      </c>
      <c r="U28" t="s">
        <v>36</v>
      </c>
      <c r="V28" t="s">
        <v>37</v>
      </c>
      <c r="W28">
        <v>300</v>
      </c>
      <c r="Z28" t="s">
        <v>38</v>
      </c>
      <c r="AB28" t="s">
        <v>59</v>
      </c>
      <c r="AC28">
        <v>40</v>
      </c>
      <c r="AD28">
        <v>1400</v>
      </c>
      <c r="AE28">
        <v>11</v>
      </c>
      <c r="AF28" t="s">
        <v>48</v>
      </c>
      <c r="AG28" t="s">
        <v>41</v>
      </c>
      <c r="AN28" t="s">
        <v>42</v>
      </c>
      <c r="AP28">
        <v>160</v>
      </c>
      <c r="AQ28">
        <v>0.5</v>
      </c>
      <c r="AR28" t="s">
        <v>42</v>
      </c>
      <c r="AS28">
        <v>100</v>
      </c>
      <c r="AU28">
        <v>18.399999999999999</v>
      </c>
      <c r="AV28">
        <v>3.43</v>
      </c>
      <c r="BA28">
        <v>7.95</v>
      </c>
      <c r="BC28">
        <v>2.5499999999999998</v>
      </c>
      <c r="BE28">
        <v>-1</v>
      </c>
      <c r="BG28" s="14">
        <v>50500000</v>
      </c>
      <c r="BH28" t="s">
        <v>44</v>
      </c>
      <c r="BI28" t="s">
        <v>42</v>
      </c>
      <c r="BJ28">
        <v>1.05</v>
      </c>
      <c r="BK28">
        <v>-80</v>
      </c>
      <c r="BL28">
        <v>-30</v>
      </c>
      <c r="BM28">
        <v>5</v>
      </c>
      <c r="BN28">
        <v>-20</v>
      </c>
      <c r="BO28">
        <v>4</v>
      </c>
      <c r="BP28">
        <v>-60</v>
      </c>
      <c r="BQ28">
        <v>0</v>
      </c>
    </row>
    <row r="29" spans="2:69" x14ac:dyDescent="0.25">
      <c r="B29" t="s">
        <v>63</v>
      </c>
      <c r="C29">
        <v>2012</v>
      </c>
      <c r="D29" t="s">
        <v>64</v>
      </c>
      <c r="E29" t="s">
        <v>33</v>
      </c>
      <c r="F29">
        <v>501</v>
      </c>
      <c r="G29">
        <v>110</v>
      </c>
      <c r="H29">
        <v>4.55</v>
      </c>
      <c r="I29" t="s">
        <v>34</v>
      </c>
      <c r="J29">
        <v>100</v>
      </c>
      <c r="K29" t="s">
        <v>35</v>
      </c>
      <c r="L29">
        <v>132</v>
      </c>
      <c r="M29">
        <v>5</v>
      </c>
      <c r="U29" t="s">
        <v>36</v>
      </c>
      <c r="V29" t="s">
        <v>37</v>
      </c>
      <c r="W29">
        <v>300</v>
      </c>
      <c r="Z29" t="s">
        <v>38</v>
      </c>
      <c r="AB29" t="s">
        <v>59</v>
      </c>
      <c r="AC29">
        <v>50</v>
      </c>
      <c r="AD29">
        <v>1400</v>
      </c>
      <c r="AE29">
        <v>11</v>
      </c>
      <c r="AF29" t="s">
        <v>48</v>
      </c>
      <c r="AG29" t="s">
        <v>41</v>
      </c>
      <c r="AN29" t="s">
        <v>42</v>
      </c>
      <c r="AP29">
        <v>160</v>
      </c>
      <c r="AQ29">
        <v>0.5</v>
      </c>
      <c r="AR29" t="s">
        <v>42</v>
      </c>
      <c r="AS29">
        <v>100</v>
      </c>
      <c r="AU29">
        <v>18.399999999999999</v>
      </c>
      <c r="AV29">
        <v>3.43</v>
      </c>
      <c r="BA29">
        <v>7.85</v>
      </c>
      <c r="BC29">
        <v>2.65</v>
      </c>
      <c r="BE29">
        <v>-1.5</v>
      </c>
      <c r="BG29" s="14">
        <v>50500000</v>
      </c>
      <c r="BH29" t="s">
        <v>44</v>
      </c>
      <c r="BI29" t="s">
        <v>42</v>
      </c>
      <c r="BJ29">
        <v>1.05</v>
      </c>
      <c r="BK29">
        <v>-80</v>
      </c>
      <c r="BL29">
        <v>-30</v>
      </c>
      <c r="BM29">
        <v>5</v>
      </c>
      <c r="BN29">
        <v>-20</v>
      </c>
      <c r="BO29">
        <v>4</v>
      </c>
      <c r="BP29">
        <v>-60</v>
      </c>
      <c r="BQ29">
        <v>0</v>
      </c>
    </row>
    <row r="30" spans="2:69" x14ac:dyDescent="0.25">
      <c r="B30" t="s">
        <v>63</v>
      </c>
      <c r="C30">
        <v>2012</v>
      </c>
      <c r="D30" t="s">
        <v>64</v>
      </c>
      <c r="E30" t="s">
        <v>33</v>
      </c>
      <c r="F30">
        <v>501</v>
      </c>
      <c r="G30">
        <v>110</v>
      </c>
      <c r="H30">
        <v>4.55</v>
      </c>
      <c r="I30" t="s">
        <v>34</v>
      </c>
      <c r="J30">
        <v>100</v>
      </c>
      <c r="K30" t="s">
        <v>35</v>
      </c>
      <c r="L30">
        <v>132</v>
      </c>
      <c r="M30">
        <v>5</v>
      </c>
      <c r="U30" t="s">
        <v>36</v>
      </c>
      <c r="V30" t="s">
        <v>37</v>
      </c>
      <c r="W30">
        <v>300</v>
      </c>
      <c r="Z30" t="s">
        <v>38</v>
      </c>
      <c r="AB30" t="s">
        <v>59</v>
      </c>
      <c r="AC30">
        <v>50</v>
      </c>
      <c r="AD30">
        <v>1400</v>
      </c>
      <c r="AE30">
        <v>11</v>
      </c>
      <c r="AF30" t="s">
        <v>48</v>
      </c>
      <c r="AG30" t="s">
        <v>41</v>
      </c>
      <c r="AN30" t="s">
        <v>42</v>
      </c>
      <c r="AP30">
        <v>160</v>
      </c>
      <c r="AQ30">
        <v>0.5</v>
      </c>
      <c r="AR30" t="s">
        <v>42</v>
      </c>
      <c r="AS30">
        <v>100</v>
      </c>
      <c r="AU30">
        <v>18.399999999999999</v>
      </c>
      <c r="AV30">
        <v>3.43</v>
      </c>
      <c r="AZ30">
        <v>77</v>
      </c>
      <c r="BA30">
        <v>0.15</v>
      </c>
      <c r="BC30">
        <v>0.03</v>
      </c>
      <c r="BE30">
        <v>-5</v>
      </c>
      <c r="BF30">
        <v>40</v>
      </c>
      <c r="BG30" s="14"/>
      <c r="BH30" t="s">
        <v>44</v>
      </c>
      <c r="BI30" t="s">
        <v>60</v>
      </c>
      <c r="BK30">
        <v>-40</v>
      </c>
      <c r="BL30">
        <v>-40</v>
      </c>
      <c r="BM30">
        <v>20</v>
      </c>
      <c r="BN30">
        <v>-50</v>
      </c>
      <c r="BO30">
        <v>-10</v>
      </c>
      <c r="BP30">
        <v>-60</v>
      </c>
      <c r="BQ30">
        <v>0</v>
      </c>
    </row>
    <row r="31" spans="2:69" x14ac:dyDescent="0.25">
      <c r="B31" t="s">
        <v>63</v>
      </c>
      <c r="C31">
        <v>2012</v>
      </c>
      <c r="D31" t="s">
        <v>64</v>
      </c>
      <c r="E31" t="s">
        <v>33</v>
      </c>
      <c r="F31">
        <v>501</v>
      </c>
      <c r="G31">
        <v>110</v>
      </c>
      <c r="H31">
        <v>4.55</v>
      </c>
      <c r="I31" t="s">
        <v>34</v>
      </c>
      <c r="J31">
        <v>100</v>
      </c>
      <c r="K31" t="s">
        <v>35</v>
      </c>
      <c r="L31">
        <v>132</v>
      </c>
      <c r="M31">
        <v>5</v>
      </c>
      <c r="U31" t="s">
        <v>36</v>
      </c>
      <c r="V31" t="s">
        <v>37</v>
      </c>
      <c r="W31">
        <v>300</v>
      </c>
      <c r="Z31" t="s">
        <v>38</v>
      </c>
      <c r="AB31" t="s">
        <v>59</v>
      </c>
      <c r="AC31">
        <v>50</v>
      </c>
      <c r="AD31">
        <v>1400</v>
      </c>
      <c r="AE31">
        <v>11</v>
      </c>
      <c r="AF31" t="s">
        <v>48</v>
      </c>
      <c r="AG31" t="s">
        <v>41</v>
      </c>
      <c r="AN31" t="s">
        <v>42</v>
      </c>
      <c r="AP31">
        <v>160</v>
      </c>
      <c r="AQ31">
        <v>0.5</v>
      </c>
      <c r="AR31" t="s">
        <v>42</v>
      </c>
      <c r="AS31">
        <v>100</v>
      </c>
      <c r="AU31">
        <v>18.399999999999999</v>
      </c>
      <c r="AV31">
        <v>3.43</v>
      </c>
      <c r="AZ31">
        <v>227</v>
      </c>
      <c r="BA31">
        <v>2.1</v>
      </c>
      <c r="BC31">
        <v>0.22500000000000001</v>
      </c>
      <c r="BE31">
        <v>5</v>
      </c>
      <c r="BF31">
        <v>38</v>
      </c>
      <c r="BG31" s="14"/>
      <c r="BH31" t="s">
        <v>44</v>
      </c>
      <c r="BI31" t="s">
        <v>60</v>
      </c>
      <c r="BK31">
        <v>-40</v>
      </c>
      <c r="BL31">
        <v>-40</v>
      </c>
      <c r="BM31">
        <v>20</v>
      </c>
      <c r="BN31">
        <v>-50</v>
      </c>
      <c r="BO31">
        <v>-10</v>
      </c>
      <c r="BP31">
        <v>-60</v>
      </c>
      <c r="BQ31">
        <v>0</v>
      </c>
    </row>
    <row r="32" spans="2:69" x14ac:dyDescent="0.25">
      <c r="B32" t="s">
        <v>63</v>
      </c>
      <c r="C32">
        <v>2012</v>
      </c>
      <c r="D32" t="s">
        <v>64</v>
      </c>
      <c r="E32" t="s">
        <v>33</v>
      </c>
      <c r="F32">
        <v>501</v>
      </c>
      <c r="G32">
        <v>110</v>
      </c>
      <c r="H32">
        <v>4.55</v>
      </c>
      <c r="I32" t="s">
        <v>34</v>
      </c>
      <c r="J32">
        <v>100</v>
      </c>
      <c r="K32" t="s">
        <v>35</v>
      </c>
      <c r="L32">
        <v>132</v>
      </c>
      <c r="M32">
        <v>5</v>
      </c>
      <c r="U32" t="s">
        <v>36</v>
      </c>
      <c r="V32" t="s">
        <v>37</v>
      </c>
      <c r="W32">
        <v>300</v>
      </c>
      <c r="Z32" t="s">
        <v>38</v>
      </c>
      <c r="AB32" t="s">
        <v>59</v>
      </c>
      <c r="AC32">
        <v>50</v>
      </c>
      <c r="AD32">
        <v>1400</v>
      </c>
      <c r="AE32">
        <v>11</v>
      </c>
      <c r="AF32" t="s">
        <v>48</v>
      </c>
      <c r="AG32" t="s">
        <v>41</v>
      </c>
      <c r="AN32" t="s">
        <v>42</v>
      </c>
      <c r="AP32">
        <v>160</v>
      </c>
      <c r="AQ32">
        <v>0.5</v>
      </c>
      <c r="AR32" t="s">
        <v>42</v>
      </c>
      <c r="AS32">
        <v>100</v>
      </c>
      <c r="AU32">
        <v>18.399999999999999</v>
      </c>
      <c r="AV32">
        <v>3.43</v>
      </c>
      <c r="AZ32">
        <v>377</v>
      </c>
      <c r="BA32">
        <v>9</v>
      </c>
      <c r="BC32">
        <v>1.2</v>
      </c>
      <c r="BE32">
        <v>25</v>
      </c>
      <c r="BF32">
        <v>60</v>
      </c>
      <c r="BG32" s="14"/>
      <c r="BH32" t="s">
        <v>44</v>
      </c>
      <c r="BI32" t="s">
        <v>60</v>
      </c>
      <c r="BK32">
        <v>-40</v>
      </c>
      <c r="BL32">
        <v>-40</v>
      </c>
      <c r="BM32">
        <v>20</v>
      </c>
      <c r="BN32">
        <v>-50</v>
      </c>
      <c r="BO32">
        <v>-10</v>
      </c>
      <c r="BP32">
        <v>-60</v>
      </c>
      <c r="BQ32">
        <v>0</v>
      </c>
    </row>
    <row r="33" spans="2:69" x14ac:dyDescent="0.25">
      <c r="B33" t="s">
        <v>63</v>
      </c>
      <c r="C33">
        <v>2012</v>
      </c>
      <c r="D33" t="s">
        <v>64</v>
      </c>
      <c r="E33" t="s">
        <v>33</v>
      </c>
      <c r="F33">
        <v>501</v>
      </c>
      <c r="G33">
        <v>110</v>
      </c>
      <c r="H33">
        <v>4.55</v>
      </c>
      <c r="I33" t="s">
        <v>34</v>
      </c>
      <c r="J33">
        <v>100</v>
      </c>
      <c r="K33" t="s">
        <v>35</v>
      </c>
      <c r="L33">
        <v>132</v>
      </c>
      <c r="M33">
        <v>5</v>
      </c>
      <c r="U33" t="s">
        <v>36</v>
      </c>
      <c r="V33" t="s">
        <v>37</v>
      </c>
      <c r="W33">
        <v>200</v>
      </c>
      <c r="Z33" t="s">
        <v>38</v>
      </c>
      <c r="AB33" t="s">
        <v>39</v>
      </c>
      <c r="AC33">
        <v>125</v>
      </c>
      <c r="AD33">
        <v>4000</v>
      </c>
      <c r="AE33">
        <v>17.25</v>
      </c>
      <c r="AF33" t="s">
        <v>47</v>
      </c>
      <c r="AG33" t="s">
        <v>65</v>
      </c>
      <c r="AN33" t="s">
        <v>42</v>
      </c>
      <c r="AP33">
        <v>160</v>
      </c>
      <c r="AR33" t="s">
        <v>43</v>
      </c>
      <c r="AS33">
        <v>100</v>
      </c>
      <c r="AU33">
        <v>18.399999999999999</v>
      </c>
      <c r="AV33">
        <v>3.43</v>
      </c>
      <c r="BA33">
        <v>4.4000000000000004</v>
      </c>
      <c r="BC33">
        <v>0.9</v>
      </c>
      <c r="BE33">
        <v>0</v>
      </c>
      <c r="BG33" s="14">
        <v>5500000</v>
      </c>
      <c r="BH33" t="s">
        <v>44</v>
      </c>
      <c r="BI33" t="s">
        <v>42</v>
      </c>
      <c r="BJ33">
        <v>1.1000000000000001</v>
      </c>
      <c r="BK33">
        <v>-60</v>
      </c>
      <c r="BL33">
        <v>-60</v>
      </c>
      <c r="BM33">
        <v>10</v>
      </c>
      <c r="BN33">
        <v>-40</v>
      </c>
      <c r="BO33">
        <v>10</v>
      </c>
      <c r="BP33">
        <v>-60</v>
      </c>
      <c r="BQ33">
        <v>10</v>
      </c>
    </row>
    <row r="34" spans="2:69" x14ac:dyDescent="0.25">
      <c r="B34" t="s">
        <v>63</v>
      </c>
      <c r="C34">
        <v>2012</v>
      </c>
      <c r="D34" t="s">
        <v>64</v>
      </c>
      <c r="E34" t="s">
        <v>33</v>
      </c>
      <c r="F34">
        <v>501</v>
      </c>
      <c r="G34">
        <v>110</v>
      </c>
      <c r="H34">
        <v>4.55</v>
      </c>
      <c r="I34" t="s">
        <v>34</v>
      </c>
      <c r="J34">
        <v>100</v>
      </c>
      <c r="K34" t="s">
        <v>35</v>
      </c>
      <c r="L34">
        <v>132</v>
      </c>
      <c r="M34">
        <v>5</v>
      </c>
      <c r="U34" t="s">
        <v>36</v>
      </c>
      <c r="V34" t="s">
        <v>37</v>
      </c>
      <c r="W34">
        <v>200</v>
      </c>
      <c r="Z34" t="s">
        <v>38</v>
      </c>
      <c r="AB34" t="s">
        <v>39</v>
      </c>
      <c r="AC34">
        <v>125</v>
      </c>
      <c r="AD34">
        <v>1400</v>
      </c>
      <c r="AE34">
        <v>17.25</v>
      </c>
      <c r="AF34" t="s">
        <v>47</v>
      </c>
      <c r="AG34" t="s">
        <v>66</v>
      </c>
      <c r="AN34" t="s">
        <v>42</v>
      </c>
      <c r="AP34">
        <v>160</v>
      </c>
      <c r="AR34" t="s">
        <v>43</v>
      </c>
      <c r="AS34">
        <v>100</v>
      </c>
      <c r="AU34">
        <v>18.399999999999999</v>
      </c>
      <c r="AV34">
        <v>3.43</v>
      </c>
      <c r="BA34">
        <v>2.65</v>
      </c>
      <c r="BC34">
        <v>1.1000000000000001</v>
      </c>
      <c r="BE34">
        <v>0</v>
      </c>
      <c r="BG34" s="14">
        <v>550000</v>
      </c>
      <c r="BH34" t="s">
        <v>44</v>
      </c>
      <c r="BI34" t="s">
        <v>42</v>
      </c>
      <c r="BJ34">
        <v>1.1000000000000001</v>
      </c>
      <c r="BK34">
        <v>-60</v>
      </c>
      <c r="BL34">
        <v>-60</v>
      </c>
      <c r="BM34">
        <v>10</v>
      </c>
      <c r="BN34">
        <v>-40</v>
      </c>
      <c r="BO34">
        <v>10</v>
      </c>
      <c r="BP34">
        <v>-60</v>
      </c>
      <c r="BQ34">
        <v>10</v>
      </c>
    </row>
    <row r="35" spans="2:69" ht="17.100000000000001" customHeight="1" x14ac:dyDescent="0.25">
      <c r="B35" t="s">
        <v>63</v>
      </c>
      <c r="C35">
        <v>2012</v>
      </c>
      <c r="D35" t="s">
        <v>64</v>
      </c>
      <c r="E35" t="s">
        <v>33</v>
      </c>
      <c r="F35">
        <v>501</v>
      </c>
      <c r="G35">
        <v>110</v>
      </c>
      <c r="H35">
        <v>4.55</v>
      </c>
      <c r="I35" t="s">
        <v>34</v>
      </c>
      <c r="J35">
        <v>100</v>
      </c>
      <c r="K35" t="s">
        <v>35</v>
      </c>
      <c r="L35">
        <v>132</v>
      </c>
      <c r="M35">
        <v>5</v>
      </c>
      <c r="U35" t="s">
        <v>67</v>
      </c>
      <c r="V35" t="s">
        <v>68</v>
      </c>
      <c r="W35">
        <v>800</v>
      </c>
      <c r="X35" t="s">
        <v>69</v>
      </c>
      <c r="Y35">
        <v>50</v>
      </c>
      <c r="Z35" t="s">
        <v>38</v>
      </c>
      <c r="AB35" t="s">
        <v>59</v>
      </c>
      <c r="AC35">
        <v>70</v>
      </c>
      <c r="AD35">
        <v>7000</v>
      </c>
      <c r="AE35">
        <v>11.5</v>
      </c>
      <c r="AF35" t="s">
        <v>48</v>
      </c>
      <c r="AG35" t="s">
        <v>41</v>
      </c>
      <c r="AN35" t="s">
        <v>42</v>
      </c>
      <c r="AP35">
        <v>160</v>
      </c>
      <c r="AQ35">
        <v>0.5</v>
      </c>
      <c r="AR35" t="s">
        <v>42</v>
      </c>
      <c r="AS35">
        <v>100</v>
      </c>
      <c r="AU35">
        <v>18.399999999999999</v>
      </c>
      <c r="AV35">
        <v>3.43</v>
      </c>
      <c r="BA35">
        <v>3.5</v>
      </c>
      <c r="BC35">
        <v>1.8</v>
      </c>
      <c r="BE35">
        <v>-2</v>
      </c>
      <c r="BG35" s="14">
        <v>50000000</v>
      </c>
      <c r="BH35" t="s">
        <v>44</v>
      </c>
      <c r="BI35" t="s">
        <v>42</v>
      </c>
      <c r="BJ35">
        <v>1.65</v>
      </c>
      <c r="BK35">
        <v>-60</v>
      </c>
      <c r="BL35">
        <v>-40</v>
      </c>
      <c r="BM35">
        <v>5</v>
      </c>
      <c r="BN35">
        <v>-40</v>
      </c>
      <c r="BO35">
        <v>10</v>
      </c>
      <c r="BP35">
        <v>-60</v>
      </c>
      <c r="BQ35">
        <v>10</v>
      </c>
    </row>
    <row r="36" spans="2:69" x14ac:dyDescent="0.25">
      <c r="B36" t="s">
        <v>31</v>
      </c>
      <c r="C36">
        <v>2016</v>
      </c>
      <c r="D36" t="s">
        <v>70</v>
      </c>
      <c r="E36" t="s">
        <v>33</v>
      </c>
      <c r="F36">
        <v>199</v>
      </c>
      <c r="G36">
        <v>55</v>
      </c>
      <c r="H36">
        <v>3.62</v>
      </c>
      <c r="I36" t="s">
        <v>34</v>
      </c>
      <c r="J36">
        <v>100</v>
      </c>
      <c r="K36" t="s">
        <v>71</v>
      </c>
      <c r="L36">
        <v>180</v>
      </c>
      <c r="M36">
        <v>4</v>
      </c>
      <c r="U36" t="s">
        <v>36</v>
      </c>
      <c r="V36" t="s">
        <v>37</v>
      </c>
      <c r="W36">
        <v>350</v>
      </c>
      <c r="Z36" t="s">
        <v>38</v>
      </c>
      <c r="AB36" t="s">
        <v>39</v>
      </c>
      <c r="AC36">
        <v>80</v>
      </c>
      <c r="AD36">
        <v>1500</v>
      </c>
      <c r="AE36">
        <v>11.5</v>
      </c>
      <c r="AF36" t="s">
        <v>48</v>
      </c>
      <c r="AG36" t="s">
        <v>41</v>
      </c>
      <c r="AH36">
        <v>1500</v>
      </c>
      <c r="AI36">
        <v>150</v>
      </c>
      <c r="AN36" t="s">
        <v>42</v>
      </c>
      <c r="AP36">
        <v>25</v>
      </c>
      <c r="AQ36">
        <v>1</v>
      </c>
      <c r="AR36" t="s">
        <v>42</v>
      </c>
      <c r="AS36">
        <v>50</v>
      </c>
      <c r="AV36">
        <v>3.65</v>
      </c>
      <c r="BA36">
        <v>1.1599999999999999</v>
      </c>
      <c r="BE36">
        <v>9.6999999999999993</v>
      </c>
      <c r="BG36" s="14">
        <v>200000</v>
      </c>
      <c r="BH36" t="s">
        <v>44</v>
      </c>
      <c r="BI36" t="s">
        <v>42</v>
      </c>
      <c r="BL36">
        <v>-60</v>
      </c>
      <c r="BM36">
        <v>20</v>
      </c>
      <c r="BN36">
        <v>-60</v>
      </c>
      <c r="BO36">
        <v>0</v>
      </c>
      <c r="BP36">
        <v>-60</v>
      </c>
      <c r="BQ36">
        <v>0</v>
      </c>
    </row>
    <row r="37" spans="2:69" x14ac:dyDescent="0.25">
      <c r="B37" t="s">
        <v>31</v>
      </c>
      <c r="C37">
        <v>2016</v>
      </c>
      <c r="D37" t="s">
        <v>70</v>
      </c>
      <c r="E37" t="s">
        <v>33</v>
      </c>
      <c r="F37">
        <v>199</v>
      </c>
      <c r="G37">
        <v>55</v>
      </c>
      <c r="H37">
        <v>3.62</v>
      </c>
      <c r="I37" t="s">
        <v>34</v>
      </c>
      <c r="J37">
        <v>80</v>
      </c>
      <c r="K37" t="s">
        <v>71</v>
      </c>
      <c r="L37">
        <v>180</v>
      </c>
      <c r="M37">
        <v>4</v>
      </c>
      <c r="Q37" t="s">
        <v>72</v>
      </c>
      <c r="R37">
        <v>2.2000000000000002</v>
      </c>
      <c r="S37">
        <v>1.01</v>
      </c>
      <c r="T37">
        <v>20</v>
      </c>
      <c r="U37" t="s">
        <v>36</v>
      </c>
      <c r="V37" t="s">
        <v>37</v>
      </c>
      <c r="W37">
        <v>350</v>
      </c>
      <c r="Z37" t="s">
        <v>38</v>
      </c>
      <c r="AB37" t="s">
        <v>39</v>
      </c>
      <c r="AC37">
        <v>80</v>
      </c>
      <c r="AD37">
        <v>1500</v>
      </c>
      <c r="AE37">
        <v>11.5</v>
      </c>
      <c r="AF37" t="s">
        <v>48</v>
      </c>
      <c r="AG37" t="s">
        <v>41</v>
      </c>
      <c r="AH37">
        <v>1500</v>
      </c>
      <c r="AI37">
        <v>150</v>
      </c>
      <c r="AN37" t="s">
        <v>42</v>
      </c>
      <c r="AP37">
        <v>25</v>
      </c>
      <c r="AQ37">
        <v>1</v>
      </c>
      <c r="AR37" t="s">
        <v>42</v>
      </c>
      <c r="BA37">
        <v>3.39</v>
      </c>
      <c r="BE37">
        <v>6.4</v>
      </c>
      <c r="BG37" s="14">
        <v>2000000</v>
      </c>
      <c r="BH37" t="s">
        <v>44</v>
      </c>
      <c r="BI37" t="s">
        <v>42</v>
      </c>
      <c r="BL37">
        <v>-60</v>
      </c>
      <c r="BM37">
        <v>20</v>
      </c>
      <c r="BN37">
        <v>-60</v>
      </c>
      <c r="BO37">
        <v>0</v>
      </c>
      <c r="BP37">
        <v>-60</v>
      </c>
      <c r="BQ37">
        <v>0</v>
      </c>
    </row>
    <row r="38" spans="2:69" x14ac:dyDescent="0.25">
      <c r="B38" t="s">
        <v>31</v>
      </c>
      <c r="C38">
        <v>2016</v>
      </c>
      <c r="D38" t="s">
        <v>70</v>
      </c>
      <c r="E38" t="s">
        <v>33</v>
      </c>
      <c r="F38">
        <v>199</v>
      </c>
      <c r="G38">
        <v>55</v>
      </c>
      <c r="H38">
        <v>3.62</v>
      </c>
      <c r="I38" t="s">
        <v>34</v>
      </c>
      <c r="J38">
        <v>60</v>
      </c>
      <c r="K38" t="s">
        <v>71</v>
      </c>
      <c r="L38">
        <v>180</v>
      </c>
      <c r="M38">
        <v>4</v>
      </c>
      <c r="Q38" t="s">
        <v>72</v>
      </c>
      <c r="R38">
        <v>2.2000000000000002</v>
      </c>
      <c r="S38">
        <v>1.01</v>
      </c>
      <c r="T38">
        <v>40</v>
      </c>
      <c r="U38" t="s">
        <v>36</v>
      </c>
      <c r="V38" t="s">
        <v>37</v>
      </c>
      <c r="W38">
        <v>350</v>
      </c>
      <c r="Z38" t="s">
        <v>38</v>
      </c>
      <c r="AB38" t="s">
        <v>39</v>
      </c>
      <c r="AC38">
        <v>80</v>
      </c>
      <c r="AD38">
        <v>1500</v>
      </c>
      <c r="AE38">
        <v>11.5</v>
      </c>
      <c r="AF38" t="s">
        <v>48</v>
      </c>
      <c r="AG38" t="s">
        <v>41</v>
      </c>
      <c r="AH38">
        <v>1500</v>
      </c>
      <c r="AI38">
        <v>150</v>
      </c>
      <c r="AN38" t="s">
        <v>42</v>
      </c>
      <c r="AP38">
        <v>25</v>
      </c>
      <c r="AQ38">
        <v>1</v>
      </c>
      <c r="AR38" t="s">
        <v>42</v>
      </c>
      <c r="AS38">
        <v>50</v>
      </c>
      <c r="BA38">
        <v>5.8</v>
      </c>
      <c r="BE38">
        <v>6.3</v>
      </c>
      <c r="BG38" s="14">
        <v>3000000</v>
      </c>
      <c r="BH38" t="s">
        <v>44</v>
      </c>
      <c r="BI38" t="s">
        <v>42</v>
      </c>
      <c r="BL38">
        <v>-60</v>
      </c>
      <c r="BM38">
        <v>20</v>
      </c>
      <c r="BN38">
        <v>-60</v>
      </c>
      <c r="BO38">
        <v>0</v>
      </c>
      <c r="BP38">
        <v>-60</v>
      </c>
      <c r="BQ38">
        <v>0</v>
      </c>
    </row>
    <row r="39" spans="2:69" x14ac:dyDescent="0.25">
      <c r="B39" t="s">
        <v>31</v>
      </c>
      <c r="C39">
        <v>2016</v>
      </c>
      <c r="D39" t="s">
        <v>70</v>
      </c>
      <c r="E39" t="s">
        <v>33</v>
      </c>
      <c r="F39">
        <v>199</v>
      </c>
      <c r="G39">
        <v>55</v>
      </c>
      <c r="H39">
        <v>3.62</v>
      </c>
      <c r="I39" t="s">
        <v>34</v>
      </c>
      <c r="J39">
        <v>40</v>
      </c>
      <c r="K39" t="s">
        <v>71</v>
      </c>
      <c r="L39">
        <v>180</v>
      </c>
      <c r="M39">
        <v>4</v>
      </c>
      <c r="Q39" t="s">
        <v>72</v>
      </c>
      <c r="R39">
        <v>2.2000000000000002</v>
      </c>
      <c r="S39">
        <v>1.01</v>
      </c>
      <c r="T39">
        <v>60</v>
      </c>
      <c r="U39" t="s">
        <v>36</v>
      </c>
      <c r="V39" t="s">
        <v>37</v>
      </c>
      <c r="W39">
        <v>350</v>
      </c>
      <c r="Z39" t="s">
        <v>38</v>
      </c>
      <c r="AB39" t="s">
        <v>39</v>
      </c>
      <c r="AC39">
        <v>80</v>
      </c>
      <c r="AD39">
        <v>1500</v>
      </c>
      <c r="AE39">
        <v>11.5</v>
      </c>
      <c r="AF39" t="s">
        <v>48</v>
      </c>
      <c r="AG39" t="s">
        <v>41</v>
      </c>
      <c r="AH39">
        <v>1500</v>
      </c>
      <c r="AI39">
        <v>150</v>
      </c>
      <c r="AN39" t="s">
        <v>42</v>
      </c>
      <c r="AP39">
        <v>25</v>
      </c>
      <c r="AQ39">
        <v>1</v>
      </c>
      <c r="AR39" t="s">
        <v>42</v>
      </c>
      <c r="BA39">
        <v>6.76</v>
      </c>
      <c r="BE39">
        <v>1.7</v>
      </c>
      <c r="BG39" s="14">
        <v>10000000</v>
      </c>
      <c r="BH39" t="s">
        <v>44</v>
      </c>
      <c r="BI39" t="s">
        <v>42</v>
      </c>
      <c r="BL39">
        <v>-60</v>
      </c>
      <c r="BM39">
        <v>20</v>
      </c>
      <c r="BN39">
        <v>-60</v>
      </c>
      <c r="BO39">
        <v>0</v>
      </c>
      <c r="BP39">
        <v>-60</v>
      </c>
      <c r="BQ39">
        <v>0</v>
      </c>
    </row>
    <row r="40" spans="2:69" x14ac:dyDescent="0.25">
      <c r="B40" t="s">
        <v>31</v>
      </c>
      <c r="C40">
        <v>2016</v>
      </c>
      <c r="D40" t="s">
        <v>70</v>
      </c>
      <c r="E40" t="s">
        <v>33</v>
      </c>
      <c r="F40">
        <v>199</v>
      </c>
      <c r="G40">
        <v>55</v>
      </c>
      <c r="H40">
        <v>3.62</v>
      </c>
      <c r="I40" t="s">
        <v>34</v>
      </c>
      <c r="J40">
        <v>20</v>
      </c>
      <c r="K40" t="s">
        <v>71</v>
      </c>
      <c r="L40">
        <v>180</v>
      </c>
      <c r="M40">
        <v>4</v>
      </c>
      <c r="Q40" t="s">
        <v>72</v>
      </c>
      <c r="R40">
        <v>2.2000000000000002</v>
      </c>
      <c r="S40">
        <v>1.01</v>
      </c>
      <c r="T40">
        <v>80</v>
      </c>
      <c r="U40" t="s">
        <v>36</v>
      </c>
      <c r="V40" t="s">
        <v>37</v>
      </c>
      <c r="W40">
        <v>350</v>
      </c>
      <c r="Z40" t="s">
        <v>38</v>
      </c>
      <c r="AB40" t="s">
        <v>39</v>
      </c>
      <c r="AC40">
        <v>80</v>
      </c>
      <c r="AD40">
        <v>1500</v>
      </c>
      <c r="AE40">
        <v>11.5</v>
      </c>
      <c r="AF40" t="s">
        <v>48</v>
      </c>
      <c r="AG40" t="s">
        <v>41</v>
      </c>
      <c r="AH40">
        <v>1500</v>
      </c>
      <c r="AI40">
        <v>150</v>
      </c>
      <c r="AN40" t="s">
        <v>42</v>
      </c>
      <c r="AP40">
        <v>25</v>
      </c>
      <c r="AQ40">
        <v>1</v>
      </c>
      <c r="AR40" t="s">
        <v>42</v>
      </c>
      <c r="BA40">
        <v>2.57</v>
      </c>
      <c r="BE40">
        <v>4.5999999999999996</v>
      </c>
      <c r="BG40" s="14">
        <v>10000000</v>
      </c>
      <c r="BH40" t="s">
        <v>44</v>
      </c>
      <c r="BI40" t="s">
        <v>42</v>
      </c>
      <c r="BL40">
        <v>-60</v>
      </c>
      <c r="BM40">
        <v>20</v>
      </c>
      <c r="BN40">
        <v>-60</v>
      </c>
      <c r="BO40">
        <v>0</v>
      </c>
      <c r="BP40">
        <v>-60</v>
      </c>
      <c r="BQ40">
        <v>0</v>
      </c>
    </row>
    <row r="41" spans="2:69" x14ac:dyDescent="0.25">
      <c r="B41" t="s">
        <v>31</v>
      </c>
      <c r="C41">
        <v>2016</v>
      </c>
      <c r="D41" t="s">
        <v>70</v>
      </c>
      <c r="E41" t="s">
        <v>33</v>
      </c>
      <c r="F41">
        <v>199</v>
      </c>
      <c r="G41">
        <v>55</v>
      </c>
      <c r="H41">
        <v>3.62</v>
      </c>
      <c r="I41" t="s">
        <v>34</v>
      </c>
      <c r="J41">
        <v>40</v>
      </c>
      <c r="K41" t="s">
        <v>71</v>
      </c>
      <c r="L41">
        <v>180</v>
      </c>
      <c r="M41">
        <v>4</v>
      </c>
      <c r="Q41" t="s">
        <v>72</v>
      </c>
      <c r="R41">
        <v>19.7</v>
      </c>
      <c r="S41">
        <v>1.03</v>
      </c>
      <c r="T41">
        <v>60</v>
      </c>
      <c r="U41" t="s">
        <v>36</v>
      </c>
      <c r="V41" t="s">
        <v>37</v>
      </c>
      <c r="W41">
        <v>350</v>
      </c>
      <c r="Z41" t="s">
        <v>38</v>
      </c>
      <c r="AB41" t="s">
        <v>39</v>
      </c>
      <c r="AC41">
        <v>80</v>
      </c>
      <c r="AD41">
        <v>1500</v>
      </c>
      <c r="AE41">
        <v>11.5</v>
      </c>
      <c r="AF41" t="s">
        <v>48</v>
      </c>
      <c r="AG41" t="s">
        <v>41</v>
      </c>
      <c r="AH41">
        <v>1500</v>
      </c>
      <c r="AI41">
        <v>150</v>
      </c>
      <c r="AN41" t="s">
        <v>42</v>
      </c>
      <c r="AP41">
        <v>25</v>
      </c>
      <c r="AQ41">
        <v>1</v>
      </c>
      <c r="AR41" t="s">
        <v>42</v>
      </c>
      <c r="BA41">
        <v>6</v>
      </c>
      <c r="BH41" t="s">
        <v>44</v>
      </c>
      <c r="BI41" t="s">
        <v>42</v>
      </c>
      <c r="BL41">
        <v>-60</v>
      </c>
      <c r="BM41">
        <v>20</v>
      </c>
      <c r="BN41">
        <v>-60</v>
      </c>
      <c r="BO41">
        <v>0</v>
      </c>
      <c r="BP41">
        <v>-60</v>
      </c>
      <c r="BQ41">
        <v>0</v>
      </c>
    </row>
    <row r="42" spans="2:69" x14ac:dyDescent="0.25">
      <c r="B42" t="s">
        <v>31</v>
      </c>
      <c r="C42">
        <v>2016</v>
      </c>
      <c r="D42" t="s">
        <v>70</v>
      </c>
      <c r="E42" t="s">
        <v>33</v>
      </c>
      <c r="F42">
        <v>199</v>
      </c>
      <c r="G42">
        <v>55</v>
      </c>
      <c r="H42">
        <v>3.62</v>
      </c>
      <c r="I42" t="s">
        <v>34</v>
      </c>
      <c r="J42">
        <v>40</v>
      </c>
      <c r="K42" t="s">
        <v>71</v>
      </c>
      <c r="L42">
        <v>180</v>
      </c>
      <c r="M42">
        <v>4</v>
      </c>
      <c r="Q42" t="s">
        <v>72</v>
      </c>
      <c r="R42">
        <v>97.1</v>
      </c>
      <c r="S42">
        <v>1.03</v>
      </c>
      <c r="T42">
        <v>60</v>
      </c>
      <c r="U42" t="s">
        <v>36</v>
      </c>
      <c r="V42" t="s">
        <v>37</v>
      </c>
      <c r="W42">
        <v>350</v>
      </c>
      <c r="Z42" t="s">
        <v>38</v>
      </c>
      <c r="AB42" t="s">
        <v>39</v>
      </c>
      <c r="AC42">
        <v>80</v>
      </c>
      <c r="AD42">
        <v>1500</v>
      </c>
      <c r="AE42">
        <v>11.5</v>
      </c>
      <c r="AF42" t="s">
        <v>48</v>
      </c>
      <c r="AG42" t="s">
        <v>41</v>
      </c>
      <c r="AH42">
        <v>1500</v>
      </c>
      <c r="AI42">
        <v>150</v>
      </c>
      <c r="AN42" t="s">
        <v>42</v>
      </c>
      <c r="AP42">
        <v>25</v>
      </c>
      <c r="AQ42">
        <v>1</v>
      </c>
      <c r="AR42" t="s">
        <v>42</v>
      </c>
      <c r="BA42">
        <v>5</v>
      </c>
      <c r="BH42" t="s">
        <v>44</v>
      </c>
      <c r="BI42" t="s">
        <v>42</v>
      </c>
      <c r="BL42">
        <v>-60</v>
      </c>
      <c r="BM42">
        <v>20</v>
      </c>
      <c r="BN42">
        <v>-60</v>
      </c>
      <c r="BO42">
        <v>0</v>
      </c>
      <c r="BP42">
        <v>-60</v>
      </c>
      <c r="BQ42">
        <v>0</v>
      </c>
    </row>
    <row r="43" spans="2:69" x14ac:dyDescent="0.25">
      <c r="B43" t="s">
        <v>31</v>
      </c>
      <c r="C43">
        <v>2016</v>
      </c>
      <c r="D43" t="s">
        <v>70</v>
      </c>
      <c r="E43" t="s">
        <v>33</v>
      </c>
      <c r="F43">
        <v>199</v>
      </c>
      <c r="G43">
        <v>55</v>
      </c>
      <c r="H43">
        <v>3.62</v>
      </c>
      <c r="I43" t="s">
        <v>34</v>
      </c>
      <c r="J43">
        <v>40</v>
      </c>
      <c r="K43" t="s">
        <v>71</v>
      </c>
      <c r="L43">
        <v>180</v>
      </c>
      <c r="M43">
        <v>4</v>
      </c>
      <c r="Q43" t="s">
        <v>72</v>
      </c>
      <c r="R43">
        <v>301.60000000000002</v>
      </c>
      <c r="S43">
        <v>1.04</v>
      </c>
      <c r="T43">
        <v>60</v>
      </c>
      <c r="U43" t="s">
        <v>36</v>
      </c>
      <c r="V43" t="s">
        <v>37</v>
      </c>
      <c r="W43">
        <v>350</v>
      </c>
      <c r="Z43" t="s">
        <v>38</v>
      </c>
      <c r="AB43" t="s">
        <v>39</v>
      </c>
      <c r="AC43">
        <v>80</v>
      </c>
      <c r="AD43">
        <v>1500</v>
      </c>
      <c r="AE43">
        <v>11.5</v>
      </c>
      <c r="AF43" t="s">
        <v>48</v>
      </c>
      <c r="AG43" t="s">
        <v>41</v>
      </c>
      <c r="AH43">
        <v>1500</v>
      </c>
      <c r="AI43">
        <v>150</v>
      </c>
      <c r="AN43" t="s">
        <v>42</v>
      </c>
      <c r="AP43">
        <v>25</v>
      </c>
      <c r="AQ43">
        <v>1</v>
      </c>
      <c r="AR43" t="s">
        <v>42</v>
      </c>
      <c r="BA43">
        <v>4</v>
      </c>
      <c r="BH43" t="s">
        <v>44</v>
      </c>
      <c r="BI43" t="s">
        <v>42</v>
      </c>
      <c r="BL43">
        <v>-60</v>
      </c>
      <c r="BM43">
        <v>20</v>
      </c>
      <c r="BN43">
        <v>-60</v>
      </c>
      <c r="BO43">
        <v>0</v>
      </c>
      <c r="BP43">
        <v>-60</v>
      </c>
      <c r="BQ43">
        <v>0</v>
      </c>
    </row>
    <row r="44" spans="2:69" x14ac:dyDescent="0.25">
      <c r="B44" t="s">
        <v>73</v>
      </c>
      <c r="C44">
        <v>2020</v>
      </c>
      <c r="D44" t="s">
        <v>74</v>
      </c>
      <c r="E44" t="s">
        <v>33</v>
      </c>
      <c r="F44">
        <v>91</v>
      </c>
      <c r="G44">
        <v>29</v>
      </c>
      <c r="H44">
        <v>3.14</v>
      </c>
      <c r="I44" t="s">
        <v>34</v>
      </c>
      <c r="J44">
        <v>100</v>
      </c>
      <c r="K44" t="s">
        <v>57</v>
      </c>
      <c r="L44">
        <v>61.2</v>
      </c>
      <c r="M44">
        <v>6.5</v>
      </c>
      <c r="U44" t="s">
        <v>36</v>
      </c>
      <c r="V44" t="s">
        <v>75</v>
      </c>
      <c r="Z44" t="s">
        <v>38</v>
      </c>
      <c r="AB44" t="s">
        <v>59</v>
      </c>
      <c r="AC44">
        <v>120</v>
      </c>
      <c r="AD44">
        <v>3000</v>
      </c>
      <c r="AE44">
        <v>15</v>
      </c>
      <c r="AF44" t="s">
        <v>40</v>
      </c>
      <c r="AG44" t="s">
        <v>41</v>
      </c>
      <c r="AH44">
        <v>1000</v>
      </c>
      <c r="AI44">
        <v>120</v>
      </c>
      <c r="AN44" t="s">
        <v>42</v>
      </c>
      <c r="AR44" t="s">
        <v>43</v>
      </c>
      <c r="AS44">
        <v>50</v>
      </c>
      <c r="BA44" s="14">
        <v>2.9999999999999997E-4</v>
      </c>
      <c r="BH44" t="s">
        <v>44</v>
      </c>
      <c r="BI44" t="s">
        <v>42</v>
      </c>
      <c r="BK44">
        <v>-60</v>
      </c>
      <c r="BL44">
        <v>-80</v>
      </c>
      <c r="BM44">
        <v>0</v>
      </c>
      <c r="BN44">
        <v>-80</v>
      </c>
      <c r="BO44">
        <v>0</v>
      </c>
      <c r="BP44">
        <v>-80</v>
      </c>
      <c r="BQ44">
        <v>0</v>
      </c>
    </row>
    <row r="45" spans="2:69" x14ac:dyDescent="0.25">
      <c r="B45" t="s">
        <v>73</v>
      </c>
      <c r="C45">
        <v>2020</v>
      </c>
      <c r="D45" t="s">
        <v>74</v>
      </c>
      <c r="E45" t="s">
        <v>33</v>
      </c>
      <c r="F45">
        <v>91</v>
      </c>
      <c r="G45">
        <v>29</v>
      </c>
      <c r="H45">
        <v>3.14</v>
      </c>
      <c r="I45" t="s">
        <v>34</v>
      </c>
      <c r="J45">
        <v>100</v>
      </c>
      <c r="K45" t="s">
        <v>57</v>
      </c>
      <c r="L45">
        <v>61.2</v>
      </c>
      <c r="M45">
        <v>6.5</v>
      </c>
      <c r="U45" t="s">
        <v>36</v>
      </c>
      <c r="V45" t="s">
        <v>75</v>
      </c>
      <c r="Z45" t="s">
        <v>38</v>
      </c>
      <c r="AB45" t="s">
        <v>59</v>
      </c>
      <c r="AC45">
        <v>120</v>
      </c>
      <c r="AD45">
        <v>3000</v>
      </c>
      <c r="AE45">
        <v>15</v>
      </c>
      <c r="AF45" t="s">
        <v>40</v>
      </c>
      <c r="AG45" t="s">
        <v>41</v>
      </c>
      <c r="AH45">
        <v>1000</v>
      </c>
      <c r="AI45">
        <v>120</v>
      </c>
      <c r="AN45" t="s">
        <v>42</v>
      </c>
      <c r="AP45">
        <v>65</v>
      </c>
      <c r="AR45" t="s">
        <v>43</v>
      </c>
      <c r="AS45">
        <v>50</v>
      </c>
      <c r="BA45" s="14">
        <v>8.4999999999999995E-4</v>
      </c>
      <c r="BH45" t="s">
        <v>44</v>
      </c>
      <c r="BI45" t="s">
        <v>42</v>
      </c>
      <c r="BK45">
        <v>-60</v>
      </c>
      <c r="BL45">
        <v>-80</v>
      </c>
      <c r="BM45">
        <v>0</v>
      </c>
      <c r="BN45">
        <v>-80</v>
      </c>
      <c r="BO45">
        <v>0</v>
      </c>
      <c r="BP45">
        <v>-80</v>
      </c>
      <c r="BQ45">
        <v>0</v>
      </c>
    </row>
    <row r="46" spans="2:69" x14ac:dyDescent="0.25">
      <c r="B46" t="s">
        <v>73</v>
      </c>
      <c r="C46">
        <v>2020</v>
      </c>
      <c r="D46" t="s">
        <v>74</v>
      </c>
      <c r="E46" t="s">
        <v>33</v>
      </c>
      <c r="F46">
        <v>91</v>
      </c>
      <c r="G46">
        <v>29</v>
      </c>
      <c r="H46">
        <v>3.14</v>
      </c>
      <c r="I46" t="s">
        <v>34</v>
      </c>
      <c r="J46">
        <v>100</v>
      </c>
      <c r="K46" t="s">
        <v>57</v>
      </c>
      <c r="L46">
        <v>61.2</v>
      </c>
      <c r="M46">
        <v>6.5</v>
      </c>
      <c r="U46" t="s">
        <v>36</v>
      </c>
      <c r="V46" t="s">
        <v>75</v>
      </c>
      <c r="Z46" t="s">
        <v>38</v>
      </c>
      <c r="AB46" t="s">
        <v>59</v>
      </c>
      <c r="AC46">
        <v>120</v>
      </c>
      <c r="AD46">
        <v>3000</v>
      </c>
      <c r="AE46">
        <v>15</v>
      </c>
      <c r="AF46" t="s">
        <v>40</v>
      </c>
      <c r="AG46" t="s">
        <v>41</v>
      </c>
      <c r="AH46">
        <v>1000</v>
      </c>
      <c r="AI46">
        <v>120</v>
      </c>
      <c r="AN46" t="s">
        <v>42</v>
      </c>
      <c r="AP46">
        <v>100</v>
      </c>
      <c r="AR46" t="s">
        <v>43</v>
      </c>
      <c r="AS46">
        <v>50</v>
      </c>
      <c r="BA46" s="14">
        <v>3.5000000000000001E-3</v>
      </c>
      <c r="BH46" t="s">
        <v>44</v>
      </c>
      <c r="BI46" t="s">
        <v>42</v>
      </c>
      <c r="BK46">
        <v>-60</v>
      </c>
      <c r="BL46">
        <v>-80</v>
      </c>
      <c r="BM46">
        <v>0</v>
      </c>
      <c r="BN46">
        <v>-80</v>
      </c>
      <c r="BO46">
        <v>0</v>
      </c>
      <c r="BP46">
        <v>-80</v>
      </c>
      <c r="BQ46">
        <v>0</v>
      </c>
    </row>
    <row r="47" spans="2:69" x14ac:dyDescent="0.25">
      <c r="B47" t="s">
        <v>73</v>
      </c>
      <c r="C47">
        <v>2020</v>
      </c>
      <c r="D47" t="s">
        <v>74</v>
      </c>
      <c r="E47" t="s">
        <v>33</v>
      </c>
      <c r="F47">
        <v>91</v>
      </c>
      <c r="G47">
        <v>29</v>
      </c>
      <c r="H47">
        <v>3.14</v>
      </c>
      <c r="I47" t="s">
        <v>34</v>
      </c>
      <c r="J47">
        <v>100</v>
      </c>
      <c r="K47" t="s">
        <v>57</v>
      </c>
      <c r="L47">
        <v>61.2</v>
      </c>
      <c r="M47">
        <v>6.5</v>
      </c>
      <c r="U47" t="s">
        <v>36</v>
      </c>
      <c r="V47" t="s">
        <v>75</v>
      </c>
      <c r="Z47" t="s">
        <v>38</v>
      </c>
      <c r="AB47" t="s">
        <v>59</v>
      </c>
      <c r="AC47">
        <v>120</v>
      </c>
      <c r="AD47">
        <v>3000</v>
      </c>
      <c r="AE47">
        <v>15</v>
      </c>
      <c r="AF47" t="s">
        <v>40</v>
      </c>
      <c r="AG47" t="s">
        <v>41</v>
      </c>
      <c r="AH47">
        <v>1000</v>
      </c>
      <c r="AI47">
        <v>120</v>
      </c>
      <c r="AN47" t="s">
        <v>42</v>
      </c>
      <c r="AP47">
        <v>150</v>
      </c>
      <c r="AR47" t="s">
        <v>43</v>
      </c>
      <c r="AS47">
        <v>50</v>
      </c>
      <c r="BA47" s="14">
        <v>5.6999999999999998E-4</v>
      </c>
      <c r="BH47" t="s">
        <v>44</v>
      </c>
      <c r="BI47" t="s">
        <v>42</v>
      </c>
      <c r="BK47">
        <v>-60</v>
      </c>
      <c r="BL47">
        <v>-80</v>
      </c>
      <c r="BM47">
        <v>0</v>
      </c>
      <c r="BN47">
        <v>-80</v>
      </c>
      <c r="BO47">
        <v>0</v>
      </c>
      <c r="BP47">
        <v>-80</v>
      </c>
      <c r="BQ47">
        <v>0</v>
      </c>
    </row>
    <row r="48" spans="2:69" x14ac:dyDescent="0.25">
      <c r="B48" t="s">
        <v>73</v>
      </c>
      <c r="C48">
        <v>2020</v>
      </c>
      <c r="D48" t="s">
        <v>74</v>
      </c>
      <c r="E48" t="s">
        <v>33</v>
      </c>
      <c r="F48">
        <v>91</v>
      </c>
      <c r="G48">
        <v>29</v>
      </c>
      <c r="H48">
        <v>3.14</v>
      </c>
      <c r="I48" t="s">
        <v>34</v>
      </c>
      <c r="J48">
        <v>100</v>
      </c>
      <c r="K48" t="s">
        <v>57</v>
      </c>
      <c r="L48">
        <v>61.2</v>
      </c>
      <c r="M48">
        <v>6.5</v>
      </c>
      <c r="U48" t="s">
        <v>36</v>
      </c>
      <c r="V48" t="s">
        <v>75</v>
      </c>
      <c r="Z48" t="s">
        <v>38</v>
      </c>
      <c r="AB48" t="s">
        <v>59</v>
      </c>
      <c r="AC48">
        <v>120</v>
      </c>
      <c r="AD48">
        <v>3000</v>
      </c>
      <c r="AE48">
        <v>15</v>
      </c>
      <c r="AF48" t="s">
        <v>40</v>
      </c>
      <c r="AG48" t="s">
        <v>41</v>
      </c>
      <c r="AH48">
        <v>1000</v>
      </c>
      <c r="AI48">
        <v>120</v>
      </c>
      <c r="AN48" t="s">
        <v>42</v>
      </c>
      <c r="AR48" t="s">
        <v>43</v>
      </c>
      <c r="AS48">
        <v>50</v>
      </c>
      <c r="BA48" s="14">
        <v>9.5000000000000005E-5</v>
      </c>
      <c r="BH48" t="s">
        <v>76</v>
      </c>
      <c r="BI48" t="s">
        <v>42</v>
      </c>
      <c r="BK48">
        <v>-10</v>
      </c>
      <c r="BL48">
        <v>-80</v>
      </c>
      <c r="BM48">
        <v>0</v>
      </c>
      <c r="BN48">
        <v>-80</v>
      </c>
      <c r="BO48">
        <v>0</v>
      </c>
      <c r="BP48">
        <v>-80</v>
      </c>
      <c r="BQ48">
        <v>0</v>
      </c>
    </row>
    <row r="49" spans="2:69" x14ac:dyDescent="0.25">
      <c r="B49" t="s">
        <v>73</v>
      </c>
      <c r="C49">
        <v>2020</v>
      </c>
      <c r="D49" t="s">
        <v>74</v>
      </c>
      <c r="E49" t="s">
        <v>33</v>
      </c>
      <c r="F49">
        <v>91</v>
      </c>
      <c r="G49">
        <v>29</v>
      </c>
      <c r="H49">
        <v>3.14</v>
      </c>
      <c r="I49" t="s">
        <v>34</v>
      </c>
      <c r="J49">
        <v>100</v>
      </c>
      <c r="K49" t="s">
        <v>57</v>
      </c>
      <c r="L49">
        <v>61.2</v>
      </c>
      <c r="M49">
        <v>6.5</v>
      </c>
      <c r="U49" t="s">
        <v>36</v>
      </c>
      <c r="V49" t="s">
        <v>75</v>
      </c>
      <c r="Z49" t="s">
        <v>38</v>
      </c>
      <c r="AB49" t="s">
        <v>59</v>
      </c>
      <c r="AC49">
        <v>120</v>
      </c>
      <c r="AD49">
        <v>3000</v>
      </c>
      <c r="AE49">
        <v>15</v>
      </c>
      <c r="AF49" t="s">
        <v>40</v>
      </c>
      <c r="AG49" t="s">
        <v>41</v>
      </c>
      <c r="AH49">
        <v>1000</v>
      </c>
      <c r="AI49">
        <v>120</v>
      </c>
      <c r="AN49" t="s">
        <v>42</v>
      </c>
      <c r="AP49">
        <v>65</v>
      </c>
      <c r="AR49" t="s">
        <v>43</v>
      </c>
      <c r="AS49">
        <v>50</v>
      </c>
      <c r="BA49" s="14">
        <v>2.0000000000000001E-4</v>
      </c>
      <c r="BH49" t="s">
        <v>76</v>
      </c>
      <c r="BI49" t="s">
        <v>42</v>
      </c>
      <c r="BK49">
        <v>-10</v>
      </c>
      <c r="BL49">
        <v>-80</v>
      </c>
      <c r="BM49">
        <v>0</v>
      </c>
      <c r="BN49">
        <v>-80</v>
      </c>
      <c r="BO49">
        <v>0</v>
      </c>
      <c r="BP49">
        <v>-80</v>
      </c>
      <c r="BQ49">
        <v>0</v>
      </c>
    </row>
    <row r="50" spans="2:69" x14ac:dyDescent="0.25">
      <c r="B50" t="s">
        <v>73</v>
      </c>
      <c r="C50">
        <v>2020</v>
      </c>
      <c r="D50" t="s">
        <v>74</v>
      </c>
      <c r="E50" t="s">
        <v>33</v>
      </c>
      <c r="F50">
        <v>91</v>
      </c>
      <c r="G50">
        <v>29</v>
      </c>
      <c r="H50">
        <v>3.14</v>
      </c>
      <c r="I50" t="s">
        <v>34</v>
      </c>
      <c r="J50">
        <v>100</v>
      </c>
      <c r="K50" t="s">
        <v>57</v>
      </c>
      <c r="L50">
        <v>61.2</v>
      </c>
      <c r="M50">
        <v>6.5</v>
      </c>
      <c r="U50" t="s">
        <v>36</v>
      </c>
      <c r="V50" t="s">
        <v>75</v>
      </c>
      <c r="Z50" t="s">
        <v>38</v>
      </c>
      <c r="AB50" t="s">
        <v>59</v>
      </c>
      <c r="AC50">
        <v>120</v>
      </c>
      <c r="AD50">
        <v>3000</v>
      </c>
      <c r="AE50">
        <v>15</v>
      </c>
      <c r="AF50" t="s">
        <v>40</v>
      </c>
      <c r="AG50" t="s">
        <v>41</v>
      </c>
      <c r="AH50">
        <v>1000</v>
      </c>
      <c r="AI50">
        <v>120</v>
      </c>
      <c r="AN50" t="s">
        <v>42</v>
      </c>
      <c r="AP50">
        <v>100</v>
      </c>
      <c r="AR50" t="s">
        <v>43</v>
      </c>
      <c r="AS50">
        <v>50</v>
      </c>
      <c r="BA50" s="14">
        <v>1.0200000000000001E-3</v>
      </c>
      <c r="BH50" t="s">
        <v>76</v>
      </c>
      <c r="BI50" t="s">
        <v>42</v>
      </c>
      <c r="BK50">
        <v>-10</v>
      </c>
      <c r="BL50">
        <v>-80</v>
      </c>
      <c r="BM50">
        <v>0</v>
      </c>
      <c r="BN50">
        <v>-80</v>
      </c>
      <c r="BO50">
        <v>0</v>
      </c>
      <c r="BP50">
        <v>-80</v>
      </c>
      <c r="BQ50">
        <v>0</v>
      </c>
    </row>
    <row r="51" spans="2:69" x14ac:dyDescent="0.25">
      <c r="B51" t="s">
        <v>73</v>
      </c>
      <c r="C51">
        <v>2020</v>
      </c>
      <c r="D51" t="s">
        <v>74</v>
      </c>
      <c r="E51" t="s">
        <v>33</v>
      </c>
      <c r="F51">
        <v>91</v>
      </c>
      <c r="G51">
        <v>29</v>
      </c>
      <c r="H51">
        <v>3.14</v>
      </c>
      <c r="I51" t="s">
        <v>34</v>
      </c>
      <c r="J51">
        <v>100</v>
      </c>
      <c r="K51" t="s">
        <v>57</v>
      </c>
      <c r="L51">
        <v>61.2</v>
      </c>
      <c r="M51">
        <v>6.5</v>
      </c>
      <c r="U51" t="s">
        <v>36</v>
      </c>
      <c r="V51" t="s">
        <v>75</v>
      </c>
      <c r="Z51" t="s">
        <v>38</v>
      </c>
      <c r="AB51" t="s">
        <v>59</v>
      </c>
      <c r="AC51">
        <v>120</v>
      </c>
      <c r="AD51">
        <v>3000</v>
      </c>
      <c r="AE51">
        <v>15</v>
      </c>
      <c r="AF51" t="s">
        <v>40</v>
      </c>
      <c r="AG51" t="s">
        <v>41</v>
      </c>
      <c r="AH51">
        <v>1000</v>
      </c>
      <c r="AI51">
        <v>120</v>
      </c>
      <c r="AN51" t="s">
        <v>42</v>
      </c>
      <c r="AP51">
        <v>150</v>
      </c>
      <c r="AR51" t="s">
        <v>43</v>
      </c>
      <c r="AS51">
        <v>50</v>
      </c>
      <c r="BA51" s="14">
        <v>3.6499999999999998E-4</v>
      </c>
      <c r="BH51" t="s">
        <v>76</v>
      </c>
      <c r="BI51" t="s">
        <v>42</v>
      </c>
      <c r="BK51">
        <v>-10</v>
      </c>
      <c r="BL51">
        <v>-80</v>
      </c>
      <c r="BM51">
        <v>0</v>
      </c>
      <c r="BN51">
        <v>-80</v>
      </c>
      <c r="BO51">
        <v>0</v>
      </c>
      <c r="BP51">
        <v>-80</v>
      </c>
      <c r="BQ51">
        <v>0</v>
      </c>
    </row>
    <row r="52" spans="2:69" x14ac:dyDescent="0.25">
      <c r="B52" t="s">
        <v>77</v>
      </c>
      <c r="C52">
        <v>2020</v>
      </c>
      <c r="D52" t="s">
        <v>78</v>
      </c>
      <c r="E52" t="s">
        <v>33</v>
      </c>
      <c r="F52">
        <v>290</v>
      </c>
      <c r="G52">
        <v>143</v>
      </c>
      <c r="H52">
        <v>2.0299999999999998</v>
      </c>
      <c r="I52" t="s">
        <v>34</v>
      </c>
      <c r="J52">
        <v>100</v>
      </c>
      <c r="K52" t="s">
        <v>71</v>
      </c>
      <c r="L52">
        <v>180</v>
      </c>
      <c r="M52">
        <v>3</v>
      </c>
      <c r="U52" t="s">
        <v>36</v>
      </c>
      <c r="V52" t="s">
        <v>37</v>
      </c>
      <c r="W52">
        <v>220</v>
      </c>
      <c r="Z52" t="s">
        <v>79</v>
      </c>
      <c r="AB52" t="s">
        <v>39</v>
      </c>
      <c r="AC52">
        <v>30</v>
      </c>
      <c r="AD52">
        <v>1000</v>
      </c>
      <c r="AE52">
        <v>7.3</v>
      </c>
      <c r="AF52" t="s">
        <v>48</v>
      </c>
      <c r="AG52" t="s">
        <v>41</v>
      </c>
      <c r="AH52">
        <v>2000</v>
      </c>
      <c r="AI52">
        <v>240</v>
      </c>
      <c r="AN52" t="s">
        <v>42</v>
      </c>
      <c r="AP52">
        <v>25</v>
      </c>
      <c r="AQ52">
        <v>1</v>
      </c>
      <c r="AR52" t="s">
        <v>42</v>
      </c>
      <c r="AS52">
        <v>16</v>
      </c>
      <c r="AT52" s="18"/>
      <c r="AU52">
        <v>21.82</v>
      </c>
      <c r="AW52">
        <v>10.5</v>
      </c>
      <c r="AY52">
        <v>0.45700000000000002</v>
      </c>
      <c r="BA52">
        <v>4.8399999999999999E-2</v>
      </c>
      <c r="BB52">
        <v>0.02</v>
      </c>
      <c r="BC52">
        <v>0.104</v>
      </c>
      <c r="BD52">
        <v>2.4E-2</v>
      </c>
      <c r="BE52">
        <v>-15.5</v>
      </c>
      <c r="BF52">
        <v>14</v>
      </c>
      <c r="BH52" t="s">
        <v>44</v>
      </c>
      <c r="BI52" t="s">
        <v>60</v>
      </c>
      <c r="BK52">
        <v>-30</v>
      </c>
      <c r="BL52">
        <v>-30</v>
      </c>
      <c r="BM52">
        <v>0</v>
      </c>
      <c r="BN52">
        <v>-20</v>
      </c>
      <c r="BO52">
        <v>0</v>
      </c>
      <c r="BP52">
        <v>-30</v>
      </c>
      <c r="BQ52">
        <v>0</v>
      </c>
    </row>
    <row r="53" spans="2:69" x14ac:dyDescent="0.25">
      <c r="B53" t="s">
        <v>77</v>
      </c>
      <c r="C53">
        <v>2020</v>
      </c>
      <c r="D53" t="s">
        <v>78</v>
      </c>
      <c r="E53" t="s">
        <v>33</v>
      </c>
      <c r="F53">
        <v>290</v>
      </c>
      <c r="G53">
        <v>143</v>
      </c>
      <c r="H53">
        <v>2.0299999999999998</v>
      </c>
      <c r="I53" t="s">
        <v>34</v>
      </c>
      <c r="J53">
        <v>100</v>
      </c>
      <c r="K53" t="s">
        <v>71</v>
      </c>
      <c r="L53">
        <v>180</v>
      </c>
      <c r="M53">
        <v>3</v>
      </c>
      <c r="U53" t="s">
        <v>36</v>
      </c>
      <c r="V53" t="s">
        <v>37</v>
      </c>
      <c r="W53">
        <v>220</v>
      </c>
      <c r="Z53" t="s">
        <v>79</v>
      </c>
      <c r="AB53" t="s">
        <v>39</v>
      </c>
      <c r="AC53">
        <v>30</v>
      </c>
      <c r="AD53">
        <v>1000</v>
      </c>
      <c r="AE53">
        <v>7.3</v>
      </c>
      <c r="AF53" t="s">
        <v>48</v>
      </c>
      <c r="AG53" t="s">
        <v>41</v>
      </c>
      <c r="AH53">
        <v>800</v>
      </c>
      <c r="AI53">
        <v>240</v>
      </c>
      <c r="AN53" t="s">
        <v>42</v>
      </c>
      <c r="AP53">
        <v>25</v>
      </c>
      <c r="AQ53">
        <v>1</v>
      </c>
      <c r="AR53" t="s">
        <v>42</v>
      </c>
      <c r="AS53">
        <v>30</v>
      </c>
      <c r="AT53" s="18"/>
      <c r="AY53">
        <v>0.5</v>
      </c>
      <c r="BA53">
        <v>0.1812</v>
      </c>
      <c r="BB53">
        <v>0.03</v>
      </c>
      <c r="BC53">
        <v>7.1599999999999997E-2</v>
      </c>
      <c r="BD53">
        <v>0.02</v>
      </c>
      <c r="BE53">
        <v>-13</v>
      </c>
      <c r="BF53">
        <v>15.2</v>
      </c>
      <c r="BH53" t="s">
        <v>44</v>
      </c>
      <c r="BI53" t="s">
        <v>60</v>
      </c>
      <c r="BK53">
        <v>-30</v>
      </c>
      <c r="BL53">
        <v>-30</v>
      </c>
      <c r="BM53">
        <v>0</v>
      </c>
      <c r="BN53">
        <v>-20</v>
      </c>
      <c r="BO53">
        <v>0</v>
      </c>
      <c r="BP53">
        <v>-30</v>
      </c>
      <c r="BQ53">
        <v>0</v>
      </c>
    </row>
    <row r="54" spans="2:69" x14ac:dyDescent="0.25">
      <c r="B54" t="s">
        <v>77</v>
      </c>
      <c r="C54">
        <v>2020</v>
      </c>
      <c r="D54" t="s">
        <v>78</v>
      </c>
      <c r="E54" t="s">
        <v>33</v>
      </c>
      <c r="F54">
        <v>290</v>
      </c>
      <c r="G54">
        <v>143</v>
      </c>
      <c r="H54">
        <v>2.0299999999999998</v>
      </c>
      <c r="I54" t="s">
        <v>34</v>
      </c>
      <c r="J54">
        <v>100</v>
      </c>
      <c r="K54" t="s">
        <v>71</v>
      </c>
      <c r="L54">
        <v>180</v>
      </c>
      <c r="M54">
        <v>7</v>
      </c>
      <c r="U54" t="s">
        <v>36</v>
      </c>
      <c r="V54" t="s">
        <v>37</v>
      </c>
      <c r="W54">
        <v>220</v>
      </c>
      <c r="Z54" t="s">
        <v>79</v>
      </c>
      <c r="AB54" t="s">
        <v>39</v>
      </c>
      <c r="AC54">
        <v>30</v>
      </c>
      <c r="AD54">
        <v>1000</v>
      </c>
      <c r="AE54">
        <v>7.3</v>
      </c>
      <c r="AF54" t="s">
        <v>48</v>
      </c>
      <c r="AG54" t="s">
        <v>41</v>
      </c>
      <c r="AH54">
        <v>2000</v>
      </c>
      <c r="AI54">
        <v>240</v>
      </c>
      <c r="AN54" t="s">
        <v>42</v>
      </c>
      <c r="AP54">
        <v>25</v>
      </c>
      <c r="AQ54">
        <v>1</v>
      </c>
      <c r="AR54" t="s">
        <v>42</v>
      </c>
      <c r="AS54">
        <v>60</v>
      </c>
      <c r="AT54" s="18"/>
      <c r="AU54">
        <v>21.23</v>
      </c>
      <c r="AW54">
        <v>10.9</v>
      </c>
      <c r="AY54">
        <v>0.82</v>
      </c>
      <c r="BA54">
        <v>9.01E-2</v>
      </c>
      <c r="BB54">
        <v>1.2999999999999999E-2</v>
      </c>
      <c r="BC54">
        <v>2.06E-2</v>
      </c>
      <c r="BD54">
        <v>1.2999999999999999E-2</v>
      </c>
      <c r="BE54">
        <v>-12.4</v>
      </c>
      <c r="BF54">
        <v>14.07</v>
      </c>
      <c r="BH54" t="s">
        <v>44</v>
      </c>
      <c r="BI54" t="s">
        <v>60</v>
      </c>
      <c r="BK54">
        <v>-30</v>
      </c>
      <c r="BL54">
        <v>-30</v>
      </c>
      <c r="BM54">
        <v>0</v>
      </c>
      <c r="BN54">
        <v>-20</v>
      </c>
      <c r="BO54">
        <v>0</v>
      </c>
      <c r="BP54">
        <v>-30</v>
      </c>
      <c r="BQ54">
        <v>0</v>
      </c>
    </row>
    <row r="55" spans="2:69" x14ac:dyDescent="0.25">
      <c r="B55" t="s">
        <v>77</v>
      </c>
      <c r="C55">
        <v>2020</v>
      </c>
      <c r="D55" t="s">
        <v>78</v>
      </c>
      <c r="E55" t="s">
        <v>33</v>
      </c>
      <c r="F55">
        <v>290</v>
      </c>
      <c r="G55">
        <v>143</v>
      </c>
      <c r="H55">
        <v>2.0299999999999998</v>
      </c>
      <c r="I55" t="s">
        <v>34</v>
      </c>
      <c r="J55">
        <v>100</v>
      </c>
      <c r="K55" t="s">
        <v>71</v>
      </c>
      <c r="L55">
        <v>180</v>
      </c>
      <c r="M55">
        <v>7</v>
      </c>
      <c r="U55" t="s">
        <v>36</v>
      </c>
      <c r="V55" t="s">
        <v>37</v>
      </c>
      <c r="W55">
        <v>220</v>
      </c>
      <c r="Z55" t="s">
        <v>79</v>
      </c>
      <c r="AB55" t="s">
        <v>39</v>
      </c>
      <c r="AC55">
        <v>30</v>
      </c>
      <c r="AD55">
        <v>1000</v>
      </c>
      <c r="AE55">
        <v>7.3</v>
      </c>
      <c r="AF55" t="s">
        <v>48</v>
      </c>
      <c r="AG55" t="s">
        <v>41</v>
      </c>
      <c r="AH55">
        <v>800</v>
      </c>
      <c r="AI55">
        <v>240</v>
      </c>
      <c r="AN55" t="s">
        <v>42</v>
      </c>
      <c r="AP55">
        <v>25</v>
      </c>
      <c r="AQ55">
        <v>1</v>
      </c>
      <c r="AR55" t="s">
        <v>42</v>
      </c>
      <c r="AS55">
        <v>100</v>
      </c>
      <c r="AT55" s="18"/>
      <c r="AU55">
        <v>21.23</v>
      </c>
      <c r="AV55">
        <v>3.7</v>
      </c>
      <c r="AW55">
        <v>11</v>
      </c>
      <c r="AY55">
        <v>0.9</v>
      </c>
      <c r="BA55">
        <v>6.4100000000000004E-2</v>
      </c>
      <c r="BB55">
        <v>1.2E-2</v>
      </c>
      <c r="BC55">
        <v>9.9000000000000008E-3</v>
      </c>
      <c r="BD55">
        <v>3.0000000000000001E-3</v>
      </c>
      <c r="BE55">
        <v>-12.9</v>
      </c>
      <c r="BF55">
        <v>15</v>
      </c>
      <c r="BH55" t="s">
        <v>44</v>
      </c>
      <c r="BI55" t="s">
        <v>60</v>
      </c>
      <c r="BK55">
        <v>-30</v>
      </c>
      <c r="BL55">
        <v>-30</v>
      </c>
      <c r="BM55">
        <v>0</v>
      </c>
      <c r="BN55">
        <v>-20</v>
      </c>
      <c r="BO55">
        <v>0</v>
      </c>
      <c r="BP55">
        <v>-30</v>
      </c>
      <c r="BQ55">
        <v>0</v>
      </c>
    </row>
    <row r="56" spans="2:69" x14ac:dyDescent="0.25">
      <c r="B56" t="s">
        <v>80</v>
      </c>
      <c r="C56">
        <v>2018</v>
      </c>
      <c r="D56" t="s">
        <v>81</v>
      </c>
      <c r="E56" t="s">
        <v>33</v>
      </c>
      <c r="F56">
        <v>100</v>
      </c>
      <c r="G56">
        <v>67</v>
      </c>
      <c r="H56">
        <v>3</v>
      </c>
      <c r="I56" t="s">
        <v>34</v>
      </c>
      <c r="J56">
        <v>100</v>
      </c>
      <c r="K56" t="s">
        <v>57</v>
      </c>
      <c r="L56">
        <v>61.2</v>
      </c>
      <c r="M56">
        <v>6.5</v>
      </c>
      <c r="U56" t="s">
        <v>36</v>
      </c>
      <c r="V56" t="s">
        <v>75</v>
      </c>
      <c r="W56">
        <v>400</v>
      </c>
      <c r="X56" t="s">
        <v>82</v>
      </c>
      <c r="Z56" t="s">
        <v>83</v>
      </c>
      <c r="AB56" t="s">
        <v>39</v>
      </c>
      <c r="AC56">
        <v>120</v>
      </c>
      <c r="AD56">
        <v>3000</v>
      </c>
      <c r="AE56">
        <v>10</v>
      </c>
      <c r="AF56" t="s">
        <v>40</v>
      </c>
      <c r="AG56" t="s">
        <v>41</v>
      </c>
      <c r="AH56">
        <v>1000</v>
      </c>
      <c r="AI56">
        <v>60</v>
      </c>
      <c r="AN56" t="s">
        <v>42</v>
      </c>
      <c r="AP56">
        <v>100</v>
      </c>
      <c r="AQ56">
        <v>0.33</v>
      </c>
      <c r="AR56" t="s">
        <v>43</v>
      </c>
      <c r="BA56">
        <v>0.2</v>
      </c>
      <c r="BB56">
        <v>0.02</v>
      </c>
      <c r="BE56">
        <v>-15</v>
      </c>
      <c r="BG56" s="14">
        <v>10000000</v>
      </c>
      <c r="BH56" t="s">
        <v>44</v>
      </c>
      <c r="BI56" t="s">
        <v>42</v>
      </c>
      <c r="BK56">
        <v>-80</v>
      </c>
      <c r="BL56">
        <v>-100</v>
      </c>
      <c r="BM56">
        <v>0</v>
      </c>
      <c r="BN56">
        <v>-100</v>
      </c>
      <c r="BO56">
        <v>-30</v>
      </c>
      <c r="BP56">
        <v>-80</v>
      </c>
      <c r="BQ56">
        <v>0</v>
      </c>
    </row>
    <row r="57" spans="2:69" x14ac:dyDescent="0.25">
      <c r="B57" t="s">
        <v>84</v>
      </c>
      <c r="C57">
        <v>2019</v>
      </c>
      <c r="D57" t="s">
        <v>85</v>
      </c>
      <c r="E57" t="s">
        <v>33</v>
      </c>
      <c r="F57">
        <v>279</v>
      </c>
      <c r="G57">
        <v>77</v>
      </c>
      <c r="H57">
        <v>3.65</v>
      </c>
      <c r="I57" t="s">
        <v>34</v>
      </c>
      <c r="J57">
        <v>100</v>
      </c>
      <c r="K57" t="s">
        <v>57</v>
      </c>
      <c r="L57">
        <v>61.2</v>
      </c>
      <c r="M57">
        <v>1.6</v>
      </c>
      <c r="U57" t="s">
        <v>36</v>
      </c>
      <c r="V57" t="s">
        <v>37</v>
      </c>
      <c r="W57">
        <v>200</v>
      </c>
      <c r="Z57" t="s">
        <v>58</v>
      </c>
      <c r="AB57" t="s">
        <v>59</v>
      </c>
      <c r="AC57">
        <v>100</v>
      </c>
      <c r="AD57">
        <v>1000</v>
      </c>
      <c r="AF57" t="s">
        <v>86</v>
      </c>
      <c r="AG57" t="s">
        <v>41</v>
      </c>
      <c r="AH57">
        <v>1500</v>
      </c>
      <c r="AI57">
        <v>30</v>
      </c>
      <c r="AN57" t="s">
        <v>42</v>
      </c>
      <c r="AP57">
        <v>25</v>
      </c>
      <c r="AR57" t="s">
        <v>43</v>
      </c>
      <c r="BA57">
        <v>0.09</v>
      </c>
      <c r="BB57">
        <v>0.05</v>
      </c>
      <c r="BG57">
        <v>100</v>
      </c>
      <c r="BH57" t="s">
        <v>44</v>
      </c>
      <c r="BI57" t="s">
        <v>60</v>
      </c>
      <c r="BL57">
        <v>-20</v>
      </c>
      <c r="BM57">
        <v>10</v>
      </c>
      <c r="BN57">
        <v>-60</v>
      </c>
      <c r="BO57">
        <v>0</v>
      </c>
      <c r="BP57">
        <v>-60</v>
      </c>
      <c r="BQ57">
        <v>0</v>
      </c>
    </row>
    <row r="58" spans="2:69" x14ac:dyDescent="0.25">
      <c r="B58" t="s">
        <v>84</v>
      </c>
      <c r="C58">
        <v>2019</v>
      </c>
      <c r="D58" t="s">
        <v>85</v>
      </c>
      <c r="E58" t="s">
        <v>33</v>
      </c>
      <c r="F58">
        <v>279</v>
      </c>
      <c r="G58">
        <v>77</v>
      </c>
      <c r="H58">
        <v>3.65</v>
      </c>
      <c r="I58" t="s">
        <v>34</v>
      </c>
      <c r="J58">
        <v>100</v>
      </c>
      <c r="K58" t="s">
        <v>57</v>
      </c>
      <c r="L58">
        <v>61.2</v>
      </c>
      <c r="M58">
        <v>1.6</v>
      </c>
      <c r="N58" t="s">
        <v>87</v>
      </c>
      <c r="O58">
        <v>64.7</v>
      </c>
      <c r="P58">
        <v>15</v>
      </c>
      <c r="U58" t="s">
        <v>36</v>
      </c>
      <c r="V58" t="s">
        <v>37</v>
      </c>
      <c r="W58">
        <v>200</v>
      </c>
      <c r="Z58" t="s">
        <v>58</v>
      </c>
      <c r="AB58" t="s">
        <v>59</v>
      </c>
      <c r="AC58">
        <v>100</v>
      </c>
      <c r="AD58">
        <v>1000</v>
      </c>
      <c r="AF58" t="s">
        <v>86</v>
      </c>
      <c r="AG58" t="s">
        <v>41</v>
      </c>
      <c r="AH58">
        <v>1500</v>
      </c>
      <c r="AI58">
        <v>30</v>
      </c>
      <c r="AN58" t="s">
        <v>42</v>
      </c>
      <c r="AP58">
        <v>25</v>
      </c>
      <c r="AR58" t="s">
        <v>43</v>
      </c>
      <c r="BA58">
        <v>0.14000000000000001</v>
      </c>
      <c r="BB58">
        <v>0.01</v>
      </c>
      <c r="BG58">
        <v>1000</v>
      </c>
      <c r="BH58" t="s">
        <v>44</v>
      </c>
      <c r="BI58" t="s">
        <v>60</v>
      </c>
      <c r="BL58">
        <v>-20</v>
      </c>
      <c r="BM58">
        <v>10</v>
      </c>
      <c r="BN58">
        <v>-60</v>
      </c>
      <c r="BO58">
        <v>0</v>
      </c>
      <c r="BP58">
        <v>-60</v>
      </c>
      <c r="BQ58">
        <v>0</v>
      </c>
    </row>
    <row r="59" spans="2:69" x14ac:dyDescent="0.25">
      <c r="B59" t="s">
        <v>88</v>
      </c>
      <c r="C59">
        <v>2020</v>
      </c>
      <c r="D59" t="s">
        <v>89</v>
      </c>
      <c r="E59" t="s">
        <v>33</v>
      </c>
      <c r="F59">
        <v>102</v>
      </c>
      <c r="G59">
        <v>43</v>
      </c>
      <c r="H59">
        <v>2</v>
      </c>
      <c r="I59" t="s">
        <v>90</v>
      </c>
      <c r="J59">
        <v>100</v>
      </c>
      <c r="K59" t="s">
        <v>57</v>
      </c>
      <c r="L59">
        <v>61.2</v>
      </c>
      <c r="M59">
        <v>0.5</v>
      </c>
      <c r="U59" t="s">
        <v>36</v>
      </c>
      <c r="V59" t="s">
        <v>37</v>
      </c>
      <c r="W59">
        <v>300</v>
      </c>
      <c r="Z59" t="s">
        <v>91</v>
      </c>
      <c r="AB59" t="s">
        <v>39</v>
      </c>
      <c r="AC59">
        <v>40</v>
      </c>
      <c r="AD59">
        <v>800</v>
      </c>
      <c r="AE59">
        <v>11</v>
      </c>
      <c r="AF59" t="s">
        <v>48</v>
      </c>
      <c r="AG59" t="s">
        <v>65</v>
      </c>
      <c r="AJ59">
        <v>100</v>
      </c>
      <c r="AK59">
        <v>0.5</v>
      </c>
      <c r="AL59">
        <v>8</v>
      </c>
      <c r="AM59" t="s">
        <v>92</v>
      </c>
      <c r="AN59" t="s">
        <v>42</v>
      </c>
      <c r="AO59">
        <v>25</v>
      </c>
      <c r="AP59">
        <v>25</v>
      </c>
      <c r="AS59">
        <v>3.5</v>
      </c>
      <c r="AT59" s="18"/>
      <c r="BA59" s="14">
        <v>1.4999999999999999E-4</v>
      </c>
      <c r="BB59" s="14">
        <v>6.7500000000000001E-5</v>
      </c>
      <c r="BE59">
        <v>-35</v>
      </c>
      <c r="BG59">
        <v>100</v>
      </c>
      <c r="BH59" t="s">
        <v>44</v>
      </c>
      <c r="BI59" t="s">
        <v>60</v>
      </c>
      <c r="BL59">
        <v>-100</v>
      </c>
      <c r="BM59">
        <v>20</v>
      </c>
      <c r="BN59">
        <v>-100</v>
      </c>
      <c r="BO59">
        <v>-40</v>
      </c>
      <c r="BP59">
        <v>-100</v>
      </c>
      <c r="BQ59">
        <v>0</v>
      </c>
    </row>
    <row r="60" spans="2:69" x14ac:dyDescent="0.25">
      <c r="B60" t="s">
        <v>88</v>
      </c>
      <c r="C60">
        <v>2020</v>
      </c>
      <c r="D60" t="s">
        <v>89</v>
      </c>
      <c r="E60" t="s">
        <v>33</v>
      </c>
      <c r="F60">
        <v>102</v>
      </c>
      <c r="G60">
        <v>43</v>
      </c>
      <c r="H60">
        <v>2</v>
      </c>
      <c r="I60" t="s">
        <v>90</v>
      </c>
      <c r="J60">
        <v>100</v>
      </c>
      <c r="K60" t="s">
        <v>57</v>
      </c>
      <c r="L60">
        <v>61.2</v>
      </c>
      <c r="M60">
        <v>0.75</v>
      </c>
      <c r="U60" t="s">
        <v>36</v>
      </c>
      <c r="V60" t="s">
        <v>37</v>
      </c>
      <c r="W60">
        <v>300</v>
      </c>
      <c r="Z60" t="s">
        <v>91</v>
      </c>
      <c r="AB60" t="s">
        <v>39</v>
      </c>
      <c r="AC60">
        <v>40</v>
      </c>
      <c r="AD60">
        <v>800</v>
      </c>
      <c r="AE60">
        <v>11</v>
      </c>
      <c r="AF60" t="s">
        <v>48</v>
      </c>
      <c r="AG60" t="s">
        <v>65</v>
      </c>
      <c r="AJ60">
        <v>100</v>
      </c>
      <c r="AK60">
        <v>0.5</v>
      </c>
      <c r="AL60">
        <v>8</v>
      </c>
      <c r="AM60" t="s">
        <v>92</v>
      </c>
      <c r="AN60" t="s">
        <v>42</v>
      </c>
      <c r="AO60">
        <v>25</v>
      </c>
      <c r="AP60">
        <v>25</v>
      </c>
      <c r="AS60">
        <v>7.5</v>
      </c>
      <c r="AT60" s="18"/>
      <c r="BA60" s="14">
        <v>0.02</v>
      </c>
      <c r="BB60">
        <v>1.4959999999999999E-2</v>
      </c>
      <c r="BE60">
        <v>-25</v>
      </c>
      <c r="BG60">
        <v>1000</v>
      </c>
      <c r="BH60" t="s">
        <v>44</v>
      </c>
      <c r="BI60" t="s">
        <v>60</v>
      </c>
      <c r="BL60">
        <v>-100</v>
      </c>
      <c r="BM60">
        <v>20</v>
      </c>
      <c r="BN60">
        <v>-100</v>
      </c>
      <c r="BO60">
        <v>-40</v>
      </c>
      <c r="BP60">
        <v>-100</v>
      </c>
      <c r="BQ60">
        <v>0</v>
      </c>
    </row>
    <row r="61" spans="2:69" x14ac:dyDescent="0.25">
      <c r="B61" t="s">
        <v>88</v>
      </c>
      <c r="C61">
        <v>2020</v>
      </c>
      <c r="D61" t="s">
        <v>89</v>
      </c>
      <c r="E61" t="s">
        <v>33</v>
      </c>
      <c r="F61">
        <v>102</v>
      </c>
      <c r="G61">
        <v>43</v>
      </c>
      <c r="H61">
        <v>2</v>
      </c>
      <c r="I61" t="s">
        <v>90</v>
      </c>
      <c r="J61">
        <v>100</v>
      </c>
      <c r="K61" t="s">
        <v>57</v>
      </c>
      <c r="L61">
        <v>61.2</v>
      </c>
      <c r="M61">
        <v>1</v>
      </c>
      <c r="U61" t="s">
        <v>36</v>
      </c>
      <c r="V61" t="s">
        <v>37</v>
      </c>
      <c r="W61">
        <v>300</v>
      </c>
      <c r="Z61" t="s">
        <v>91</v>
      </c>
      <c r="AB61" t="s">
        <v>39</v>
      </c>
      <c r="AC61">
        <v>40</v>
      </c>
      <c r="AD61">
        <v>800</v>
      </c>
      <c r="AE61">
        <v>11</v>
      </c>
      <c r="AF61" t="s">
        <v>48</v>
      </c>
      <c r="AG61" t="s">
        <v>65</v>
      </c>
      <c r="AJ61">
        <v>100</v>
      </c>
      <c r="AK61">
        <v>0.5</v>
      </c>
      <c r="AL61">
        <v>8</v>
      </c>
      <c r="AM61" t="s">
        <v>92</v>
      </c>
      <c r="AN61" t="s">
        <v>42</v>
      </c>
      <c r="AO61">
        <v>25</v>
      </c>
      <c r="AP61">
        <v>25</v>
      </c>
      <c r="AS61">
        <v>13</v>
      </c>
      <c r="AT61" s="18"/>
      <c r="BA61" s="14">
        <v>0.06</v>
      </c>
      <c r="BB61" s="14">
        <v>1.2500000000000001E-2</v>
      </c>
      <c r="BE61">
        <v>-22.5</v>
      </c>
      <c r="BG61">
        <v>10000</v>
      </c>
      <c r="BH61" t="s">
        <v>44</v>
      </c>
      <c r="BI61" t="s">
        <v>60</v>
      </c>
      <c r="BL61">
        <v>-100</v>
      </c>
      <c r="BM61">
        <v>20</v>
      </c>
      <c r="BN61">
        <v>-100</v>
      </c>
      <c r="BO61">
        <v>-40</v>
      </c>
      <c r="BP61">
        <v>-100</v>
      </c>
      <c r="BQ61">
        <v>0</v>
      </c>
    </row>
    <row r="62" spans="2:69" x14ac:dyDescent="0.25">
      <c r="B62" t="s">
        <v>88</v>
      </c>
      <c r="C62">
        <v>2020</v>
      </c>
      <c r="D62" t="s">
        <v>89</v>
      </c>
      <c r="E62" t="s">
        <v>33</v>
      </c>
      <c r="F62">
        <v>102</v>
      </c>
      <c r="G62">
        <v>43</v>
      </c>
      <c r="H62">
        <v>2</v>
      </c>
      <c r="I62" t="s">
        <v>90</v>
      </c>
      <c r="J62">
        <v>100</v>
      </c>
      <c r="K62" t="s">
        <v>57</v>
      </c>
      <c r="L62">
        <v>61.2</v>
      </c>
      <c r="M62">
        <v>2</v>
      </c>
      <c r="U62" t="s">
        <v>36</v>
      </c>
      <c r="V62" t="s">
        <v>37</v>
      </c>
      <c r="W62">
        <v>300</v>
      </c>
      <c r="Z62" t="s">
        <v>91</v>
      </c>
      <c r="AB62" t="s">
        <v>39</v>
      </c>
      <c r="AC62">
        <v>40</v>
      </c>
      <c r="AD62">
        <v>800</v>
      </c>
      <c r="AE62">
        <v>11</v>
      </c>
      <c r="AF62" t="s">
        <v>48</v>
      </c>
      <c r="AG62" t="s">
        <v>65</v>
      </c>
      <c r="AJ62">
        <v>100</v>
      </c>
      <c r="AK62">
        <v>0.5</v>
      </c>
      <c r="AL62">
        <v>8</v>
      </c>
      <c r="AM62" t="s">
        <v>92</v>
      </c>
      <c r="AN62" t="s">
        <v>42</v>
      </c>
      <c r="AO62">
        <v>25</v>
      </c>
      <c r="AP62">
        <v>25</v>
      </c>
      <c r="AS62">
        <v>27</v>
      </c>
      <c r="AT62" s="18"/>
      <c r="BA62" s="14">
        <v>0.15</v>
      </c>
      <c r="BB62" s="14">
        <v>7.4999999999999997E-2</v>
      </c>
      <c r="BE62">
        <v>-15</v>
      </c>
      <c r="BG62" s="14">
        <v>1000000</v>
      </c>
      <c r="BH62" t="s">
        <v>44</v>
      </c>
      <c r="BI62" t="s">
        <v>60</v>
      </c>
      <c r="BL62">
        <v>-100</v>
      </c>
      <c r="BM62">
        <v>20</v>
      </c>
      <c r="BN62">
        <v>-100</v>
      </c>
      <c r="BO62">
        <v>-40</v>
      </c>
      <c r="BP62">
        <v>-100</v>
      </c>
      <c r="BQ62">
        <v>0</v>
      </c>
    </row>
    <row r="63" spans="2:69" x14ac:dyDescent="0.25">
      <c r="B63" t="s">
        <v>88</v>
      </c>
      <c r="C63">
        <v>2020</v>
      </c>
      <c r="D63" t="s">
        <v>89</v>
      </c>
      <c r="E63" t="s">
        <v>33</v>
      </c>
      <c r="F63">
        <v>102</v>
      </c>
      <c r="G63">
        <v>43</v>
      </c>
      <c r="H63">
        <v>2</v>
      </c>
      <c r="I63" t="s">
        <v>90</v>
      </c>
      <c r="J63">
        <v>100</v>
      </c>
      <c r="K63" t="s">
        <v>57</v>
      </c>
      <c r="L63">
        <v>61.2</v>
      </c>
      <c r="M63">
        <v>5</v>
      </c>
      <c r="U63" t="s">
        <v>36</v>
      </c>
      <c r="V63" t="s">
        <v>37</v>
      </c>
      <c r="W63">
        <v>300</v>
      </c>
      <c r="Z63" t="s">
        <v>91</v>
      </c>
      <c r="AB63" t="s">
        <v>39</v>
      </c>
      <c r="AC63">
        <v>40</v>
      </c>
      <c r="AD63">
        <v>800</v>
      </c>
      <c r="AE63">
        <v>11</v>
      </c>
      <c r="AF63" t="s">
        <v>48</v>
      </c>
      <c r="AG63" t="s">
        <v>65</v>
      </c>
      <c r="AJ63">
        <v>100</v>
      </c>
      <c r="AK63">
        <v>0.5</v>
      </c>
      <c r="AL63">
        <v>8</v>
      </c>
      <c r="AM63" t="s">
        <v>92</v>
      </c>
      <c r="AN63" t="s">
        <v>42</v>
      </c>
      <c r="AO63">
        <v>25</v>
      </c>
      <c r="AP63">
        <v>25</v>
      </c>
      <c r="AS63">
        <v>42</v>
      </c>
      <c r="AT63" s="18"/>
      <c r="BA63" s="14">
        <v>0.45</v>
      </c>
      <c r="BB63" s="14">
        <v>0.1</v>
      </c>
      <c r="BE63">
        <v>-5</v>
      </c>
      <c r="BG63" s="14">
        <v>100000</v>
      </c>
      <c r="BH63" t="s">
        <v>44</v>
      </c>
      <c r="BI63" t="s">
        <v>60</v>
      </c>
      <c r="BL63">
        <v>-100</v>
      </c>
      <c r="BM63">
        <v>20</v>
      </c>
      <c r="BN63">
        <v>-100</v>
      </c>
      <c r="BO63">
        <v>-40</v>
      </c>
      <c r="BP63">
        <v>-100</v>
      </c>
      <c r="BQ63">
        <v>0</v>
      </c>
    </row>
    <row r="64" spans="2:69" x14ac:dyDescent="0.25">
      <c r="B64" t="s">
        <v>88</v>
      </c>
      <c r="C64">
        <v>2020</v>
      </c>
      <c r="D64" t="s">
        <v>89</v>
      </c>
      <c r="E64" t="s">
        <v>33</v>
      </c>
      <c r="F64">
        <v>102</v>
      </c>
      <c r="G64">
        <v>43</v>
      </c>
      <c r="H64">
        <v>2</v>
      </c>
      <c r="I64" t="s">
        <v>90</v>
      </c>
      <c r="J64">
        <v>100</v>
      </c>
      <c r="K64" t="s">
        <v>57</v>
      </c>
      <c r="L64">
        <v>61.2</v>
      </c>
      <c r="M64">
        <v>0.5</v>
      </c>
      <c r="U64" t="s">
        <v>36</v>
      </c>
      <c r="V64" t="s">
        <v>37</v>
      </c>
      <c r="W64">
        <v>300</v>
      </c>
      <c r="Z64" t="s">
        <v>91</v>
      </c>
      <c r="AB64" t="s">
        <v>39</v>
      </c>
      <c r="AC64">
        <v>40</v>
      </c>
      <c r="AD64">
        <v>800</v>
      </c>
      <c r="AE64">
        <v>11</v>
      </c>
      <c r="AF64" t="s">
        <v>48</v>
      </c>
      <c r="AG64" t="s">
        <v>65</v>
      </c>
      <c r="AJ64">
        <v>100</v>
      </c>
      <c r="AK64">
        <v>0.5</v>
      </c>
      <c r="AL64">
        <v>8</v>
      </c>
      <c r="AM64" t="s">
        <v>93</v>
      </c>
      <c r="AN64" t="s">
        <v>42</v>
      </c>
      <c r="AO64">
        <v>25</v>
      </c>
      <c r="AP64">
        <v>25</v>
      </c>
      <c r="AS64">
        <v>3.5</v>
      </c>
      <c r="AT64" s="18"/>
      <c r="BA64" s="14">
        <v>4.4999999999999999E-4</v>
      </c>
      <c r="BB64" s="14">
        <v>2.0000000000000001E-4</v>
      </c>
      <c r="BE64">
        <v>-35</v>
      </c>
      <c r="BG64" s="14">
        <v>100</v>
      </c>
      <c r="BH64" t="s">
        <v>44</v>
      </c>
      <c r="BI64" t="s">
        <v>60</v>
      </c>
      <c r="BL64">
        <v>-100</v>
      </c>
      <c r="BM64">
        <v>20</v>
      </c>
      <c r="BN64">
        <v>-100</v>
      </c>
      <c r="BO64">
        <v>-40</v>
      </c>
      <c r="BP64">
        <v>-100</v>
      </c>
      <c r="BQ64">
        <v>0</v>
      </c>
    </row>
    <row r="65" spans="2:70" x14ac:dyDescent="0.25">
      <c r="B65" t="s">
        <v>88</v>
      </c>
      <c r="C65">
        <v>2020</v>
      </c>
      <c r="D65" t="s">
        <v>89</v>
      </c>
      <c r="E65" t="s">
        <v>33</v>
      </c>
      <c r="F65">
        <v>102</v>
      </c>
      <c r="G65">
        <v>43</v>
      </c>
      <c r="H65">
        <v>2</v>
      </c>
      <c r="I65" t="s">
        <v>90</v>
      </c>
      <c r="J65">
        <v>100</v>
      </c>
      <c r="K65" t="s">
        <v>57</v>
      </c>
      <c r="L65">
        <v>61.2</v>
      </c>
      <c r="M65">
        <v>0.75</v>
      </c>
      <c r="U65" t="s">
        <v>36</v>
      </c>
      <c r="V65" t="s">
        <v>37</v>
      </c>
      <c r="W65">
        <v>300</v>
      </c>
      <c r="Z65" t="s">
        <v>91</v>
      </c>
      <c r="AB65" t="s">
        <v>39</v>
      </c>
      <c r="AC65">
        <v>40</v>
      </c>
      <c r="AD65">
        <v>800</v>
      </c>
      <c r="AE65">
        <v>11</v>
      </c>
      <c r="AF65" t="s">
        <v>48</v>
      </c>
      <c r="AG65" t="s">
        <v>65</v>
      </c>
      <c r="AJ65">
        <v>100</v>
      </c>
      <c r="AK65">
        <v>0.5</v>
      </c>
      <c r="AL65">
        <v>8</v>
      </c>
      <c r="AM65" t="s">
        <v>93</v>
      </c>
      <c r="AN65" t="s">
        <v>42</v>
      </c>
      <c r="AO65">
        <v>25</v>
      </c>
      <c r="AP65">
        <v>25</v>
      </c>
      <c r="AS65">
        <v>7.5</v>
      </c>
      <c r="AT65" s="18"/>
      <c r="BA65" s="14">
        <v>0.45</v>
      </c>
      <c r="BB65" s="14">
        <v>4.9599999999999998E-2</v>
      </c>
      <c r="BE65">
        <v>-25</v>
      </c>
      <c r="BG65" s="14">
        <v>1000</v>
      </c>
      <c r="BH65" t="s">
        <v>44</v>
      </c>
      <c r="BI65" t="s">
        <v>60</v>
      </c>
      <c r="BL65">
        <v>-100</v>
      </c>
      <c r="BM65">
        <v>20</v>
      </c>
      <c r="BN65">
        <v>-100</v>
      </c>
      <c r="BO65">
        <v>-40</v>
      </c>
      <c r="BP65">
        <v>-100</v>
      </c>
      <c r="BQ65">
        <v>0</v>
      </c>
    </row>
    <row r="66" spans="2:70" x14ac:dyDescent="0.25">
      <c r="B66" t="s">
        <v>88</v>
      </c>
      <c r="C66">
        <v>2020</v>
      </c>
      <c r="D66" t="s">
        <v>89</v>
      </c>
      <c r="E66" t="s">
        <v>33</v>
      </c>
      <c r="F66">
        <v>102</v>
      </c>
      <c r="G66">
        <v>43</v>
      </c>
      <c r="H66">
        <v>2</v>
      </c>
      <c r="I66" t="s">
        <v>90</v>
      </c>
      <c r="J66">
        <v>100</v>
      </c>
      <c r="K66" t="s">
        <v>57</v>
      </c>
      <c r="L66">
        <v>61.2</v>
      </c>
      <c r="M66">
        <v>1</v>
      </c>
      <c r="U66" t="s">
        <v>36</v>
      </c>
      <c r="V66" t="s">
        <v>37</v>
      </c>
      <c r="W66">
        <v>300</v>
      </c>
      <c r="Z66" t="s">
        <v>91</v>
      </c>
      <c r="AB66" t="s">
        <v>39</v>
      </c>
      <c r="AC66">
        <v>40</v>
      </c>
      <c r="AD66">
        <v>800</v>
      </c>
      <c r="AE66">
        <v>11</v>
      </c>
      <c r="AF66" t="s">
        <v>48</v>
      </c>
      <c r="AG66" t="s">
        <v>65</v>
      </c>
      <c r="AJ66">
        <v>100</v>
      </c>
      <c r="AK66">
        <v>0.5</v>
      </c>
      <c r="AL66">
        <v>8</v>
      </c>
      <c r="AM66" t="s">
        <v>93</v>
      </c>
      <c r="AN66" t="s">
        <v>42</v>
      </c>
      <c r="AO66">
        <v>25</v>
      </c>
      <c r="AP66">
        <v>25</v>
      </c>
      <c r="AS66">
        <v>13</v>
      </c>
      <c r="AT66" s="18"/>
      <c r="BA66" s="14">
        <v>0.2</v>
      </c>
      <c r="BB66" s="14">
        <v>7.4999999999999997E-2</v>
      </c>
      <c r="BE66">
        <v>-22.5</v>
      </c>
      <c r="BG66" s="14">
        <v>10000</v>
      </c>
      <c r="BH66" t="s">
        <v>44</v>
      </c>
      <c r="BI66" t="s">
        <v>60</v>
      </c>
      <c r="BL66">
        <v>-100</v>
      </c>
      <c r="BM66">
        <v>20</v>
      </c>
      <c r="BN66">
        <v>-100</v>
      </c>
      <c r="BO66">
        <v>-40</v>
      </c>
      <c r="BP66">
        <v>-100</v>
      </c>
      <c r="BQ66">
        <v>0</v>
      </c>
    </row>
    <row r="67" spans="2:70" x14ac:dyDescent="0.25">
      <c r="B67" t="s">
        <v>88</v>
      </c>
      <c r="C67">
        <v>2020</v>
      </c>
      <c r="D67" t="s">
        <v>89</v>
      </c>
      <c r="E67" t="s">
        <v>33</v>
      </c>
      <c r="F67">
        <v>102</v>
      </c>
      <c r="G67">
        <v>43</v>
      </c>
      <c r="H67">
        <v>2</v>
      </c>
      <c r="I67" t="s">
        <v>90</v>
      </c>
      <c r="J67">
        <v>100</v>
      </c>
      <c r="K67" t="s">
        <v>57</v>
      </c>
      <c r="L67">
        <v>61.2</v>
      </c>
      <c r="M67">
        <v>2</v>
      </c>
      <c r="U67" t="s">
        <v>36</v>
      </c>
      <c r="V67" t="s">
        <v>37</v>
      </c>
      <c r="W67">
        <v>300</v>
      </c>
      <c r="Z67" t="s">
        <v>91</v>
      </c>
      <c r="AB67" t="s">
        <v>39</v>
      </c>
      <c r="AC67">
        <v>40</v>
      </c>
      <c r="AD67">
        <v>800</v>
      </c>
      <c r="AE67">
        <v>11</v>
      </c>
      <c r="AF67" t="s">
        <v>48</v>
      </c>
      <c r="AG67" t="s">
        <v>65</v>
      </c>
      <c r="AJ67">
        <v>100</v>
      </c>
      <c r="AK67">
        <v>0.5</v>
      </c>
      <c r="AL67">
        <v>8</v>
      </c>
      <c r="AM67" t="s">
        <v>93</v>
      </c>
      <c r="AN67" t="s">
        <v>42</v>
      </c>
      <c r="AO67">
        <v>25</v>
      </c>
      <c r="AP67">
        <v>25</v>
      </c>
      <c r="AS67">
        <v>27</v>
      </c>
      <c r="AT67" s="18"/>
      <c r="BA67" s="14">
        <v>0.8</v>
      </c>
      <c r="BB67" s="14">
        <v>0.1</v>
      </c>
      <c r="BE67">
        <v>-15</v>
      </c>
      <c r="BG67" s="14">
        <v>1000000</v>
      </c>
      <c r="BH67" t="s">
        <v>44</v>
      </c>
      <c r="BI67" t="s">
        <v>60</v>
      </c>
      <c r="BL67">
        <v>-100</v>
      </c>
      <c r="BM67">
        <v>20</v>
      </c>
      <c r="BN67">
        <v>-100</v>
      </c>
      <c r="BO67">
        <v>-40</v>
      </c>
      <c r="BP67">
        <v>-100</v>
      </c>
      <c r="BQ67">
        <v>0</v>
      </c>
    </row>
    <row r="68" spans="2:70" x14ac:dyDescent="0.25">
      <c r="B68" t="s">
        <v>88</v>
      </c>
      <c r="C68">
        <v>2020</v>
      </c>
      <c r="D68" t="s">
        <v>89</v>
      </c>
      <c r="E68" t="s">
        <v>33</v>
      </c>
      <c r="F68">
        <v>102</v>
      </c>
      <c r="G68">
        <v>43</v>
      </c>
      <c r="H68">
        <v>2</v>
      </c>
      <c r="I68" t="s">
        <v>90</v>
      </c>
      <c r="J68">
        <v>100</v>
      </c>
      <c r="K68" t="s">
        <v>57</v>
      </c>
      <c r="L68">
        <v>61.2</v>
      </c>
      <c r="M68">
        <v>5</v>
      </c>
      <c r="U68" t="s">
        <v>36</v>
      </c>
      <c r="V68" t="s">
        <v>37</v>
      </c>
      <c r="W68">
        <v>300</v>
      </c>
      <c r="Z68" t="s">
        <v>91</v>
      </c>
      <c r="AB68" t="s">
        <v>39</v>
      </c>
      <c r="AC68">
        <v>40</v>
      </c>
      <c r="AD68">
        <v>800</v>
      </c>
      <c r="AE68">
        <v>11</v>
      </c>
      <c r="AF68" t="s">
        <v>48</v>
      </c>
      <c r="AG68" t="s">
        <v>65</v>
      </c>
      <c r="AJ68">
        <v>100</v>
      </c>
      <c r="AK68">
        <v>0.5</v>
      </c>
      <c r="AL68">
        <v>8</v>
      </c>
      <c r="AM68" t="s">
        <v>93</v>
      </c>
      <c r="AN68" t="s">
        <v>42</v>
      </c>
      <c r="AO68">
        <v>25</v>
      </c>
      <c r="AP68">
        <v>25</v>
      </c>
      <c r="AS68">
        <v>42</v>
      </c>
      <c r="AT68" s="18"/>
      <c r="BA68" s="14">
        <v>0.5</v>
      </c>
      <c r="BB68" s="14">
        <v>0.15</v>
      </c>
      <c r="BE68">
        <v>-5</v>
      </c>
      <c r="BG68" s="14">
        <v>100000</v>
      </c>
      <c r="BH68" t="s">
        <v>44</v>
      </c>
      <c r="BI68" t="s">
        <v>60</v>
      </c>
      <c r="BL68">
        <v>-100</v>
      </c>
      <c r="BM68">
        <v>20</v>
      </c>
      <c r="BN68">
        <v>-100</v>
      </c>
      <c r="BO68">
        <v>-40</v>
      </c>
      <c r="BP68">
        <v>-100</v>
      </c>
      <c r="BQ68">
        <v>0</v>
      </c>
    </row>
    <row r="69" spans="2:70" x14ac:dyDescent="0.25">
      <c r="B69" t="s">
        <v>94</v>
      </c>
      <c r="C69">
        <v>2020</v>
      </c>
      <c r="D69" t="s">
        <v>95</v>
      </c>
      <c r="E69" t="s">
        <v>33</v>
      </c>
      <c r="F69">
        <v>250</v>
      </c>
      <c r="I69" t="s">
        <v>34</v>
      </c>
      <c r="J69">
        <v>100</v>
      </c>
      <c r="K69" t="s">
        <v>71</v>
      </c>
      <c r="L69">
        <v>180</v>
      </c>
      <c r="M69">
        <v>2</v>
      </c>
      <c r="U69" t="s">
        <v>96</v>
      </c>
      <c r="V69" t="s">
        <v>97</v>
      </c>
      <c r="W69">
        <v>143</v>
      </c>
      <c r="Z69" t="s">
        <v>38</v>
      </c>
      <c r="AA69" t="s">
        <v>204</v>
      </c>
      <c r="AB69" t="s">
        <v>39</v>
      </c>
      <c r="AC69">
        <v>50</v>
      </c>
      <c r="AD69">
        <v>1000</v>
      </c>
      <c r="AE69">
        <v>0.19600000000000001</v>
      </c>
      <c r="AF69" t="s">
        <v>40</v>
      </c>
      <c r="AG69" t="s">
        <v>41</v>
      </c>
      <c r="AH69">
        <v>3000</v>
      </c>
      <c r="AI69">
        <v>60</v>
      </c>
      <c r="AN69" t="s">
        <v>42</v>
      </c>
      <c r="AO69">
        <v>25</v>
      </c>
      <c r="AP69">
        <v>100</v>
      </c>
      <c r="AQ69">
        <v>1</v>
      </c>
      <c r="AR69" t="s">
        <v>42</v>
      </c>
      <c r="BA69" s="14">
        <v>0.11</v>
      </c>
      <c r="BB69" s="14">
        <v>0.02</v>
      </c>
      <c r="BE69">
        <v>0.08</v>
      </c>
      <c r="BG69" s="14">
        <v>282000</v>
      </c>
      <c r="BH69" t="s">
        <v>44</v>
      </c>
      <c r="BI69" t="s">
        <v>42</v>
      </c>
      <c r="BJ69">
        <v>0.81</v>
      </c>
      <c r="BK69">
        <v>-10</v>
      </c>
      <c r="BL69">
        <v>-10</v>
      </c>
      <c r="BM69">
        <v>5</v>
      </c>
      <c r="BP69">
        <v>-10</v>
      </c>
      <c r="BQ69">
        <v>0</v>
      </c>
    </row>
    <row r="70" spans="2:70" x14ac:dyDescent="0.25">
      <c r="B70" t="s">
        <v>94</v>
      </c>
      <c r="C70">
        <v>2020</v>
      </c>
      <c r="D70" t="s">
        <v>95</v>
      </c>
      <c r="E70" t="s">
        <v>33</v>
      </c>
      <c r="F70">
        <v>250</v>
      </c>
      <c r="I70" t="s">
        <v>34</v>
      </c>
      <c r="K70" t="s">
        <v>71</v>
      </c>
      <c r="L70">
        <v>180</v>
      </c>
      <c r="M70">
        <v>2</v>
      </c>
      <c r="Q70" t="s">
        <v>72</v>
      </c>
      <c r="R70">
        <v>280</v>
      </c>
      <c r="U70" t="s">
        <v>96</v>
      </c>
      <c r="V70" t="s">
        <v>97</v>
      </c>
      <c r="W70">
        <v>143</v>
      </c>
      <c r="Z70" t="s">
        <v>38</v>
      </c>
      <c r="AA70" t="s">
        <v>204</v>
      </c>
      <c r="AB70" t="s">
        <v>39</v>
      </c>
      <c r="AC70">
        <v>50</v>
      </c>
      <c r="AD70">
        <v>1000</v>
      </c>
      <c r="AE70">
        <v>0.19600000000000001</v>
      </c>
      <c r="AF70" t="s">
        <v>40</v>
      </c>
      <c r="AG70" t="s">
        <v>41</v>
      </c>
      <c r="AH70">
        <v>3000</v>
      </c>
      <c r="AI70">
        <v>60</v>
      </c>
      <c r="AN70" t="s">
        <v>42</v>
      </c>
      <c r="AO70">
        <v>25</v>
      </c>
      <c r="AP70">
        <v>100</v>
      </c>
      <c r="AQ70">
        <v>1</v>
      </c>
      <c r="AR70" t="s">
        <v>42</v>
      </c>
      <c r="BA70" s="14">
        <v>0.3</v>
      </c>
      <c r="BB70" s="14">
        <v>0.02</v>
      </c>
      <c r="BE70">
        <v>-0.17</v>
      </c>
      <c r="BG70" s="14">
        <v>446000</v>
      </c>
      <c r="BH70" t="s">
        <v>44</v>
      </c>
      <c r="BI70" t="s">
        <v>42</v>
      </c>
      <c r="BJ70">
        <v>0.59</v>
      </c>
      <c r="BK70">
        <v>-10</v>
      </c>
      <c r="BL70">
        <v>-10</v>
      </c>
      <c r="BM70">
        <v>5</v>
      </c>
      <c r="BP70">
        <v>-10</v>
      </c>
      <c r="BQ70">
        <v>0</v>
      </c>
    </row>
    <row r="71" spans="2:70" x14ac:dyDescent="0.25">
      <c r="B71" t="s">
        <v>94</v>
      </c>
      <c r="C71">
        <v>2020</v>
      </c>
      <c r="D71" t="s">
        <v>98</v>
      </c>
      <c r="E71" t="s">
        <v>33</v>
      </c>
      <c r="F71">
        <v>250</v>
      </c>
      <c r="I71" t="s">
        <v>34</v>
      </c>
      <c r="K71" t="s">
        <v>71</v>
      </c>
      <c r="L71">
        <v>180</v>
      </c>
      <c r="M71">
        <v>2</v>
      </c>
      <c r="Q71" t="s">
        <v>72</v>
      </c>
      <c r="R71">
        <v>280</v>
      </c>
      <c r="U71" t="s">
        <v>96</v>
      </c>
      <c r="V71" t="s">
        <v>97</v>
      </c>
      <c r="W71">
        <v>77</v>
      </c>
      <c r="Z71" t="s">
        <v>38</v>
      </c>
      <c r="AA71" t="s">
        <v>204</v>
      </c>
      <c r="AB71" t="s">
        <v>39</v>
      </c>
      <c r="AC71">
        <v>50</v>
      </c>
      <c r="AD71">
        <v>1000</v>
      </c>
      <c r="AE71">
        <v>0.35399999999999998</v>
      </c>
      <c r="AF71" t="s">
        <v>40</v>
      </c>
      <c r="AG71" t="s">
        <v>41</v>
      </c>
      <c r="AH71">
        <v>3000</v>
      </c>
      <c r="AI71">
        <v>60</v>
      </c>
      <c r="AN71" t="s">
        <v>42</v>
      </c>
      <c r="AO71">
        <v>25</v>
      </c>
      <c r="AP71">
        <v>25</v>
      </c>
      <c r="AQ71">
        <v>1</v>
      </c>
      <c r="AR71" t="s">
        <v>43</v>
      </c>
      <c r="BA71" s="14">
        <v>0.1</v>
      </c>
      <c r="BB71" s="14">
        <v>0.01</v>
      </c>
      <c r="BE71">
        <v>-0.8</v>
      </c>
      <c r="BG71" s="14">
        <v>232000</v>
      </c>
      <c r="BH71" t="s">
        <v>44</v>
      </c>
      <c r="BI71" t="s">
        <v>42</v>
      </c>
      <c r="BJ71">
        <v>0.44</v>
      </c>
      <c r="BK71">
        <v>-5</v>
      </c>
      <c r="BL71">
        <v>-5</v>
      </c>
      <c r="BM71">
        <v>1</v>
      </c>
      <c r="BP71">
        <v>-5</v>
      </c>
      <c r="BQ71">
        <v>0</v>
      </c>
      <c r="BR71" t="s">
        <v>205</v>
      </c>
    </row>
    <row r="72" spans="2:70" x14ac:dyDescent="0.25">
      <c r="B72" t="s">
        <v>94</v>
      </c>
      <c r="C72">
        <v>2020</v>
      </c>
      <c r="D72" t="s">
        <v>98</v>
      </c>
      <c r="E72" t="s">
        <v>33</v>
      </c>
      <c r="F72">
        <v>250</v>
      </c>
      <c r="I72" t="s">
        <v>34</v>
      </c>
      <c r="K72" t="s">
        <v>71</v>
      </c>
      <c r="L72">
        <v>180</v>
      </c>
      <c r="M72">
        <v>2</v>
      </c>
      <c r="Q72" t="s">
        <v>72</v>
      </c>
      <c r="R72">
        <v>280</v>
      </c>
      <c r="U72" t="s">
        <v>96</v>
      </c>
      <c r="V72" t="s">
        <v>97</v>
      </c>
      <c r="W72">
        <v>77</v>
      </c>
      <c r="Z72" t="s">
        <v>38</v>
      </c>
      <c r="AA72" t="s">
        <v>204</v>
      </c>
      <c r="AB72" t="s">
        <v>39</v>
      </c>
      <c r="AC72">
        <v>50</v>
      </c>
      <c r="AD72">
        <v>1000</v>
      </c>
      <c r="AE72">
        <v>0.35399999999999998</v>
      </c>
      <c r="AF72" t="s">
        <v>40</v>
      </c>
      <c r="AG72" t="s">
        <v>41</v>
      </c>
      <c r="AH72">
        <v>3000</v>
      </c>
      <c r="AI72">
        <v>60</v>
      </c>
      <c r="AN72" t="s">
        <v>42</v>
      </c>
      <c r="AO72">
        <v>25</v>
      </c>
      <c r="AP72">
        <v>100</v>
      </c>
      <c r="AQ72">
        <v>1</v>
      </c>
      <c r="AR72" t="s">
        <v>42</v>
      </c>
      <c r="BA72" s="14">
        <v>0.11</v>
      </c>
      <c r="BB72" s="14">
        <v>0.01</v>
      </c>
      <c r="BE72">
        <v>-0.8</v>
      </c>
      <c r="BG72" s="14">
        <v>163000</v>
      </c>
      <c r="BH72" t="s">
        <v>44</v>
      </c>
      <c r="BI72" t="s">
        <v>42</v>
      </c>
      <c r="BJ72">
        <v>0.64</v>
      </c>
      <c r="BK72">
        <v>-5</v>
      </c>
      <c r="BL72">
        <v>-5</v>
      </c>
      <c r="BM72">
        <v>1</v>
      </c>
      <c r="BP72">
        <v>-5</v>
      </c>
      <c r="BQ72">
        <v>0</v>
      </c>
      <c r="BR72" t="s">
        <v>206</v>
      </c>
    </row>
    <row r="73" spans="2:70" x14ac:dyDescent="0.25">
      <c r="B73" t="s">
        <v>94</v>
      </c>
      <c r="C73">
        <v>2020</v>
      </c>
      <c r="D73" t="s">
        <v>98</v>
      </c>
      <c r="E73" t="s">
        <v>33</v>
      </c>
      <c r="F73">
        <v>250</v>
      </c>
      <c r="I73" t="s">
        <v>34</v>
      </c>
      <c r="K73" t="s">
        <v>71</v>
      </c>
      <c r="L73">
        <v>180</v>
      </c>
      <c r="M73">
        <v>2</v>
      </c>
      <c r="Q73" t="s">
        <v>72</v>
      </c>
      <c r="R73">
        <v>280</v>
      </c>
      <c r="U73" t="s">
        <v>96</v>
      </c>
      <c r="V73" t="s">
        <v>97</v>
      </c>
      <c r="W73">
        <v>77</v>
      </c>
      <c r="Z73" t="s">
        <v>38</v>
      </c>
      <c r="AA73" t="s">
        <v>204</v>
      </c>
      <c r="AB73" t="s">
        <v>39</v>
      </c>
      <c r="AC73">
        <v>50</v>
      </c>
      <c r="AD73">
        <v>1000</v>
      </c>
      <c r="AE73">
        <v>0.35399999999999998</v>
      </c>
      <c r="AF73" t="s">
        <v>40</v>
      </c>
      <c r="AG73" t="s">
        <v>41</v>
      </c>
      <c r="AH73">
        <v>3000</v>
      </c>
      <c r="AI73">
        <v>60</v>
      </c>
      <c r="AN73" t="s">
        <v>42</v>
      </c>
      <c r="AO73">
        <v>25</v>
      </c>
      <c r="AP73">
        <v>25</v>
      </c>
      <c r="AQ73">
        <v>1</v>
      </c>
      <c r="AR73" t="s">
        <v>43</v>
      </c>
      <c r="BA73" s="14">
        <v>0.02</v>
      </c>
      <c r="BE73">
        <v>-0.54</v>
      </c>
      <c r="BG73" s="14">
        <v>17300</v>
      </c>
      <c r="BH73" t="s">
        <v>76</v>
      </c>
      <c r="BI73" t="s">
        <v>42</v>
      </c>
      <c r="BJ73">
        <v>0.15</v>
      </c>
      <c r="BK73">
        <v>-0.5</v>
      </c>
      <c r="BL73">
        <v>-5</v>
      </c>
      <c r="BM73">
        <v>1</v>
      </c>
      <c r="BP73">
        <v>-5</v>
      </c>
      <c r="BQ73">
        <v>0</v>
      </c>
      <c r="BR73" t="s">
        <v>205</v>
      </c>
    </row>
    <row r="74" spans="2:70" x14ac:dyDescent="0.25">
      <c r="B74" t="s">
        <v>94</v>
      </c>
      <c r="C74">
        <v>2020</v>
      </c>
      <c r="D74" t="s">
        <v>98</v>
      </c>
      <c r="E74" t="s">
        <v>33</v>
      </c>
      <c r="F74">
        <v>250</v>
      </c>
      <c r="I74" t="s">
        <v>34</v>
      </c>
      <c r="K74" t="s">
        <v>71</v>
      </c>
      <c r="L74">
        <v>180</v>
      </c>
      <c r="M74">
        <v>2</v>
      </c>
      <c r="Q74" t="s">
        <v>72</v>
      </c>
      <c r="R74">
        <v>280</v>
      </c>
      <c r="U74" t="s">
        <v>96</v>
      </c>
      <c r="V74" t="s">
        <v>97</v>
      </c>
      <c r="W74">
        <v>77</v>
      </c>
      <c r="Z74" t="s">
        <v>38</v>
      </c>
      <c r="AA74" t="s">
        <v>204</v>
      </c>
      <c r="AB74" t="s">
        <v>39</v>
      </c>
      <c r="AC74">
        <v>50</v>
      </c>
      <c r="AD74">
        <v>1000</v>
      </c>
      <c r="AE74">
        <v>0.35399999999999998</v>
      </c>
      <c r="AF74" t="s">
        <v>40</v>
      </c>
      <c r="AG74" t="s">
        <v>41</v>
      </c>
      <c r="AH74">
        <v>3000</v>
      </c>
      <c r="AI74">
        <v>60</v>
      </c>
      <c r="AN74" t="s">
        <v>42</v>
      </c>
      <c r="AO74">
        <v>25</v>
      </c>
      <c r="AP74">
        <v>100</v>
      </c>
      <c r="AQ74">
        <v>1</v>
      </c>
      <c r="AR74" t="s">
        <v>42</v>
      </c>
      <c r="BA74">
        <v>0.02</v>
      </c>
      <c r="BE74">
        <v>-0.54</v>
      </c>
      <c r="BG74" s="14">
        <v>17300</v>
      </c>
      <c r="BH74" t="s">
        <v>76</v>
      </c>
      <c r="BI74" t="s">
        <v>42</v>
      </c>
      <c r="BJ74">
        <v>0.15</v>
      </c>
      <c r="BK74">
        <v>-0.5</v>
      </c>
      <c r="BL74">
        <v>-5</v>
      </c>
      <c r="BM74">
        <v>1</v>
      </c>
      <c r="BP74">
        <v>-5</v>
      </c>
      <c r="BQ74">
        <v>0</v>
      </c>
      <c r="BR74" t="s">
        <v>206</v>
      </c>
    </row>
    <row r="75" spans="2:70" s="19" customFormat="1" x14ac:dyDescent="0.25">
      <c r="B75" s="19" t="s">
        <v>99</v>
      </c>
      <c r="C75" s="19">
        <v>2015</v>
      </c>
      <c r="D75" s="19" t="s">
        <v>100</v>
      </c>
      <c r="E75" s="19" t="s">
        <v>33</v>
      </c>
      <c r="F75" s="19">
        <v>350</v>
      </c>
      <c r="G75" s="19">
        <v>125</v>
      </c>
      <c r="H75" s="19">
        <v>2.8</v>
      </c>
      <c r="I75" s="19" t="s">
        <v>34</v>
      </c>
      <c r="J75" s="19">
        <v>100</v>
      </c>
      <c r="K75" s="19" t="s">
        <v>57</v>
      </c>
      <c r="L75" s="19">
        <v>61.2</v>
      </c>
      <c r="M75" s="19">
        <v>4</v>
      </c>
      <c r="N75" s="19" t="s">
        <v>101</v>
      </c>
      <c r="O75" s="19">
        <v>180</v>
      </c>
      <c r="P75" s="19">
        <v>7</v>
      </c>
      <c r="U75" s="19" t="s">
        <v>36</v>
      </c>
      <c r="V75" s="19" t="s">
        <v>75</v>
      </c>
      <c r="W75" s="19">
        <v>400</v>
      </c>
      <c r="X75" s="19" t="s">
        <v>82</v>
      </c>
      <c r="Y75" s="19">
        <v>150</v>
      </c>
      <c r="Z75" s="19" t="s">
        <v>38</v>
      </c>
      <c r="AB75" s="19" t="s">
        <v>39</v>
      </c>
      <c r="AF75" s="19" t="s">
        <v>40</v>
      </c>
      <c r="AG75" s="19" t="s">
        <v>41</v>
      </c>
      <c r="AH75" s="19">
        <v>1000</v>
      </c>
      <c r="AI75" s="19">
        <v>60</v>
      </c>
      <c r="AS75" s="19">
        <v>100</v>
      </c>
      <c r="AU75" s="19">
        <v>19.73</v>
      </c>
      <c r="AV75" s="19">
        <v>3.8</v>
      </c>
      <c r="AW75" s="19">
        <v>10.9</v>
      </c>
      <c r="AX75" s="19">
        <v>3.4</v>
      </c>
      <c r="BA75" s="20">
        <v>2</v>
      </c>
      <c r="BC75" s="19">
        <v>1</v>
      </c>
      <c r="BH75" s="19" t="s">
        <v>44</v>
      </c>
      <c r="BI75" s="19" t="s">
        <v>60</v>
      </c>
      <c r="BK75" s="19">
        <v>-100</v>
      </c>
      <c r="BL75" s="19">
        <v>-100</v>
      </c>
      <c r="BM75" s="19">
        <v>100</v>
      </c>
      <c r="BN75" s="19">
        <v>-100</v>
      </c>
      <c r="BO75" s="19">
        <v>0</v>
      </c>
    </row>
    <row r="76" spans="2:70" s="19" customFormat="1" x14ac:dyDescent="0.25">
      <c r="B76" s="19" t="s">
        <v>99</v>
      </c>
      <c r="C76" s="19">
        <v>2015</v>
      </c>
      <c r="D76" s="19" t="s">
        <v>100</v>
      </c>
      <c r="E76" s="19" t="s">
        <v>33</v>
      </c>
      <c r="F76" s="19">
        <v>350</v>
      </c>
      <c r="G76" s="19">
        <v>125</v>
      </c>
      <c r="H76" s="19">
        <v>2.8</v>
      </c>
      <c r="I76" s="19" t="s">
        <v>34</v>
      </c>
      <c r="J76" s="19">
        <v>100</v>
      </c>
      <c r="K76" s="19" t="s">
        <v>57</v>
      </c>
      <c r="L76" s="19">
        <v>61.2</v>
      </c>
      <c r="M76" s="19">
        <v>4</v>
      </c>
      <c r="U76" s="19" t="s">
        <v>36</v>
      </c>
      <c r="V76" s="19" t="s">
        <v>75</v>
      </c>
      <c r="W76" s="19">
        <v>400</v>
      </c>
      <c r="X76" s="19" t="s">
        <v>82</v>
      </c>
      <c r="Y76" s="19">
        <v>150</v>
      </c>
      <c r="Z76" s="19" t="s">
        <v>38</v>
      </c>
      <c r="AB76" s="19" t="s">
        <v>39</v>
      </c>
      <c r="AF76" s="19" t="s">
        <v>40</v>
      </c>
      <c r="AG76" s="19" t="s">
        <v>41</v>
      </c>
      <c r="AH76" s="19">
        <v>1000</v>
      </c>
      <c r="AI76" s="19">
        <v>60</v>
      </c>
      <c r="AS76" s="19">
        <v>100</v>
      </c>
      <c r="AU76" s="19">
        <v>19.53</v>
      </c>
      <c r="AV76" s="19">
        <v>3.88</v>
      </c>
      <c r="AW76" s="19">
        <v>4.6500000000000004</v>
      </c>
      <c r="AX76" s="19">
        <v>4</v>
      </c>
      <c r="BA76" s="20">
        <v>1</v>
      </c>
      <c r="BC76" s="19">
        <v>0.35</v>
      </c>
      <c r="BH76" s="19" t="s">
        <v>44</v>
      </c>
      <c r="BI76" s="19" t="s">
        <v>60</v>
      </c>
      <c r="BK76" s="19">
        <v>-100</v>
      </c>
      <c r="BL76" s="19">
        <v>-100</v>
      </c>
      <c r="BM76" s="19">
        <v>100</v>
      </c>
      <c r="BN76" s="19">
        <v>-100</v>
      </c>
      <c r="BO76" s="19">
        <v>0</v>
      </c>
    </row>
    <row r="77" spans="2:70" s="19" customFormat="1" x14ac:dyDescent="0.25">
      <c r="B77" s="19" t="s">
        <v>99</v>
      </c>
      <c r="C77" s="19">
        <v>2015</v>
      </c>
      <c r="D77" s="19" t="s">
        <v>100</v>
      </c>
      <c r="E77" s="19" t="s">
        <v>33</v>
      </c>
      <c r="F77" s="19">
        <v>50</v>
      </c>
      <c r="G77" s="19">
        <v>20</v>
      </c>
      <c r="H77" s="19">
        <v>2.5</v>
      </c>
      <c r="I77" s="19" t="s">
        <v>34</v>
      </c>
      <c r="J77" s="19">
        <v>100</v>
      </c>
      <c r="K77" s="19" t="s">
        <v>57</v>
      </c>
      <c r="L77" s="19">
        <v>61.2</v>
      </c>
      <c r="M77" s="19">
        <v>4</v>
      </c>
      <c r="N77" s="19" t="s">
        <v>101</v>
      </c>
      <c r="O77" s="19">
        <v>180</v>
      </c>
      <c r="P77" s="19">
        <v>7</v>
      </c>
      <c r="U77" s="19" t="s">
        <v>36</v>
      </c>
      <c r="V77" s="19" t="s">
        <v>75</v>
      </c>
      <c r="W77" s="19">
        <v>400</v>
      </c>
      <c r="X77" s="19" t="s">
        <v>82</v>
      </c>
      <c r="Y77" s="19">
        <v>150</v>
      </c>
      <c r="Z77" s="19" t="s">
        <v>38</v>
      </c>
      <c r="AB77" s="19" t="s">
        <v>39</v>
      </c>
      <c r="AF77" s="19" t="s">
        <v>40</v>
      </c>
      <c r="AG77" s="19" t="s">
        <v>41</v>
      </c>
      <c r="AH77" s="19">
        <v>1000</v>
      </c>
      <c r="AI77" s="19">
        <v>60</v>
      </c>
      <c r="AS77" s="19">
        <v>100</v>
      </c>
      <c r="AU77" s="19">
        <v>19.57</v>
      </c>
      <c r="AV77" s="19">
        <v>3.88</v>
      </c>
      <c r="AW77" s="19">
        <v>10.7</v>
      </c>
      <c r="AX77" s="19">
        <v>4.8</v>
      </c>
      <c r="BA77" s="20">
        <v>0.1</v>
      </c>
      <c r="BC77" s="20">
        <v>0.01</v>
      </c>
      <c r="BH77" s="19" t="s">
        <v>44</v>
      </c>
      <c r="BI77" s="19" t="s">
        <v>60</v>
      </c>
      <c r="BK77" s="19">
        <v>-100</v>
      </c>
      <c r="BL77" s="19">
        <v>-100</v>
      </c>
      <c r="BM77" s="19">
        <v>100</v>
      </c>
      <c r="BN77" s="19">
        <v>-100</v>
      </c>
      <c r="BO77" s="19">
        <v>0</v>
      </c>
    </row>
    <row r="78" spans="2:70" s="19" customFormat="1" x14ac:dyDescent="0.25">
      <c r="B78" s="19" t="s">
        <v>99</v>
      </c>
      <c r="C78" s="19">
        <v>2015</v>
      </c>
      <c r="D78" s="19" t="s">
        <v>100</v>
      </c>
      <c r="E78" s="19" t="s">
        <v>33</v>
      </c>
      <c r="F78" s="19">
        <v>350</v>
      </c>
      <c r="G78" s="19">
        <v>125</v>
      </c>
      <c r="H78" s="19">
        <v>2.8</v>
      </c>
      <c r="I78" s="19" t="s">
        <v>34</v>
      </c>
      <c r="J78" s="19">
        <v>25</v>
      </c>
      <c r="K78" s="19" t="s">
        <v>57</v>
      </c>
      <c r="L78" s="19">
        <v>61.2</v>
      </c>
      <c r="M78" s="19">
        <v>4</v>
      </c>
      <c r="N78" s="19" t="s">
        <v>101</v>
      </c>
      <c r="O78" s="19">
        <v>180</v>
      </c>
      <c r="P78" s="19">
        <v>7</v>
      </c>
      <c r="Q78" s="19" t="s">
        <v>102</v>
      </c>
      <c r="T78" s="19">
        <v>75</v>
      </c>
      <c r="U78" s="19" t="s">
        <v>36</v>
      </c>
      <c r="V78" s="19" t="s">
        <v>75</v>
      </c>
      <c r="W78" s="19">
        <v>400</v>
      </c>
      <c r="X78" s="19" t="s">
        <v>82</v>
      </c>
      <c r="Y78" s="19">
        <v>150</v>
      </c>
      <c r="Z78" s="19" t="s">
        <v>38</v>
      </c>
      <c r="AB78" s="19" t="s">
        <v>39</v>
      </c>
      <c r="AF78" s="19" t="s">
        <v>40</v>
      </c>
      <c r="AG78" s="19" t="s">
        <v>41</v>
      </c>
      <c r="AH78" s="19">
        <v>1000</v>
      </c>
      <c r="AI78" s="19">
        <v>60</v>
      </c>
      <c r="AU78" s="19">
        <v>18.760000000000002</v>
      </c>
      <c r="AW78" s="19">
        <v>5.88</v>
      </c>
      <c r="BA78" s="20">
        <v>0.1</v>
      </c>
      <c r="BC78" s="19">
        <v>0</v>
      </c>
      <c r="BH78" s="19" t="s">
        <v>44</v>
      </c>
      <c r="BI78" s="19" t="s">
        <v>60</v>
      </c>
      <c r="BK78" s="19">
        <v>-100</v>
      </c>
      <c r="BL78" s="19">
        <v>-100</v>
      </c>
      <c r="BM78" s="19">
        <v>100</v>
      </c>
      <c r="BN78" s="19">
        <v>-100</v>
      </c>
      <c r="BO78" s="19">
        <v>0</v>
      </c>
    </row>
    <row r="79" spans="2:70" s="19" customFormat="1" x14ac:dyDescent="0.25">
      <c r="B79" s="19" t="s">
        <v>99</v>
      </c>
      <c r="C79" s="19">
        <v>2015</v>
      </c>
      <c r="D79" s="19" t="s">
        <v>100</v>
      </c>
      <c r="E79" s="19" t="s">
        <v>33</v>
      </c>
      <c r="F79" s="19">
        <v>50</v>
      </c>
      <c r="G79" s="19">
        <v>20</v>
      </c>
      <c r="H79" s="19">
        <v>2.5</v>
      </c>
      <c r="I79" s="19" t="s">
        <v>34</v>
      </c>
      <c r="J79" s="19">
        <v>25</v>
      </c>
      <c r="K79" s="19" t="s">
        <v>57</v>
      </c>
      <c r="L79" s="19">
        <v>61.2</v>
      </c>
      <c r="M79" s="19">
        <v>4</v>
      </c>
      <c r="N79" s="19" t="s">
        <v>101</v>
      </c>
      <c r="O79" s="19">
        <v>180</v>
      </c>
      <c r="P79" s="19">
        <v>7</v>
      </c>
      <c r="Q79" s="19" t="s">
        <v>102</v>
      </c>
      <c r="T79" s="19">
        <v>75</v>
      </c>
      <c r="U79" s="19" t="s">
        <v>36</v>
      </c>
      <c r="V79" s="19" t="s">
        <v>75</v>
      </c>
      <c r="W79" s="19">
        <v>400</v>
      </c>
      <c r="X79" s="19" t="s">
        <v>82</v>
      </c>
      <c r="Y79" s="19">
        <v>150</v>
      </c>
      <c r="Z79" s="19" t="s">
        <v>38</v>
      </c>
      <c r="AB79" s="19" t="s">
        <v>39</v>
      </c>
      <c r="AF79" s="19" t="s">
        <v>40</v>
      </c>
      <c r="AG79" s="19" t="s">
        <v>41</v>
      </c>
      <c r="AH79" s="19">
        <v>1000</v>
      </c>
      <c r="AI79" s="19">
        <v>60</v>
      </c>
      <c r="AU79" s="19">
        <v>19.440000000000001</v>
      </c>
      <c r="AV79" s="19">
        <v>3.91</v>
      </c>
      <c r="AW79" s="19">
        <v>13.8</v>
      </c>
      <c r="AX79" s="19">
        <v>5.8</v>
      </c>
      <c r="BA79" s="20">
        <v>0.01</v>
      </c>
      <c r="BC79" s="19">
        <v>0</v>
      </c>
      <c r="BH79" s="19" t="s">
        <v>44</v>
      </c>
      <c r="BI79" s="19" t="s">
        <v>60</v>
      </c>
      <c r="BK79" s="19">
        <v>-100</v>
      </c>
      <c r="BL79" s="19">
        <v>-100</v>
      </c>
      <c r="BM79" s="19">
        <v>100</v>
      </c>
      <c r="BN79" s="19">
        <v>-100</v>
      </c>
      <c r="BO79" s="19">
        <v>0</v>
      </c>
    </row>
    <row r="80" spans="2:70" x14ac:dyDescent="0.25">
      <c r="B80" t="s">
        <v>103</v>
      </c>
      <c r="C80">
        <v>2013</v>
      </c>
      <c r="D80" t="s">
        <v>104</v>
      </c>
      <c r="E80" t="s">
        <v>33</v>
      </c>
      <c r="G80">
        <v>106</v>
      </c>
      <c r="I80" t="s">
        <v>34</v>
      </c>
      <c r="J80">
        <v>100</v>
      </c>
      <c r="M80">
        <v>10</v>
      </c>
      <c r="Q80" t="s">
        <v>105</v>
      </c>
      <c r="U80" t="s">
        <v>36</v>
      </c>
      <c r="V80" t="s">
        <v>37</v>
      </c>
      <c r="W80">
        <v>300</v>
      </c>
      <c r="Z80" t="s">
        <v>38</v>
      </c>
      <c r="AB80" t="s">
        <v>59</v>
      </c>
      <c r="AC80">
        <v>10</v>
      </c>
      <c r="AD80">
        <v>15000</v>
      </c>
      <c r="AE80">
        <v>10.5</v>
      </c>
      <c r="AF80" t="s">
        <v>48</v>
      </c>
      <c r="AG80" t="s">
        <v>41</v>
      </c>
      <c r="AN80" t="s">
        <v>42</v>
      </c>
      <c r="AP80">
        <v>135</v>
      </c>
      <c r="AQ80">
        <v>0.5</v>
      </c>
      <c r="AR80" t="s">
        <v>43</v>
      </c>
      <c r="BA80" s="14">
        <v>0.14000000000000001</v>
      </c>
      <c r="BC80">
        <v>0.06</v>
      </c>
      <c r="BG80" s="14">
        <v>100000</v>
      </c>
      <c r="BH80" t="s">
        <v>44</v>
      </c>
      <c r="BK80">
        <v>-40</v>
      </c>
      <c r="BL80">
        <v>-20</v>
      </c>
      <c r="BM80">
        <v>40</v>
      </c>
    </row>
    <row r="81" spans="2:69" x14ac:dyDescent="0.25">
      <c r="B81" t="s">
        <v>103</v>
      </c>
      <c r="C81">
        <v>2013</v>
      </c>
      <c r="D81" t="s">
        <v>104</v>
      </c>
      <c r="E81" t="s">
        <v>33</v>
      </c>
      <c r="G81">
        <v>106</v>
      </c>
      <c r="I81" t="s">
        <v>34</v>
      </c>
      <c r="J81">
        <v>50</v>
      </c>
      <c r="M81">
        <v>10</v>
      </c>
      <c r="Q81" t="s">
        <v>105</v>
      </c>
      <c r="T81">
        <v>50</v>
      </c>
      <c r="U81" t="s">
        <v>36</v>
      </c>
      <c r="V81" t="s">
        <v>37</v>
      </c>
      <c r="W81">
        <v>300</v>
      </c>
      <c r="Z81" t="s">
        <v>38</v>
      </c>
      <c r="AB81" t="s">
        <v>59</v>
      </c>
      <c r="AC81">
        <v>10</v>
      </c>
      <c r="AD81">
        <v>15000</v>
      </c>
      <c r="AE81">
        <v>10.5</v>
      </c>
      <c r="AF81" t="s">
        <v>48</v>
      </c>
      <c r="AG81" t="s">
        <v>41</v>
      </c>
      <c r="AN81" t="s">
        <v>42</v>
      </c>
      <c r="AP81">
        <v>135</v>
      </c>
      <c r="AQ81">
        <v>0.5</v>
      </c>
      <c r="AR81" t="s">
        <v>43</v>
      </c>
      <c r="BA81" s="14">
        <v>0.3</v>
      </c>
      <c r="BC81" s="14">
        <v>7.9999999999999996E-6</v>
      </c>
      <c r="BG81" s="14">
        <v>100000</v>
      </c>
      <c r="BH81" t="s">
        <v>44</v>
      </c>
      <c r="BK81">
        <v>-40</v>
      </c>
      <c r="BL81">
        <v>-20</v>
      </c>
      <c r="BM81">
        <v>40</v>
      </c>
    </row>
    <row r="82" spans="2:69" x14ac:dyDescent="0.25">
      <c r="B82" t="s">
        <v>106</v>
      </c>
      <c r="C82">
        <v>2018</v>
      </c>
      <c r="D82" t="s">
        <v>107</v>
      </c>
      <c r="E82" t="s">
        <v>33</v>
      </c>
      <c r="I82" t="s">
        <v>34</v>
      </c>
      <c r="J82">
        <v>100</v>
      </c>
      <c r="K82" t="s">
        <v>57</v>
      </c>
      <c r="L82">
        <v>61.2</v>
      </c>
      <c r="M82">
        <v>5</v>
      </c>
      <c r="U82" t="s">
        <v>96</v>
      </c>
      <c r="V82" t="s">
        <v>108</v>
      </c>
      <c r="W82">
        <v>430</v>
      </c>
      <c r="Z82" t="s">
        <v>38</v>
      </c>
      <c r="AB82" t="s">
        <v>39</v>
      </c>
      <c r="AC82">
        <v>50</v>
      </c>
      <c r="AD82">
        <v>1000</v>
      </c>
      <c r="AE82">
        <v>8.5</v>
      </c>
      <c r="AF82" t="s">
        <v>40</v>
      </c>
      <c r="AG82" t="s">
        <v>41</v>
      </c>
      <c r="AN82" t="s">
        <v>42</v>
      </c>
      <c r="AP82">
        <v>200</v>
      </c>
      <c r="AQ82">
        <v>1</v>
      </c>
      <c r="AR82" t="s">
        <v>43</v>
      </c>
      <c r="BA82" s="14">
        <v>0.1</v>
      </c>
      <c r="BC82">
        <v>0</v>
      </c>
      <c r="BH82" t="s">
        <v>44</v>
      </c>
      <c r="BI82" t="s">
        <v>60</v>
      </c>
      <c r="BK82">
        <v>-60</v>
      </c>
      <c r="BL82">
        <v>-60</v>
      </c>
      <c r="BM82">
        <v>20</v>
      </c>
      <c r="BN82">
        <v>-50</v>
      </c>
      <c r="BO82">
        <v>-10</v>
      </c>
      <c r="BP82">
        <v>-60</v>
      </c>
      <c r="BQ82">
        <v>0</v>
      </c>
    </row>
    <row r="83" spans="2:69" x14ac:dyDescent="0.25">
      <c r="B83" t="s">
        <v>106</v>
      </c>
      <c r="C83">
        <v>2018</v>
      </c>
      <c r="D83" t="s">
        <v>107</v>
      </c>
      <c r="E83" t="s">
        <v>33</v>
      </c>
      <c r="I83" t="s">
        <v>34</v>
      </c>
      <c r="J83">
        <v>100</v>
      </c>
      <c r="K83" t="s">
        <v>57</v>
      </c>
      <c r="L83">
        <v>61.2</v>
      </c>
      <c r="M83">
        <v>5</v>
      </c>
      <c r="U83" t="s">
        <v>96</v>
      </c>
      <c r="V83" t="s">
        <v>109</v>
      </c>
      <c r="W83">
        <v>320</v>
      </c>
      <c r="Z83" t="s">
        <v>38</v>
      </c>
      <c r="AB83" t="s">
        <v>39</v>
      </c>
      <c r="AC83">
        <v>50</v>
      </c>
      <c r="AD83">
        <v>1000</v>
      </c>
      <c r="AE83">
        <v>9.36</v>
      </c>
      <c r="AF83" t="s">
        <v>40</v>
      </c>
      <c r="AG83" t="s">
        <v>41</v>
      </c>
      <c r="AN83" t="s">
        <v>42</v>
      </c>
      <c r="AP83">
        <v>200</v>
      </c>
      <c r="AQ83">
        <v>1</v>
      </c>
      <c r="AR83" t="s">
        <v>43</v>
      </c>
      <c r="BA83" s="14">
        <v>8.4000000000000005E-2</v>
      </c>
      <c r="BC83">
        <v>0.24</v>
      </c>
      <c r="BH83" t="s">
        <v>44</v>
      </c>
      <c r="BI83" t="s">
        <v>60</v>
      </c>
      <c r="BK83">
        <v>-60</v>
      </c>
      <c r="BL83">
        <v>-60</v>
      </c>
      <c r="BM83">
        <v>60</v>
      </c>
      <c r="BN83">
        <v>-80</v>
      </c>
      <c r="BO83">
        <v>-20</v>
      </c>
      <c r="BP83">
        <v>-60</v>
      </c>
      <c r="BQ83">
        <v>0</v>
      </c>
    </row>
    <row r="84" spans="2:69" x14ac:dyDescent="0.25">
      <c r="B84" t="s">
        <v>110</v>
      </c>
      <c r="C84">
        <v>2017</v>
      </c>
      <c r="D84" t="s">
        <v>111</v>
      </c>
      <c r="E84" t="s">
        <v>33</v>
      </c>
      <c r="F84">
        <v>104</v>
      </c>
      <c r="G84">
        <v>20</v>
      </c>
      <c r="H84">
        <v>5.2</v>
      </c>
      <c r="I84" t="s">
        <v>90</v>
      </c>
      <c r="J84">
        <v>100</v>
      </c>
      <c r="K84" t="s">
        <v>57</v>
      </c>
      <c r="L84">
        <v>61.2</v>
      </c>
      <c r="M84">
        <v>5</v>
      </c>
      <c r="U84" t="s">
        <v>36</v>
      </c>
      <c r="V84" t="s">
        <v>37</v>
      </c>
      <c r="W84">
        <v>300</v>
      </c>
      <c r="Z84" t="s">
        <v>38</v>
      </c>
      <c r="AB84" t="s">
        <v>39</v>
      </c>
      <c r="AC84">
        <v>70</v>
      </c>
      <c r="AD84">
        <v>4500</v>
      </c>
      <c r="AE84">
        <v>11</v>
      </c>
      <c r="AF84" t="s">
        <v>48</v>
      </c>
      <c r="AG84" t="s">
        <v>65</v>
      </c>
      <c r="AJ84">
        <v>100</v>
      </c>
      <c r="AK84">
        <v>0.5</v>
      </c>
      <c r="AL84">
        <v>7</v>
      </c>
      <c r="AM84" t="s">
        <v>92</v>
      </c>
      <c r="AO84">
        <v>25</v>
      </c>
      <c r="AP84">
        <v>25</v>
      </c>
      <c r="AS84">
        <v>33.5</v>
      </c>
      <c r="AV84">
        <v>3.55</v>
      </c>
      <c r="BA84" s="14">
        <v>0.1</v>
      </c>
      <c r="BH84" t="s">
        <v>44</v>
      </c>
      <c r="BI84" t="s">
        <v>60</v>
      </c>
      <c r="BK84">
        <v>-100</v>
      </c>
      <c r="BL84">
        <v>-100</v>
      </c>
      <c r="BM84">
        <v>-10</v>
      </c>
      <c r="BN84">
        <v>-100</v>
      </c>
      <c r="BO84">
        <v>-30</v>
      </c>
      <c r="BP84">
        <v>-100</v>
      </c>
      <c r="BQ84">
        <v>0</v>
      </c>
    </row>
    <row r="85" spans="2:69" x14ac:dyDescent="0.25">
      <c r="B85" t="s">
        <v>110</v>
      </c>
      <c r="C85">
        <v>2017</v>
      </c>
      <c r="D85" t="s">
        <v>111</v>
      </c>
      <c r="E85" t="s">
        <v>33</v>
      </c>
      <c r="F85">
        <v>104</v>
      </c>
      <c r="G85">
        <v>20</v>
      </c>
      <c r="H85">
        <v>5.2</v>
      </c>
      <c r="I85" t="s">
        <v>90</v>
      </c>
      <c r="J85">
        <v>100</v>
      </c>
      <c r="K85" t="s">
        <v>57</v>
      </c>
      <c r="L85">
        <v>61.2</v>
      </c>
      <c r="M85">
        <v>7</v>
      </c>
      <c r="U85" t="s">
        <v>36</v>
      </c>
      <c r="V85" t="s">
        <v>37</v>
      </c>
      <c r="W85">
        <v>300</v>
      </c>
      <c r="Z85" t="s">
        <v>38</v>
      </c>
      <c r="AB85" t="s">
        <v>39</v>
      </c>
      <c r="AC85">
        <v>70</v>
      </c>
      <c r="AD85">
        <v>4500</v>
      </c>
      <c r="AE85">
        <v>11</v>
      </c>
      <c r="AF85" t="s">
        <v>48</v>
      </c>
      <c r="AG85" t="s">
        <v>65</v>
      </c>
      <c r="AJ85">
        <v>100</v>
      </c>
      <c r="AK85">
        <v>0.5</v>
      </c>
      <c r="AL85">
        <v>7</v>
      </c>
      <c r="AM85" t="s">
        <v>92</v>
      </c>
      <c r="AO85">
        <v>25</v>
      </c>
      <c r="AP85">
        <v>25</v>
      </c>
      <c r="AS85">
        <v>46.9</v>
      </c>
      <c r="AV85">
        <v>3.55</v>
      </c>
      <c r="BA85" s="14">
        <v>0.17</v>
      </c>
      <c r="BH85" t="s">
        <v>44</v>
      </c>
      <c r="BI85" t="s">
        <v>60</v>
      </c>
      <c r="BK85">
        <v>-100</v>
      </c>
      <c r="BL85">
        <v>-100</v>
      </c>
      <c r="BM85">
        <v>-10</v>
      </c>
      <c r="BN85">
        <v>-100</v>
      </c>
      <c r="BO85">
        <v>-30</v>
      </c>
      <c r="BP85">
        <v>-100</v>
      </c>
      <c r="BQ85">
        <v>0</v>
      </c>
    </row>
    <row r="86" spans="2:69" x14ac:dyDescent="0.25">
      <c r="B86" t="s">
        <v>110</v>
      </c>
      <c r="C86">
        <v>2017</v>
      </c>
      <c r="D86" t="s">
        <v>111</v>
      </c>
      <c r="E86" t="s">
        <v>33</v>
      </c>
      <c r="F86">
        <v>104</v>
      </c>
      <c r="G86">
        <v>20</v>
      </c>
      <c r="H86">
        <v>5.2</v>
      </c>
      <c r="I86" t="s">
        <v>90</v>
      </c>
      <c r="J86">
        <v>100</v>
      </c>
      <c r="K86" t="s">
        <v>57</v>
      </c>
      <c r="L86">
        <v>61.2</v>
      </c>
      <c r="M86">
        <v>8.5</v>
      </c>
      <c r="U86" t="s">
        <v>36</v>
      </c>
      <c r="V86" t="s">
        <v>37</v>
      </c>
      <c r="W86">
        <v>300</v>
      </c>
      <c r="Z86" t="s">
        <v>38</v>
      </c>
      <c r="AB86" t="s">
        <v>39</v>
      </c>
      <c r="AC86">
        <v>70</v>
      </c>
      <c r="AD86">
        <v>4500</v>
      </c>
      <c r="AE86">
        <v>11</v>
      </c>
      <c r="AF86" t="s">
        <v>48</v>
      </c>
      <c r="AG86" t="s">
        <v>65</v>
      </c>
      <c r="AJ86">
        <v>100</v>
      </c>
      <c r="AK86">
        <v>0.5</v>
      </c>
      <c r="AL86">
        <v>7</v>
      </c>
      <c r="AM86" t="s">
        <v>92</v>
      </c>
      <c r="AO86">
        <v>25</v>
      </c>
      <c r="AP86">
        <v>25</v>
      </c>
      <c r="AS86">
        <v>56.95</v>
      </c>
      <c r="AV86">
        <v>3.55</v>
      </c>
      <c r="BA86" s="14">
        <v>0.15</v>
      </c>
      <c r="BH86" t="s">
        <v>44</v>
      </c>
      <c r="BI86" t="s">
        <v>60</v>
      </c>
      <c r="BK86">
        <v>-100</v>
      </c>
      <c r="BL86">
        <v>-100</v>
      </c>
      <c r="BM86">
        <v>-10</v>
      </c>
      <c r="BN86">
        <v>-100</v>
      </c>
      <c r="BO86">
        <v>-30</v>
      </c>
      <c r="BP86">
        <v>-100</v>
      </c>
      <c r="BQ86">
        <v>0</v>
      </c>
    </row>
    <row r="87" spans="2:69" x14ac:dyDescent="0.25">
      <c r="B87" t="s">
        <v>110</v>
      </c>
      <c r="C87">
        <v>2017</v>
      </c>
      <c r="D87" t="s">
        <v>112</v>
      </c>
      <c r="E87" t="s">
        <v>33</v>
      </c>
      <c r="F87">
        <v>104</v>
      </c>
      <c r="G87">
        <v>20</v>
      </c>
      <c r="H87">
        <v>5.2</v>
      </c>
      <c r="I87" t="s">
        <v>90</v>
      </c>
      <c r="J87">
        <v>100</v>
      </c>
      <c r="K87" t="s">
        <v>57</v>
      </c>
      <c r="L87">
        <v>61.2</v>
      </c>
      <c r="M87">
        <v>10</v>
      </c>
      <c r="U87" t="s">
        <v>36</v>
      </c>
      <c r="V87" t="s">
        <v>37</v>
      </c>
      <c r="W87">
        <v>300</v>
      </c>
      <c r="Z87" t="s">
        <v>38</v>
      </c>
      <c r="AB87" t="s">
        <v>39</v>
      </c>
      <c r="AC87">
        <v>70</v>
      </c>
      <c r="AD87">
        <v>4500</v>
      </c>
      <c r="AE87">
        <v>11</v>
      </c>
      <c r="AF87" t="s">
        <v>48</v>
      </c>
      <c r="AG87" t="s">
        <v>65</v>
      </c>
      <c r="AJ87">
        <v>100</v>
      </c>
      <c r="AK87">
        <v>0.5</v>
      </c>
      <c r="AL87">
        <v>7</v>
      </c>
      <c r="AM87" t="s">
        <v>92</v>
      </c>
      <c r="AO87">
        <v>25</v>
      </c>
      <c r="AP87">
        <v>25</v>
      </c>
      <c r="AS87">
        <v>67</v>
      </c>
      <c r="AV87">
        <v>3.55</v>
      </c>
      <c r="BA87" s="14">
        <v>0.28000000000000003</v>
      </c>
      <c r="BH87" t="s">
        <v>44</v>
      </c>
      <c r="BI87" t="s">
        <v>60</v>
      </c>
      <c r="BK87">
        <v>-100</v>
      </c>
      <c r="BL87">
        <v>-100</v>
      </c>
      <c r="BM87">
        <v>-10</v>
      </c>
      <c r="BN87">
        <v>-100</v>
      </c>
      <c r="BO87">
        <v>-30</v>
      </c>
      <c r="BP87">
        <v>-100</v>
      </c>
      <c r="BQ87">
        <v>0</v>
      </c>
    </row>
    <row r="88" spans="2:69" x14ac:dyDescent="0.25">
      <c r="B88" t="s">
        <v>110</v>
      </c>
      <c r="C88">
        <v>2017</v>
      </c>
      <c r="D88" t="s">
        <v>112</v>
      </c>
      <c r="E88" t="s">
        <v>33</v>
      </c>
      <c r="F88">
        <v>104</v>
      </c>
      <c r="G88">
        <v>20</v>
      </c>
      <c r="H88">
        <v>5.2</v>
      </c>
      <c r="I88" t="s">
        <v>90</v>
      </c>
      <c r="J88">
        <v>100</v>
      </c>
      <c r="K88" t="s">
        <v>57</v>
      </c>
      <c r="L88">
        <v>61.2</v>
      </c>
      <c r="M88">
        <v>12</v>
      </c>
      <c r="U88" t="s">
        <v>36</v>
      </c>
      <c r="V88" t="s">
        <v>37</v>
      </c>
      <c r="W88">
        <v>300</v>
      </c>
      <c r="Z88" t="s">
        <v>38</v>
      </c>
      <c r="AB88" t="s">
        <v>39</v>
      </c>
      <c r="AC88">
        <v>70</v>
      </c>
      <c r="AD88">
        <v>4500</v>
      </c>
      <c r="AE88">
        <v>11</v>
      </c>
      <c r="AF88" t="s">
        <v>48</v>
      </c>
      <c r="AG88" t="s">
        <v>65</v>
      </c>
      <c r="AJ88">
        <v>100</v>
      </c>
      <c r="AK88">
        <v>0.5</v>
      </c>
      <c r="AL88">
        <v>7</v>
      </c>
      <c r="AM88" t="s">
        <v>92</v>
      </c>
      <c r="AO88">
        <v>25</v>
      </c>
      <c r="AP88">
        <v>25</v>
      </c>
      <c r="AS88">
        <v>80.400000000000006</v>
      </c>
      <c r="AV88">
        <v>3.55</v>
      </c>
      <c r="BA88" s="14">
        <v>0.2</v>
      </c>
      <c r="BH88" t="s">
        <v>44</v>
      </c>
      <c r="BI88" t="s">
        <v>60</v>
      </c>
      <c r="BK88">
        <v>-100</v>
      </c>
      <c r="BL88">
        <v>-100</v>
      </c>
      <c r="BM88">
        <v>-10</v>
      </c>
      <c r="BN88">
        <v>-100</v>
      </c>
      <c r="BO88">
        <v>-30</v>
      </c>
      <c r="BP88">
        <v>-100</v>
      </c>
      <c r="BQ88">
        <v>0</v>
      </c>
    </row>
    <row r="89" spans="2:69" x14ac:dyDescent="0.25">
      <c r="B89" t="s">
        <v>110</v>
      </c>
      <c r="C89">
        <v>2017</v>
      </c>
      <c r="D89" t="s">
        <v>112</v>
      </c>
      <c r="E89" t="s">
        <v>33</v>
      </c>
      <c r="F89">
        <v>104</v>
      </c>
      <c r="G89">
        <v>20</v>
      </c>
      <c r="H89">
        <v>5.2</v>
      </c>
      <c r="I89" t="s">
        <v>90</v>
      </c>
      <c r="J89">
        <v>100</v>
      </c>
      <c r="K89" t="s">
        <v>57</v>
      </c>
      <c r="L89">
        <v>61.2</v>
      </c>
      <c r="M89">
        <v>14</v>
      </c>
      <c r="U89" t="s">
        <v>36</v>
      </c>
      <c r="V89" t="s">
        <v>37</v>
      </c>
      <c r="W89">
        <v>300</v>
      </c>
      <c r="Z89" t="s">
        <v>38</v>
      </c>
      <c r="AB89" t="s">
        <v>39</v>
      </c>
      <c r="AC89">
        <v>70</v>
      </c>
      <c r="AD89">
        <v>4500</v>
      </c>
      <c r="AE89">
        <v>11</v>
      </c>
      <c r="AF89" t="s">
        <v>48</v>
      </c>
      <c r="AG89" t="s">
        <v>65</v>
      </c>
      <c r="AJ89">
        <v>100</v>
      </c>
      <c r="AK89">
        <v>0.5</v>
      </c>
      <c r="AL89">
        <v>7</v>
      </c>
      <c r="AM89" t="s">
        <v>92</v>
      </c>
      <c r="AO89">
        <v>25</v>
      </c>
      <c r="AP89">
        <v>25</v>
      </c>
      <c r="AS89">
        <v>93.8</v>
      </c>
      <c r="AV89">
        <v>3.55</v>
      </c>
      <c r="BA89" s="14">
        <v>0.28999999999999998</v>
      </c>
      <c r="BH89" t="s">
        <v>44</v>
      </c>
      <c r="BI89" t="s">
        <v>60</v>
      </c>
      <c r="BK89">
        <v>-100</v>
      </c>
      <c r="BL89">
        <v>-100</v>
      </c>
      <c r="BM89">
        <v>-10</v>
      </c>
      <c r="BN89">
        <v>-100</v>
      </c>
      <c r="BO89">
        <v>-30</v>
      </c>
      <c r="BP89">
        <v>-100</v>
      </c>
      <c r="BQ89">
        <v>0</v>
      </c>
    </row>
    <row r="90" spans="2:69" x14ac:dyDescent="0.25">
      <c r="B90" t="s">
        <v>110</v>
      </c>
      <c r="C90">
        <v>2017</v>
      </c>
      <c r="D90" t="s">
        <v>112</v>
      </c>
      <c r="E90" t="s">
        <v>33</v>
      </c>
      <c r="F90">
        <v>104</v>
      </c>
      <c r="G90">
        <v>20</v>
      </c>
      <c r="H90">
        <v>5.2</v>
      </c>
      <c r="I90" t="s">
        <v>90</v>
      </c>
      <c r="J90">
        <v>100</v>
      </c>
      <c r="K90" t="s">
        <v>57</v>
      </c>
      <c r="L90">
        <v>61.2</v>
      </c>
      <c r="M90">
        <v>16</v>
      </c>
      <c r="U90" t="s">
        <v>36</v>
      </c>
      <c r="V90" t="s">
        <v>37</v>
      </c>
      <c r="W90">
        <v>300</v>
      </c>
      <c r="Z90" t="s">
        <v>38</v>
      </c>
      <c r="AB90" t="s">
        <v>39</v>
      </c>
      <c r="AC90">
        <v>70</v>
      </c>
      <c r="AD90">
        <v>4500</v>
      </c>
      <c r="AE90">
        <v>11</v>
      </c>
      <c r="AF90" t="s">
        <v>48</v>
      </c>
      <c r="AG90" t="s">
        <v>65</v>
      </c>
      <c r="AJ90">
        <v>100</v>
      </c>
      <c r="AK90">
        <v>0.5</v>
      </c>
      <c r="AL90">
        <v>7</v>
      </c>
      <c r="AM90" t="s">
        <v>92</v>
      </c>
      <c r="AO90">
        <v>25</v>
      </c>
      <c r="AP90">
        <v>25</v>
      </c>
      <c r="AS90">
        <v>107.2</v>
      </c>
      <c r="AV90">
        <v>3.55</v>
      </c>
      <c r="BA90" s="14">
        <v>0.32500000000000001</v>
      </c>
      <c r="BH90" t="s">
        <v>44</v>
      </c>
      <c r="BI90" t="s">
        <v>60</v>
      </c>
      <c r="BK90">
        <v>-100</v>
      </c>
      <c r="BL90">
        <v>-100</v>
      </c>
      <c r="BM90">
        <v>-10</v>
      </c>
      <c r="BN90">
        <v>-100</v>
      </c>
      <c r="BO90">
        <v>-30</v>
      </c>
      <c r="BP90">
        <v>-100</v>
      </c>
      <c r="BQ90">
        <v>0</v>
      </c>
    </row>
    <row r="91" spans="2:69" x14ac:dyDescent="0.25">
      <c r="B91" t="s">
        <v>110</v>
      </c>
      <c r="C91">
        <v>2017</v>
      </c>
      <c r="D91" t="s">
        <v>112</v>
      </c>
      <c r="E91" t="s">
        <v>33</v>
      </c>
      <c r="F91">
        <v>104</v>
      </c>
      <c r="G91">
        <v>20</v>
      </c>
      <c r="H91">
        <v>5.2</v>
      </c>
      <c r="I91" t="s">
        <v>90</v>
      </c>
      <c r="J91">
        <v>100</v>
      </c>
      <c r="K91" t="s">
        <v>57</v>
      </c>
      <c r="L91">
        <v>61.2</v>
      </c>
      <c r="M91">
        <v>18</v>
      </c>
      <c r="U91" t="s">
        <v>36</v>
      </c>
      <c r="V91" t="s">
        <v>37</v>
      </c>
      <c r="W91">
        <v>300</v>
      </c>
      <c r="Z91" t="s">
        <v>38</v>
      </c>
      <c r="AB91" t="s">
        <v>39</v>
      </c>
      <c r="AC91">
        <v>70</v>
      </c>
      <c r="AD91">
        <v>4500</v>
      </c>
      <c r="AE91">
        <v>11</v>
      </c>
      <c r="AF91" t="s">
        <v>48</v>
      </c>
      <c r="AG91" t="s">
        <v>65</v>
      </c>
      <c r="AJ91">
        <v>100</v>
      </c>
      <c r="AK91">
        <v>0.5</v>
      </c>
      <c r="AL91">
        <v>7</v>
      </c>
      <c r="AM91" t="s">
        <v>92</v>
      </c>
      <c r="AO91">
        <v>25</v>
      </c>
      <c r="AP91">
        <v>25</v>
      </c>
      <c r="AS91">
        <v>120.6</v>
      </c>
      <c r="AV91">
        <v>3.55</v>
      </c>
      <c r="BA91" s="14">
        <v>0.36</v>
      </c>
      <c r="BH91" t="s">
        <v>44</v>
      </c>
      <c r="BI91" t="s">
        <v>60</v>
      </c>
      <c r="BK91">
        <v>-100</v>
      </c>
      <c r="BL91">
        <v>-100</v>
      </c>
      <c r="BM91">
        <v>-10</v>
      </c>
      <c r="BN91">
        <v>-100</v>
      </c>
      <c r="BO91">
        <v>-30</v>
      </c>
      <c r="BP91">
        <v>-100</v>
      </c>
      <c r="BQ91">
        <v>0</v>
      </c>
    </row>
    <row r="92" spans="2:69" x14ac:dyDescent="0.25">
      <c r="B92" t="s">
        <v>110</v>
      </c>
      <c r="C92">
        <v>2017</v>
      </c>
      <c r="D92" t="s">
        <v>112</v>
      </c>
      <c r="E92" t="s">
        <v>33</v>
      </c>
      <c r="F92">
        <v>104</v>
      </c>
      <c r="G92">
        <v>20</v>
      </c>
      <c r="H92">
        <v>5.2</v>
      </c>
      <c r="I92" t="s">
        <v>90</v>
      </c>
      <c r="J92">
        <v>100</v>
      </c>
      <c r="K92" t="s">
        <v>57</v>
      </c>
      <c r="L92">
        <v>61.2</v>
      </c>
      <c r="M92">
        <v>25</v>
      </c>
      <c r="U92" t="s">
        <v>36</v>
      </c>
      <c r="V92" t="s">
        <v>37</v>
      </c>
      <c r="W92">
        <v>300</v>
      </c>
      <c r="Z92" t="s">
        <v>38</v>
      </c>
      <c r="AB92" t="s">
        <v>39</v>
      </c>
      <c r="AC92">
        <v>70</v>
      </c>
      <c r="AD92">
        <v>4500</v>
      </c>
      <c r="AE92">
        <v>11</v>
      </c>
      <c r="AF92" t="s">
        <v>48</v>
      </c>
      <c r="AG92" t="s">
        <v>65</v>
      </c>
      <c r="AJ92">
        <v>100</v>
      </c>
      <c r="AK92">
        <v>0.5</v>
      </c>
      <c r="AL92">
        <v>7</v>
      </c>
      <c r="AM92" t="s">
        <v>92</v>
      </c>
      <c r="AO92">
        <v>25</v>
      </c>
      <c r="AP92">
        <v>25</v>
      </c>
      <c r="AS92">
        <v>167.5</v>
      </c>
      <c r="AV92">
        <v>3.55</v>
      </c>
      <c r="BA92" s="14">
        <v>0.4</v>
      </c>
      <c r="BH92" t="s">
        <v>44</v>
      </c>
      <c r="BI92" t="s">
        <v>60</v>
      </c>
      <c r="BK92">
        <v>-100</v>
      </c>
      <c r="BL92">
        <v>-100</v>
      </c>
      <c r="BM92">
        <v>-10</v>
      </c>
      <c r="BN92">
        <v>-100</v>
      </c>
      <c r="BO92">
        <v>-30</v>
      </c>
      <c r="BP92">
        <v>-100</v>
      </c>
      <c r="BQ92">
        <v>0</v>
      </c>
    </row>
    <row r="93" spans="2:69" x14ac:dyDescent="0.25">
      <c r="B93" t="s">
        <v>110</v>
      </c>
      <c r="C93">
        <v>2017</v>
      </c>
      <c r="D93" t="s">
        <v>112</v>
      </c>
      <c r="E93" t="s">
        <v>33</v>
      </c>
      <c r="F93">
        <v>104</v>
      </c>
      <c r="G93">
        <v>20</v>
      </c>
      <c r="H93">
        <v>5.2</v>
      </c>
      <c r="I93" t="s">
        <v>90</v>
      </c>
      <c r="J93">
        <v>100</v>
      </c>
      <c r="K93" t="s">
        <v>57</v>
      </c>
      <c r="L93">
        <v>61.2</v>
      </c>
      <c r="M93">
        <v>5</v>
      </c>
      <c r="U93" t="s">
        <v>36</v>
      </c>
      <c r="V93" t="s">
        <v>37</v>
      </c>
      <c r="W93">
        <v>300</v>
      </c>
      <c r="Z93" t="s">
        <v>38</v>
      </c>
      <c r="AB93" t="s">
        <v>39</v>
      </c>
      <c r="AC93">
        <v>70</v>
      </c>
      <c r="AD93">
        <v>4500</v>
      </c>
      <c r="AE93">
        <v>11</v>
      </c>
      <c r="AF93" t="s">
        <v>48</v>
      </c>
      <c r="AG93" t="s">
        <v>65</v>
      </c>
      <c r="AJ93">
        <v>100</v>
      </c>
      <c r="AK93">
        <v>0.5</v>
      </c>
      <c r="AL93">
        <v>7</v>
      </c>
      <c r="AM93" t="s">
        <v>93</v>
      </c>
      <c r="AO93">
        <v>25</v>
      </c>
      <c r="AP93">
        <v>25</v>
      </c>
      <c r="AS93">
        <v>33.5</v>
      </c>
      <c r="AV93">
        <v>3.55</v>
      </c>
      <c r="BA93" s="14">
        <v>0.18</v>
      </c>
      <c r="BH93" t="s">
        <v>44</v>
      </c>
      <c r="BI93" t="s">
        <v>60</v>
      </c>
      <c r="BK93">
        <v>-100</v>
      </c>
      <c r="BL93">
        <v>-100</v>
      </c>
      <c r="BM93">
        <v>-10</v>
      </c>
      <c r="BN93">
        <v>-100</v>
      </c>
      <c r="BO93">
        <v>-30</v>
      </c>
      <c r="BP93">
        <v>-100</v>
      </c>
      <c r="BQ93">
        <v>0</v>
      </c>
    </row>
    <row r="94" spans="2:69" x14ac:dyDescent="0.25">
      <c r="B94" t="s">
        <v>110</v>
      </c>
      <c r="C94">
        <v>2017</v>
      </c>
      <c r="D94" t="s">
        <v>112</v>
      </c>
      <c r="E94" t="s">
        <v>33</v>
      </c>
      <c r="F94">
        <v>104</v>
      </c>
      <c r="G94">
        <v>20</v>
      </c>
      <c r="H94">
        <v>5.2</v>
      </c>
      <c r="I94" t="s">
        <v>90</v>
      </c>
      <c r="J94">
        <v>100</v>
      </c>
      <c r="K94" t="s">
        <v>57</v>
      </c>
      <c r="L94">
        <v>61.2</v>
      </c>
      <c r="M94">
        <v>7</v>
      </c>
      <c r="U94" t="s">
        <v>36</v>
      </c>
      <c r="V94" t="s">
        <v>37</v>
      </c>
      <c r="W94">
        <v>300</v>
      </c>
      <c r="Z94" t="s">
        <v>38</v>
      </c>
      <c r="AB94" t="s">
        <v>39</v>
      </c>
      <c r="AC94">
        <v>70</v>
      </c>
      <c r="AD94">
        <v>4500</v>
      </c>
      <c r="AE94">
        <v>11</v>
      </c>
      <c r="AF94" t="s">
        <v>48</v>
      </c>
      <c r="AG94" t="s">
        <v>65</v>
      </c>
      <c r="AJ94">
        <v>100</v>
      </c>
      <c r="AK94">
        <v>0.5</v>
      </c>
      <c r="AL94">
        <v>7</v>
      </c>
      <c r="AM94" t="s">
        <v>93</v>
      </c>
      <c r="AO94">
        <v>25</v>
      </c>
      <c r="AP94">
        <v>25</v>
      </c>
      <c r="AS94">
        <v>46.9</v>
      </c>
      <c r="AV94">
        <v>3.55</v>
      </c>
      <c r="BA94" s="14">
        <v>0.28000000000000003</v>
      </c>
      <c r="BH94" t="s">
        <v>44</v>
      </c>
      <c r="BI94" t="s">
        <v>60</v>
      </c>
      <c r="BK94">
        <v>-100</v>
      </c>
      <c r="BL94">
        <v>-100</v>
      </c>
      <c r="BM94">
        <v>-10</v>
      </c>
      <c r="BN94">
        <v>-100</v>
      </c>
      <c r="BO94">
        <v>-30</v>
      </c>
      <c r="BP94">
        <v>-100</v>
      </c>
      <c r="BQ94">
        <v>0</v>
      </c>
    </row>
    <row r="95" spans="2:69" x14ac:dyDescent="0.25">
      <c r="B95" t="s">
        <v>110</v>
      </c>
      <c r="C95">
        <v>2017</v>
      </c>
      <c r="D95" t="s">
        <v>112</v>
      </c>
      <c r="E95" t="s">
        <v>33</v>
      </c>
      <c r="F95">
        <v>104</v>
      </c>
      <c r="G95">
        <v>20</v>
      </c>
      <c r="H95">
        <v>5.2</v>
      </c>
      <c r="I95" t="s">
        <v>90</v>
      </c>
      <c r="J95">
        <v>100</v>
      </c>
      <c r="K95" t="s">
        <v>57</v>
      </c>
      <c r="L95">
        <v>61.2</v>
      </c>
      <c r="M95">
        <v>8.5</v>
      </c>
      <c r="U95" t="s">
        <v>36</v>
      </c>
      <c r="V95" t="s">
        <v>37</v>
      </c>
      <c r="W95">
        <v>300</v>
      </c>
      <c r="Z95" t="s">
        <v>38</v>
      </c>
      <c r="AB95" t="s">
        <v>39</v>
      </c>
      <c r="AC95">
        <v>70</v>
      </c>
      <c r="AD95">
        <v>4500</v>
      </c>
      <c r="AE95">
        <v>11</v>
      </c>
      <c r="AF95" t="s">
        <v>48</v>
      </c>
      <c r="AG95" t="s">
        <v>65</v>
      </c>
      <c r="AJ95">
        <v>100</v>
      </c>
      <c r="AK95">
        <v>0.5</v>
      </c>
      <c r="AL95">
        <v>7</v>
      </c>
      <c r="AM95" t="s">
        <v>93</v>
      </c>
      <c r="AO95">
        <v>25</v>
      </c>
      <c r="AP95">
        <v>25</v>
      </c>
      <c r="AS95">
        <v>56.95</v>
      </c>
      <c r="AV95">
        <v>3.55</v>
      </c>
      <c r="BA95" s="14">
        <v>0.23</v>
      </c>
      <c r="BH95" t="s">
        <v>44</v>
      </c>
      <c r="BI95" t="s">
        <v>60</v>
      </c>
      <c r="BK95">
        <v>-100</v>
      </c>
      <c r="BL95">
        <v>-100</v>
      </c>
      <c r="BM95">
        <v>-10</v>
      </c>
      <c r="BN95">
        <v>-100</v>
      </c>
      <c r="BO95">
        <v>-30</v>
      </c>
      <c r="BP95">
        <v>-100</v>
      </c>
      <c r="BQ95">
        <v>0</v>
      </c>
    </row>
    <row r="96" spans="2:69" x14ac:dyDescent="0.25">
      <c r="B96" t="s">
        <v>110</v>
      </c>
      <c r="C96">
        <v>2017</v>
      </c>
      <c r="D96" t="s">
        <v>112</v>
      </c>
      <c r="E96" t="s">
        <v>33</v>
      </c>
      <c r="F96">
        <v>104</v>
      </c>
      <c r="G96">
        <v>20</v>
      </c>
      <c r="H96">
        <v>5.2</v>
      </c>
      <c r="I96" t="s">
        <v>90</v>
      </c>
      <c r="J96">
        <v>100</v>
      </c>
      <c r="K96" t="s">
        <v>57</v>
      </c>
      <c r="L96">
        <v>61.2</v>
      </c>
      <c r="M96">
        <v>10</v>
      </c>
      <c r="U96" t="s">
        <v>36</v>
      </c>
      <c r="V96" t="s">
        <v>37</v>
      </c>
      <c r="W96">
        <v>300</v>
      </c>
      <c r="Z96" t="s">
        <v>38</v>
      </c>
      <c r="AB96" t="s">
        <v>39</v>
      </c>
      <c r="AC96">
        <v>70</v>
      </c>
      <c r="AD96">
        <v>4500</v>
      </c>
      <c r="AE96">
        <v>11</v>
      </c>
      <c r="AF96" t="s">
        <v>48</v>
      </c>
      <c r="AG96" t="s">
        <v>65</v>
      </c>
      <c r="AJ96">
        <v>100</v>
      </c>
      <c r="AK96">
        <v>0.5</v>
      </c>
      <c r="AL96">
        <v>7</v>
      </c>
      <c r="AM96" t="s">
        <v>93</v>
      </c>
      <c r="AO96">
        <v>25</v>
      </c>
      <c r="AP96">
        <v>25</v>
      </c>
      <c r="AS96">
        <v>67</v>
      </c>
      <c r="AV96">
        <v>3.55</v>
      </c>
      <c r="BA96" s="14">
        <v>0.315</v>
      </c>
      <c r="BH96" t="s">
        <v>44</v>
      </c>
      <c r="BI96" t="s">
        <v>60</v>
      </c>
      <c r="BK96">
        <v>-100</v>
      </c>
      <c r="BL96">
        <v>-100</v>
      </c>
      <c r="BM96">
        <v>-10</v>
      </c>
      <c r="BN96">
        <v>-100</v>
      </c>
      <c r="BO96">
        <v>-30</v>
      </c>
      <c r="BP96">
        <v>-100</v>
      </c>
      <c r="BQ96">
        <v>0</v>
      </c>
    </row>
    <row r="97" spans="2:69" x14ac:dyDescent="0.25">
      <c r="B97" t="s">
        <v>110</v>
      </c>
      <c r="C97">
        <v>2017</v>
      </c>
      <c r="D97" t="s">
        <v>112</v>
      </c>
      <c r="E97" t="s">
        <v>33</v>
      </c>
      <c r="F97">
        <v>104</v>
      </c>
      <c r="G97">
        <v>20</v>
      </c>
      <c r="H97">
        <v>5.2</v>
      </c>
      <c r="I97" t="s">
        <v>90</v>
      </c>
      <c r="J97">
        <v>100</v>
      </c>
      <c r="K97" t="s">
        <v>57</v>
      </c>
      <c r="L97">
        <v>61.2</v>
      </c>
      <c r="M97">
        <v>12</v>
      </c>
      <c r="U97" t="s">
        <v>36</v>
      </c>
      <c r="V97" t="s">
        <v>37</v>
      </c>
      <c r="W97">
        <v>300</v>
      </c>
      <c r="Z97" t="s">
        <v>38</v>
      </c>
      <c r="AB97" t="s">
        <v>39</v>
      </c>
      <c r="AC97">
        <v>70</v>
      </c>
      <c r="AD97">
        <v>4500</v>
      </c>
      <c r="AE97">
        <v>11</v>
      </c>
      <c r="AF97" t="s">
        <v>48</v>
      </c>
      <c r="AG97" t="s">
        <v>65</v>
      </c>
      <c r="AJ97">
        <v>100</v>
      </c>
      <c r="AK97">
        <v>0.5</v>
      </c>
      <c r="AL97">
        <v>7</v>
      </c>
      <c r="AM97" t="s">
        <v>93</v>
      </c>
      <c r="AO97">
        <v>25</v>
      </c>
      <c r="AP97">
        <v>25</v>
      </c>
      <c r="AS97">
        <v>80.400000000000006</v>
      </c>
      <c r="AV97">
        <v>3.55</v>
      </c>
      <c r="BA97" s="14">
        <v>0.18</v>
      </c>
      <c r="BH97" t="s">
        <v>44</v>
      </c>
      <c r="BI97" t="s">
        <v>60</v>
      </c>
      <c r="BK97">
        <v>-100</v>
      </c>
      <c r="BL97">
        <v>-100</v>
      </c>
      <c r="BM97">
        <v>-10</v>
      </c>
      <c r="BN97">
        <v>-100</v>
      </c>
      <c r="BO97">
        <v>-30</v>
      </c>
      <c r="BP97">
        <v>-100</v>
      </c>
      <c r="BQ97">
        <v>0</v>
      </c>
    </row>
    <row r="98" spans="2:69" x14ac:dyDescent="0.25">
      <c r="B98" t="s">
        <v>110</v>
      </c>
      <c r="C98">
        <v>2017</v>
      </c>
      <c r="D98" t="s">
        <v>112</v>
      </c>
      <c r="E98" t="s">
        <v>33</v>
      </c>
      <c r="F98">
        <v>104</v>
      </c>
      <c r="G98">
        <v>20</v>
      </c>
      <c r="H98">
        <v>5.2</v>
      </c>
      <c r="I98" t="s">
        <v>90</v>
      </c>
      <c r="J98">
        <v>100</v>
      </c>
      <c r="K98" t="s">
        <v>57</v>
      </c>
      <c r="L98">
        <v>61.2</v>
      </c>
      <c r="M98">
        <v>14</v>
      </c>
      <c r="U98" t="s">
        <v>36</v>
      </c>
      <c r="V98" t="s">
        <v>37</v>
      </c>
      <c r="W98">
        <v>300</v>
      </c>
      <c r="Z98" t="s">
        <v>38</v>
      </c>
      <c r="AB98" t="s">
        <v>39</v>
      </c>
      <c r="AC98">
        <v>70</v>
      </c>
      <c r="AD98">
        <v>4500</v>
      </c>
      <c r="AE98">
        <v>11</v>
      </c>
      <c r="AF98" t="s">
        <v>48</v>
      </c>
      <c r="AG98" t="s">
        <v>65</v>
      </c>
      <c r="AJ98">
        <v>100</v>
      </c>
      <c r="AK98">
        <v>0.5</v>
      </c>
      <c r="AL98">
        <v>7</v>
      </c>
      <c r="AM98" t="s">
        <v>93</v>
      </c>
      <c r="AO98">
        <v>25</v>
      </c>
      <c r="AP98">
        <v>25</v>
      </c>
      <c r="AS98">
        <v>93.8</v>
      </c>
      <c r="AV98">
        <v>3.55</v>
      </c>
      <c r="BA98" s="14">
        <v>0.28000000000000003</v>
      </c>
      <c r="BH98" t="s">
        <v>44</v>
      </c>
      <c r="BI98" t="s">
        <v>60</v>
      </c>
      <c r="BK98">
        <v>-100</v>
      </c>
      <c r="BL98">
        <v>-100</v>
      </c>
      <c r="BM98">
        <v>-10</v>
      </c>
      <c r="BN98">
        <v>-100</v>
      </c>
      <c r="BO98">
        <v>-30</v>
      </c>
      <c r="BP98">
        <v>-100</v>
      </c>
      <c r="BQ98">
        <v>0</v>
      </c>
    </row>
    <row r="99" spans="2:69" x14ac:dyDescent="0.25">
      <c r="B99" t="s">
        <v>110</v>
      </c>
      <c r="C99">
        <v>2017</v>
      </c>
      <c r="D99" t="s">
        <v>112</v>
      </c>
      <c r="E99" t="s">
        <v>33</v>
      </c>
      <c r="F99">
        <v>104</v>
      </c>
      <c r="G99">
        <v>20</v>
      </c>
      <c r="H99">
        <v>5.2</v>
      </c>
      <c r="I99" t="s">
        <v>90</v>
      </c>
      <c r="J99">
        <v>100</v>
      </c>
      <c r="K99" t="s">
        <v>57</v>
      </c>
      <c r="L99">
        <v>61.2</v>
      </c>
      <c r="M99">
        <v>16</v>
      </c>
      <c r="U99" t="s">
        <v>36</v>
      </c>
      <c r="V99" t="s">
        <v>37</v>
      </c>
      <c r="W99">
        <v>300</v>
      </c>
      <c r="Z99" t="s">
        <v>38</v>
      </c>
      <c r="AB99" t="s">
        <v>39</v>
      </c>
      <c r="AC99">
        <v>70</v>
      </c>
      <c r="AD99">
        <v>4500</v>
      </c>
      <c r="AE99">
        <v>11</v>
      </c>
      <c r="AF99" t="s">
        <v>48</v>
      </c>
      <c r="AG99" t="s">
        <v>65</v>
      </c>
      <c r="AJ99">
        <v>100</v>
      </c>
      <c r="AK99">
        <v>0.5</v>
      </c>
      <c r="AL99">
        <v>7</v>
      </c>
      <c r="AM99" t="s">
        <v>93</v>
      </c>
      <c r="AO99">
        <v>25</v>
      </c>
      <c r="AP99">
        <v>25</v>
      </c>
      <c r="AS99">
        <v>107.2</v>
      </c>
      <c r="AV99">
        <v>3.55</v>
      </c>
      <c r="BA99" s="14">
        <v>0.3</v>
      </c>
      <c r="BH99" t="s">
        <v>44</v>
      </c>
      <c r="BI99" t="s">
        <v>60</v>
      </c>
      <c r="BK99">
        <v>-100</v>
      </c>
      <c r="BL99">
        <v>-100</v>
      </c>
      <c r="BM99">
        <v>-10</v>
      </c>
      <c r="BN99">
        <v>-100</v>
      </c>
      <c r="BO99">
        <v>-30</v>
      </c>
      <c r="BP99">
        <v>-100</v>
      </c>
      <c r="BQ99">
        <v>0</v>
      </c>
    </row>
    <row r="100" spans="2:69" x14ac:dyDescent="0.25">
      <c r="B100" t="s">
        <v>110</v>
      </c>
      <c r="C100">
        <v>2017</v>
      </c>
      <c r="D100" t="s">
        <v>112</v>
      </c>
      <c r="E100" t="s">
        <v>33</v>
      </c>
      <c r="F100">
        <v>104</v>
      </c>
      <c r="G100">
        <v>20</v>
      </c>
      <c r="H100">
        <v>5.2</v>
      </c>
      <c r="I100" t="s">
        <v>90</v>
      </c>
      <c r="J100">
        <v>100</v>
      </c>
      <c r="K100" t="s">
        <v>57</v>
      </c>
      <c r="L100">
        <v>61.2</v>
      </c>
      <c r="M100">
        <v>18</v>
      </c>
      <c r="U100" t="s">
        <v>36</v>
      </c>
      <c r="V100" t="s">
        <v>37</v>
      </c>
      <c r="W100">
        <v>300</v>
      </c>
      <c r="Z100" t="s">
        <v>38</v>
      </c>
      <c r="AB100" t="s">
        <v>39</v>
      </c>
      <c r="AC100">
        <v>70</v>
      </c>
      <c r="AD100">
        <v>4500</v>
      </c>
      <c r="AE100">
        <v>11</v>
      </c>
      <c r="AF100" t="s">
        <v>48</v>
      </c>
      <c r="AG100" t="s">
        <v>65</v>
      </c>
      <c r="AJ100">
        <v>100</v>
      </c>
      <c r="AK100">
        <v>0.5</v>
      </c>
      <c r="AL100">
        <v>7</v>
      </c>
      <c r="AM100" t="s">
        <v>93</v>
      </c>
      <c r="AO100">
        <v>25</v>
      </c>
      <c r="AP100">
        <v>25</v>
      </c>
      <c r="AS100">
        <v>120.6</v>
      </c>
      <c r="AV100">
        <v>3.55</v>
      </c>
      <c r="BA100" s="14">
        <v>0.28000000000000003</v>
      </c>
      <c r="BH100" t="s">
        <v>44</v>
      </c>
      <c r="BI100" t="s">
        <v>60</v>
      </c>
      <c r="BK100">
        <v>-100</v>
      </c>
      <c r="BL100">
        <v>-100</v>
      </c>
      <c r="BM100">
        <v>-10</v>
      </c>
      <c r="BN100">
        <v>-100</v>
      </c>
      <c r="BO100">
        <v>-30</v>
      </c>
      <c r="BP100">
        <v>-100</v>
      </c>
      <c r="BQ100">
        <v>0</v>
      </c>
    </row>
    <row r="101" spans="2:69" x14ac:dyDescent="0.25">
      <c r="B101" t="s">
        <v>110</v>
      </c>
      <c r="C101">
        <v>2017</v>
      </c>
      <c r="D101" t="s">
        <v>112</v>
      </c>
      <c r="E101" t="s">
        <v>33</v>
      </c>
      <c r="F101">
        <v>104</v>
      </c>
      <c r="G101">
        <v>20</v>
      </c>
      <c r="H101">
        <v>5.2</v>
      </c>
      <c r="I101" t="s">
        <v>90</v>
      </c>
      <c r="J101">
        <v>100</v>
      </c>
      <c r="K101" t="s">
        <v>57</v>
      </c>
      <c r="L101">
        <v>61.2</v>
      </c>
      <c r="M101">
        <v>25</v>
      </c>
      <c r="U101" t="s">
        <v>36</v>
      </c>
      <c r="V101" t="s">
        <v>37</v>
      </c>
      <c r="W101">
        <v>300</v>
      </c>
      <c r="Z101" t="s">
        <v>38</v>
      </c>
      <c r="AB101" t="s">
        <v>39</v>
      </c>
      <c r="AC101">
        <v>70</v>
      </c>
      <c r="AD101">
        <v>4500</v>
      </c>
      <c r="AE101">
        <v>11</v>
      </c>
      <c r="AF101" t="s">
        <v>48</v>
      </c>
      <c r="AG101" t="s">
        <v>65</v>
      </c>
      <c r="AJ101">
        <v>100</v>
      </c>
      <c r="AK101">
        <v>0.5</v>
      </c>
      <c r="AL101">
        <v>7</v>
      </c>
      <c r="AM101" t="s">
        <v>93</v>
      </c>
      <c r="AO101">
        <v>25</v>
      </c>
      <c r="AP101">
        <v>25</v>
      </c>
      <c r="AS101">
        <v>167.5</v>
      </c>
      <c r="AV101">
        <v>3.49</v>
      </c>
      <c r="BA101" s="14">
        <v>0.27500000000000002</v>
      </c>
      <c r="BH101" t="s">
        <v>44</v>
      </c>
      <c r="BI101" t="s">
        <v>60</v>
      </c>
      <c r="BK101">
        <v>-100</v>
      </c>
      <c r="BL101">
        <v>-100</v>
      </c>
      <c r="BM101">
        <v>-10</v>
      </c>
      <c r="BN101">
        <v>-100</v>
      </c>
      <c r="BO101">
        <v>-30</v>
      </c>
      <c r="BP101">
        <v>-100</v>
      </c>
      <c r="BQ101">
        <v>0</v>
      </c>
    </row>
    <row r="102" spans="2:69" x14ac:dyDescent="0.25">
      <c r="B102" t="s">
        <v>110</v>
      </c>
      <c r="C102">
        <v>2017</v>
      </c>
      <c r="D102" t="s">
        <v>112</v>
      </c>
      <c r="E102" t="s">
        <v>33</v>
      </c>
      <c r="F102">
        <v>104</v>
      </c>
      <c r="G102">
        <v>20</v>
      </c>
      <c r="H102">
        <v>5.2</v>
      </c>
      <c r="I102" t="s">
        <v>90</v>
      </c>
      <c r="J102">
        <v>100</v>
      </c>
      <c r="K102" t="s">
        <v>57</v>
      </c>
      <c r="L102">
        <v>61.2</v>
      </c>
      <c r="M102">
        <v>3</v>
      </c>
      <c r="U102" t="s">
        <v>36</v>
      </c>
      <c r="V102" t="s">
        <v>113</v>
      </c>
      <c r="W102">
        <v>447</v>
      </c>
      <c r="Z102" t="s">
        <v>38</v>
      </c>
      <c r="AB102" t="s">
        <v>114</v>
      </c>
      <c r="AC102">
        <v>70</v>
      </c>
      <c r="AD102">
        <v>4500</v>
      </c>
      <c r="AE102">
        <v>4.2</v>
      </c>
      <c r="AF102" t="s">
        <v>48</v>
      </c>
      <c r="AG102" t="s">
        <v>65</v>
      </c>
      <c r="AJ102">
        <v>100</v>
      </c>
      <c r="AK102">
        <v>0.5</v>
      </c>
      <c r="AL102">
        <v>7</v>
      </c>
      <c r="AM102" t="s">
        <v>93</v>
      </c>
      <c r="AO102">
        <v>25</v>
      </c>
      <c r="AP102">
        <v>100</v>
      </c>
      <c r="AQ102">
        <v>0.5</v>
      </c>
      <c r="AS102">
        <v>20.100000000000001</v>
      </c>
      <c r="AV102">
        <v>3.55</v>
      </c>
      <c r="BA102" s="14">
        <v>0.08</v>
      </c>
      <c r="BH102" t="s">
        <v>44</v>
      </c>
      <c r="BI102" t="s">
        <v>60</v>
      </c>
      <c r="BK102">
        <v>-60</v>
      </c>
      <c r="BL102">
        <v>-60</v>
      </c>
      <c r="BM102">
        <v>0</v>
      </c>
      <c r="BN102">
        <v>-80</v>
      </c>
      <c r="BO102">
        <v>-20</v>
      </c>
      <c r="BP102">
        <v>-100</v>
      </c>
      <c r="BQ102">
        <v>0</v>
      </c>
    </row>
    <row r="103" spans="2:69" x14ac:dyDescent="0.25">
      <c r="B103" t="s">
        <v>110</v>
      </c>
      <c r="C103">
        <v>2017</v>
      </c>
      <c r="D103" t="s">
        <v>112</v>
      </c>
      <c r="E103" t="s">
        <v>33</v>
      </c>
      <c r="F103">
        <v>104</v>
      </c>
      <c r="G103">
        <v>20</v>
      </c>
      <c r="H103">
        <v>5.2</v>
      </c>
      <c r="I103" t="s">
        <v>90</v>
      </c>
      <c r="J103">
        <v>100</v>
      </c>
      <c r="K103" t="s">
        <v>57</v>
      </c>
      <c r="L103">
        <v>61.2</v>
      </c>
      <c r="M103">
        <v>5</v>
      </c>
      <c r="U103" t="s">
        <v>36</v>
      </c>
      <c r="V103" t="s">
        <v>113</v>
      </c>
      <c r="W103">
        <v>447</v>
      </c>
      <c r="Z103" t="s">
        <v>38</v>
      </c>
      <c r="AB103" t="s">
        <v>114</v>
      </c>
      <c r="AC103">
        <v>70</v>
      </c>
      <c r="AD103">
        <v>4500</v>
      </c>
      <c r="AE103">
        <v>4.2</v>
      </c>
      <c r="AF103" t="s">
        <v>48</v>
      </c>
      <c r="AG103" t="s">
        <v>65</v>
      </c>
      <c r="AJ103">
        <v>100</v>
      </c>
      <c r="AK103">
        <v>0.5</v>
      </c>
      <c r="AL103">
        <v>7</v>
      </c>
      <c r="AM103" t="s">
        <v>93</v>
      </c>
      <c r="AO103">
        <v>25</v>
      </c>
      <c r="AP103">
        <v>100</v>
      </c>
      <c r="AQ103">
        <v>0.5</v>
      </c>
      <c r="AS103">
        <v>33.5</v>
      </c>
      <c r="AV103">
        <v>3.55</v>
      </c>
      <c r="BA103" s="14">
        <v>0.125</v>
      </c>
      <c r="BH103" t="s">
        <v>44</v>
      </c>
      <c r="BI103" t="s">
        <v>60</v>
      </c>
      <c r="BK103">
        <v>-60</v>
      </c>
      <c r="BL103">
        <v>-60</v>
      </c>
      <c r="BM103">
        <v>0</v>
      </c>
      <c r="BN103">
        <v>-80</v>
      </c>
      <c r="BO103">
        <v>-20</v>
      </c>
      <c r="BP103">
        <v>-100</v>
      </c>
      <c r="BQ103">
        <v>0</v>
      </c>
    </row>
    <row r="104" spans="2:69" x14ac:dyDescent="0.25">
      <c r="B104" t="s">
        <v>110</v>
      </c>
      <c r="C104">
        <v>2017</v>
      </c>
      <c r="D104" t="s">
        <v>112</v>
      </c>
      <c r="E104" t="s">
        <v>33</v>
      </c>
      <c r="F104">
        <v>104</v>
      </c>
      <c r="G104">
        <v>20</v>
      </c>
      <c r="H104">
        <v>5.2</v>
      </c>
      <c r="I104" t="s">
        <v>90</v>
      </c>
      <c r="J104">
        <v>100</v>
      </c>
      <c r="K104" t="s">
        <v>57</v>
      </c>
      <c r="L104">
        <v>61.2</v>
      </c>
      <c r="M104">
        <v>7</v>
      </c>
      <c r="U104" t="s">
        <v>36</v>
      </c>
      <c r="V104" t="s">
        <v>113</v>
      </c>
      <c r="W104">
        <v>447</v>
      </c>
      <c r="Z104" t="s">
        <v>38</v>
      </c>
      <c r="AB104" t="s">
        <v>114</v>
      </c>
      <c r="AC104">
        <v>70</v>
      </c>
      <c r="AD104">
        <v>4500</v>
      </c>
      <c r="AE104">
        <v>4.2</v>
      </c>
      <c r="AF104" t="s">
        <v>48</v>
      </c>
      <c r="AG104" t="s">
        <v>65</v>
      </c>
      <c r="AJ104">
        <v>100</v>
      </c>
      <c r="AK104">
        <v>0.5</v>
      </c>
      <c r="AL104">
        <v>7</v>
      </c>
      <c r="AM104" t="s">
        <v>93</v>
      </c>
      <c r="AO104">
        <v>25</v>
      </c>
      <c r="AP104">
        <v>100</v>
      </c>
      <c r="AQ104">
        <v>0.5</v>
      </c>
      <c r="AS104">
        <v>46.9</v>
      </c>
      <c r="AV104">
        <v>3.55</v>
      </c>
      <c r="BA104" s="14">
        <v>0.08</v>
      </c>
      <c r="BH104" t="s">
        <v>44</v>
      </c>
      <c r="BI104" t="s">
        <v>60</v>
      </c>
      <c r="BK104">
        <v>-60</v>
      </c>
      <c r="BL104">
        <v>-60</v>
      </c>
      <c r="BM104">
        <v>0</v>
      </c>
      <c r="BN104">
        <v>-80</v>
      </c>
      <c r="BO104">
        <v>-20</v>
      </c>
      <c r="BP104">
        <v>-100</v>
      </c>
      <c r="BQ104">
        <v>0</v>
      </c>
    </row>
    <row r="105" spans="2:69" x14ac:dyDescent="0.25">
      <c r="B105" t="s">
        <v>110</v>
      </c>
      <c r="C105">
        <v>2017</v>
      </c>
      <c r="D105" t="s">
        <v>112</v>
      </c>
      <c r="E105" t="s">
        <v>33</v>
      </c>
      <c r="F105">
        <v>104</v>
      </c>
      <c r="G105">
        <v>20</v>
      </c>
      <c r="H105">
        <v>5.2</v>
      </c>
      <c r="I105" t="s">
        <v>90</v>
      </c>
      <c r="J105">
        <v>100</v>
      </c>
      <c r="K105" t="s">
        <v>57</v>
      </c>
      <c r="L105">
        <v>61.2</v>
      </c>
      <c r="M105">
        <v>8.5</v>
      </c>
      <c r="U105" t="s">
        <v>36</v>
      </c>
      <c r="V105" t="s">
        <v>113</v>
      </c>
      <c r="W105">
        <v>447</v>
      </c>
      <c r="Z105" t="s">
        <v>38</v>
      </c>
      <c r="AB105" t="s">
        <v>114</v>
      </c>
      <c r="AC105">
        <v>70</v>
      </c>
      <c r="AD105">
        <v>4500</v>
      </c>
      <c r="AE105">
        <v>4.2</v>
      </c>
      <c r="AF105" t="s">
        <v>48</v>
      </c>
      <c r="AG105" t="s">
        <v>65</v>
      </c>
      <c r="AJ105">
        <v>100</v>
      </c>
      <c r="AK105">
        <v>0.5</v>
      </c>
      <c r="AL105">
        <v>7</v>
      </c>
      <c r="AM105" t="s">
        <v>93</v>
      </c>
      <c r="AO105">
        <v>25</v>
      </c>
      <c r="AP105">
        <v>100</v>
      </c>
      <c r="AQ105">
        <v>0.5</v>
      </c>
      <c r="AS105">
        <v>56.95</v>
      </c>
      <c r="AV105">
        <v>3.55</v>
      </c>
      <c r="BA105" s="14">
        <v>0.08</v>
      </c>
      <c r="BH105" t="s">
        <v>44</v>
      </c>
      <c r="BI105" t="s">
        <v>60</v>
      </c>
      <c r="BK105">
        <v>-60</v>
      </c>
      <c r="BL105">
        <v>-60</v>
      </c>
      <c r="BM105">
        <v>0</v>
      </c>
      <c r="BN105">
        <v>-80</v>
      </c>
      <c r="BO105">
        <v>-20</v>
      </c>
      <c r="BP105">
        <v>-100</v>
      </c>
      <c r="BQ105">
        <v>0</v>
      </c>
    </row>
    <row r="106" spans="2:69" x14ac:dyDescent="0.25">
      <c r="B106" t="s">
        <v>110</v>
      </c>
      <c r="C106">
        <v>2017</v>
      </c>
      <c r="D106" t="s">
        <v>112</v>
      </c>
      <c r="E106" t="s">
        <v>33</v>
      </c>
      <c r="F106">
        <v>104</v>
      </c>
      <c r="G106">
        <v>20</v>
      </c>
      <c r="H106">
        <v>5.2</v>
      </c>
      <c r="I106" t="s">
        <v>90</v>
      </c>
      <c r="J106">
        <v>100</v>
      </c>
      <c r="K106" t="s">
        <v>57</v>
      </c>
      <c r="L106">
        <v>61.2</v>
      </c>
      <c r="M106">
        <v>10</v>
      </c>
      <c r="U106" t="s">
        <v>36</v>
      </c>
      <c r="V106" t="s">
        <v>113</v>
      </c>
      <c r="W106">
        <v>447</v>
      </c>
      <c r="Z106" t="s">
        <v>38</v>
      </c>
      <c r="AB106" t="s">
        <v>114</v>
      </c>
      <c r="AC106">
        <v>70</v>
      </c>
      <c r="AD106">
        <v>4500</v>
      </c>
      <c r="AE106">
        <v>4.2</v>
      </c>
      <c r="AF106" t="s">
        <v>48</v>
      </c>
      <c r="AG106" t="s">
        <v>65</v>
      </c>
      <c r="AJ106">
        <v>100</v>
      </c>
      <c r="AK106">
        <v>0.5</v>
      </c>
      <c r="AL106">
        <v>7</v>
      </c>
      <c r="AM106" t="s">
        <v>93</v>
      </c>
      <c r="AO106">
        <v>25</v>
      </c>
      <c r="AP106">
        <v>100</v>
      </c>
      <c r="AQ106">
        <v>0.5</v>
      </c>
      <c r="AS106">
        <v>67</v>
      </c>
      <c r="AV106">
        <v>3.55</v>
      </c>
      <c r="BA106" s="14">
        <v>0.08</v>
      </c>
      <c r="BH106" t="s">
        <v>44</v>
      </c>
      <c r="BI106" t="s">
        <v>60</v>
      </c>
      <c r="BK106">
        <v>-60</v>
      </c>
      <c r="BL106">
        <v>-60</v>
      </c>
      <c r="BM106">
        <v>0</v>
      </c>
      <c r="BN106">
        <v>-80</v>
      </c>
      <c r="BO106">
        <v>-20</v>
      </c>
      <c r="BP106">
        <v>-100</v>
      </c>
      <c r="BQ106">
        <v>0</v>
      </c>
    </row>
    <row r="107" spans="2:69" x14ac:dyDescent="0.25">
      <c r="B107" t="s">
        <v>110</v>
      </c>
      <c r="C107">
        <v>2017</v>
      </c>
      <c r="D107" t="s">
        <v>112</v>
      </c>
      <c r="E107" t="s">
        <v>33</v>
      </c>
      <c r="F107">
        <v>104</v>
      </c>
      <c r="G107">
        <v>20</v>
      </c>
      <c r="H107">
        <v>5.2</v>
      </c>
      <c r="I107" t="s">
        <v>90</v>
      </c>
      <c r="J107">
        <v>100</v>
      </c>
      <c r="K107" t="s">
        <v>57</v>
      </c>
      <c r="L107">
        <v>61.2</v>
      </c>
      <c r="M107">
        <v>12</v>
      </c>
      <c r="U107" t="s">
        <v>36</v>
      </c>
      <c r="V107" t="s">
        <v>113</v>
      </c>
      <c r="W107">
        <v>447</v>
      </c>
      <c r="Z107" t="s">
        <v>38</v>
      </c>
      <c r="AB107" t="s">
        <v>114</v>
      </c>
      <c r="AC107">
        <v>70</v>
      </c>
      <c r="AD107">
        <v>4500</v>
      </c>
      <c r="AE107">
        <v>4.2</v>
      </c>
      <c r="AF107" t="s">
        <v>48</v>
      </c>
      <c r="AG107" t="s">
        <v>65</v>
      </c>
      <c r="AJ107">
        <v>100</v>
      </c>
      <c r="AK107">
        <v>0.5</v>
      </c>
      <c r="AL107">
        <v>7</v>
      </c>
      <c r="AM107" t="s">
        <v>93</v>
      </c>
      <c r="AO107">
        <v>25</v>
      </c>
      <c r="AP107">
        <v>100</v>
      </c>
      <c r="AQ107">
        <v>0.5</v>
      </c>
      <c r="AS107">
        <v>80.400000000000006</v>
      </c>
      <c r="AV107">
        <v>3.55</v>
      </c>
      <c r="BA107" s="14">
        <v>0.13</v>
      </c>
      <c r="BH107" t="s">
        <v>44</v>
      </c>
      <c r="BI107" t="s">
        <v>60</v>
      </c>
      <c r="BK107">
        <v>-60</v>
      </c>
      <c r="BL107">
        <v>-60</v>
      </c>
      <c r="BM107">
        <v>0</v>
      </c>
      <c r="BN107">
        <v>-80</v>
      </c>
      <c r="BO107">
        <v>-20</v>
      </c>
      <c r="BP107">
        <v>-100</v>
      </c>
      <c r="BQ107">
        <v>0</v>
      </c>
    </row>
    <row r="108" spans="2:69" x14ac:dyDescent="0.25">
      <c r="B108" t="s">
        <v>110</v>
      </c>
      <c r="C108">
        <v>2017</v>
      </c>
      <c r="D108" t="s">
        <v>112</v>
      </c>
      <c r="E108" t="s">
        <v>33</v>
      </c>
      <c r="F108">
        <v>104</v>
      </c>
      <c r="G108">
        <v>20</v>
      </c>
      <c r="H108">
        <v>5.2</v>
      </c>
      <c r="I108" t="s">
        <v>90</v>
      </c>
      <c r="J108">
        <v>100</v>
      </c>
      <c r="K108" t="s">
        <v>57</v>
      </c>
      <c r="L108">
        <v>61.2</v>
      </c>
      <c r="M108">
        <v>14</v>
      </c>
      <c r="U108" t="s">
        <v>36</v>
      </c>
      <c r="V108" t="s">
        <v>113</v>
      </c>
      <c r="W108">
        <v>447</v>
      </c>
      <c r="Z108" t="s">
        <v>38</v>
      </c>
      <c r="AB108" t="s">
        <v>114</v>
      </c>
      <c r="AC108">
        <v>70</v>
      </c>
      <c r="AD108">
        <v>4500</v>
      </c>
      <c r="AE108">
        <v>4.2</v>
      </c>
      <c r="AF108" t="s">
        <v>48</v>
      </c>
      <c r="AG108" t="s">
        <v>65</v>
      </c>
      <c r="AJ108">
        <v>100</v>
      </c>
      <c r="AK108">
        <v>0.5</v>
      </c>
      <c r="AL108">
        <v>7</v>
      </c>
      <c r="AM108" t="s">
        <v>93</v>
      </c>
      <c r="AO108">
        <v>25</v>
      </c>
      <c r="AP108">
        <v>100</v>
      </c>
      <c r="AQ108">
        <v>0.5</v>
      </c>
      <c r="AS108">
        <v>93.8</v>
      </c>
      <c r="AV108">
        <v>3.55</v>
      </c>
      <c r="BA108" s="14">
        <v>0.125</v>
      </c>
      <c r="BH108" t="s">
        <v>44</v>
      </c>
      <c r="BI108" t="s">
        <v>60</v>
      </c>
      <c r="BK108">
        <v>-60</v>
      </c>
      <c r="BL108">
        <v>-60</v>
      </c>
      <c r="BM108">
        <v>0</v>
      </c>
      <c r="BN108">
        <v>-80</v>
      </c>
      <c r="BO108">
        <v>-20</v>
      </c>
      <c r="BP108">
        <v>-100</v>
      </c>
      <c r="BQ108">
        <v>0</v>
      </c>
    </row>
    <row r="109" spans="2:69" x14ac:dyDescent="0.25">
      <c r="B109" t="s">
        <v>110</v>
      </c>
      <c r="C109">
        <v>2017</v>
      </c>
      <c r="D109" t="s">
        <v>112</v>
      </c>
      <c r="E109" t="s">
        <v>33</v>
      </c>
      <c r="F109">
        <v>104</v>
      </c>
      <c r="G109">
        <v>20</v>
      </c>
      <c r="H109">
        <v>5.2</v>
      </c>
      <c r="I109" t="s">
        <v>90</v>
      </c>
      <c r="J109">
        <v>100</v>
      </c>
      <c r="K109" t="s">
        <v>57</v>
      </c>
      <c r="L109">
        <v>61.2</v>
      </c>
      <c r="M109">
        <v>16</v>
      </c>
      <c r="U109" t="s">
        <v>36</v>
      </c>
      <c r="V109" t="s">
        <v>113</v>
      </c>
      <c r="W109">
        <v>447</v>
      </c>
      <c r="Z109" t="s">
        <v>38</v>
      </c>
      <c r="AB109" t="s">
        <v>114</v>
      </c>
      <c r="AC109">
        <v>70</v>
      </c>
      <c r="AD109">
        <v>4500</v>
      </c>
      <c r="AE109">
        <v>4.2</v>
      </c>
      <c r="AF109" t="s">
        <v>48</v>
      </c>
      <c r="AG109" t="s">
        <v>65</v>
      </c>
      <c r="AJ109">
        <v>100</v>
      </c>
      <c r="AK109">
        <v>0.5</v>
      </c>
      <c r="AL109">
        <v>7</v>
      </c>
      <c r="AM109" t="s">
        <v>93</v>
      </c>
      <c r="AO109">
        <v>25</v>
      </c>
      <c r="AP109">
        <v>100</v>
      </c>
      <c r="AQ109">
        <v>0.5</v>
      </c>
      <c r="AS109">
        <v>107.2</v>
      </c>
      <c r="AV109">
        <v>3.55</v>
      </c>
      <c r="BA109" s="14">
        <v>0.05</v>
      </c>
      <c r="BH109" t="s">
        <v>44</v>
      </c>
      <c r="BI109" t="s">
        <v>60</v>
      </c>
      <c r="BK109">
        <v>-60</v>
      </c>
      <c r="BL109">
        <v>-60</v>
      </c>
      <c r="BM109">
        <v>0</v>
      </c>
      <c r="BN109">
        <v>-80</v>
      </c>
      <c r="BO109">
        <v>-20</v>
      </c>
      <c r="BP109">
        <v>-100</v>
      </c>
      <c r="BQ109">
        <v>0</v>
      </c>
    </row>
    <row r="110" spans="2:69" x14ac:dyDescent="0.25">
      <c r="B110" t="s">
        <v>110</v>
      </c>
      <c r="C110">
        <v>2017</v>
      </c>
      <c r="D110" t="s">
        <v>112</v>
      </c>
      <c r="E110" t="s">
        <v>33</v>
      </c>
      <c r="F110">
        <v>104</v>
      </c>
      <c r="G110">
        <v>20</v>
      </c>
      <c r="H110">
        <v>5.2</v>
      </c>
      <c r="I110" t="s">
        <v>90</v>
      </c>
      <c r="J110">
        <v>100</v>
      </c>
      <c r="K110" t="s">
        <v>57</v>
      </c>
      <c r="L110">
        <v>61.2</v>
      </c>
      <c r="M110">
        <v>18</v>
      </c>
      <c r="U110" t="s">
        <v>36</v>
      </c>
      <c r="V110" t="s">
        <v>113</v>
      </c>
      <c r="W110">
        <v>447</v>
      </c>
      <c r="Z110" t="s">
        <v>38</v>
      </c>
      <c r="AB110" t="s">
        <v>114</v>
      </c>
      <c r="AC110">
        <v>70</v>
      </c>
      <c r="AD110">
        <v>4500</v>
      </c>
      <c r="AE110">
        <v>4.2</v>
      </c>
      <c r="AF110" t="s">
        <v>48</v>
      </c>
      <c r="AG110" t="s">
        <v>65</v>
      </c>
      <c r="AJ110">
        <v>100</v>
      </c>
      <c r="AK110">
        <v>0.5</v>
      </c>
      <c r="AL110">
        <v>7</v>
      </c>
      <c r="AM110" t="s">
        <v>93</v>
      </c>
      <c r="AO110">
        <v>25</v>
      </c>
      <c r="AP110">
        <v>100</v>
      </c>
      <c r="AQ110">
        <v>0.5</v>
      </c>
      <c r="AS110">
        <v>120.6</v>
      </c>
      <c r="AV110">
        <v>3.55</v>
      </c>
      <c r="BA110" s="14">
        <v>7.4999999999999997E-2</v>
      </c>
      <c r="BH110" t="s">
        <v>44</v>
      </c>
      <c r="BI110" t="s">
        <v>60</v>
      </c>
      <c r="BK110">
        <v>-60</v>
      </c>
      <c r="BL110">
        <v>-60</v>
      </c>
      <c r="BM110">
        <v>0</v>
      </c>
      <c r="BN110">
        <v>-80</v>
      </c>
      <c r="BO110">
        <v>-20</v>
      </c>
      <c r="BP110">
        <v>-100</v>
      </c>
      <c r="BQ110">
        <v>0</v>
      </c>
    </row>
    <row r="111" spans="2:69" x14ac:dyDescent="0.25">
      <c r="B111" t="s">
        <v>110</v>
      </c>
      <c r="C111">
        <v>2017</v>
      </c>
      <c r="D111" t="s">
        <v>112</v>
      </c>
      <c r="E111" t="s">
        <v>33</v>
      </c>
      <c r="F111">
        <v>104</v>
      </c>
      <c r="G111">
        <v>20</v>
      </c>
      <c r="H111">
        <v>5.2</v>
      </c>
      <c r="I111" t="s">
        <v>90</v>
      </c>
      <c r="J111">
        <v>100</v>
      </c>
      <c r="K111" t="s">
        <v>57</v>
      </c>
      <c r="L111">
        <v>61.2</v>
      </c>
      <c r="M111">
        <v>25</v>
      </c>
      <c r="U111" t="s">
        <v>36</v>
      </c>
      <c r="V111" t="s">
        <v>113</v>
      </c>
      <c r="W111">
        <v>447</v>
      </c>
      <c r="Z111" t="s">
        <v>38</v>
      </c>
      <c r="AB111" t="s">
        <v>114</v>
      </c>
      <c r="AC111">
        <v>70</v>
      </c>
      <c r="AD111">
        <v>4500</v>
      </c>
      <c r="AE111">
        <v>4.2</v>
      </c>
      <c r="AF111" t="s">
        <v>48</v>
      </c>
      <c r="AG111" t="s">
        <v>65</v>
      </c>
      <c r="AJ111">
        <v>100</v>
      </c>
      <c r="AK111">
        <v>0.5</v>
      </c>
      <c r="AL111">
        <v>7</v>
      </c>
      <c r="AM111" t="s">
        <v>93</v>
      </c>
      <c r="AO111">
        <v>25</v>
      </c>
      <c r="AP111">
        <v>100</v>
      </c>
      <c r="AQ111">
        <v>0.5</v>
      </c>
      <c r="AS111">
        <v>167.5</v>
      </c>
      <c r="AV111">
        <v>3.55</v>
      </c>
      <c r="BA111" s="14">
        <v>9.5000000000000001E-2</v>
      </c>
      <c r="BH111" t="s">
        <v>44</v>
      </c>
      <c r="BI111" t="s">
        <v>60</v>
      </c>
      <c r="BK111">
        <v>-60</v>
      </c>
      <c r="BL111">
        <v>-60</v>
      </c>
      <c r="BM111">
        <v>0</v>
      </c>
      <c r="BN111">
        <v>-80</v>
      </c>
      <c r="BO111">
        <v>-20</v>
      </c>
      <c r="BP111">
        <v>-100</v>
      </c>
      <c r="BQ111">
        <v>0</v>
      </c>
    </row>
    <row r="112" spans="2:69" x14ac:dyDescent="0.25">
      <c r="B112" t="s">
        <v>110</v>
      </c>
      <c r="C112">
        <v>2017</v>
      </c>
      <c r="D112" t="s">
        <v>112</v>
      </c>
      <c r="E112" t="s">
        <v>33</v>
      </c>
      <c r="F112">
        <v>104</v>
      </c>
      <c r="G112">
        <v>20</v>
      </c>
      <c r="H112">
        <v>5.2</v>
      </c>
      <c r="I112" t="s">
        <v>90</v>
      </c>
      <c r="J112">
        <v>100</v>
      </c>
      <c r="K112" t="s">
        <v>57</v>
      </c>
      <c r="L112">
        <v>61.2</v>
      </c>
      <c r="M112">
        <v>3</v>
      </c>
      <c r="U112" t="s">
        <v>36</v>
      </c>
      <c r="V112" t="s">
        <v>113</v>
      </c>
      <c r="W112">
        <v>447</v>
      </c>
      <c r="Z112" t="s">
        <v>38</v>
      </c>
      <c r="AB112" t="s">
        <v>114</v>
      </c>
      <c r="AC112">
        <v>70</v>
      </c>
      <c r="AD112">
        <v>4500</v>
      </c>
      <c r="AE112">
        <v>4.2</v>
      </c>
      <c r="AF112" t="s">
        <v>48</v>
      </c>
      <c r="AG112" t="s">
        <v>65</v>
      </c>
      <c r="AJ112">
        <v>100</v>
      </c>
      <c r="AK112">
        <v>0.5</v>
      </c>
      <c r="AL112">
        <v>7</v>
      </c>
      <c r="AM112" t="s">
        <v>92</v>
      </c>
      <c r="AO112">
        <v>25</v>
      </c>
      <c r="AP112">
        <v>100</v>
      </c>
      <c r="AQ112">
        <v>0.5</v>
      </c>
      <c r="AS112">
        <v>20.100000000000001</v>
      </c>
      <c r="AV112">
        <v>3.55</v>
      </c>
      <c r="BA112" s="14">
        <v>5.5E-2</v>
      </c>
      <c r="BH112" t="s">
        <v>44</v>
      </c>
      <c r="BI112" t="s">
        <v>60</v>
      </c>
      <c r="BK112">
        <v>-60</v>
      </c>
      <c r="BL112">
        <v>-60</v>
      </c>
      <c r="BM112">
        <v>0</v>
      </c>
      <c r="BN112">
        <v>-80</v>
      </c>
      <c r="BO112">
        <v>-20</v>
      </c>
      <c r="BP112">
        <v>-100</v>
      </c>
      <c r="BQ112">
        <v>0</v>
      </c>
    </row>
    <row r="113" spans="1:70" x14ac:dyDescent="0.25">
      <c r="B113" t="s">
        <v>110</v>
      </c>
      <c r="C113">
        <v>2017</v>
      </c>
      <c r="D113" t="s">
        <v>112</v>
      </c>
      <c r="E113" t="s">
        <v>33</v>
      </c>
      <c r="F113">
        <v>104</v>
      </c>
      <c r="G113">
        <v>20</v>
      </c>
      <c r="H113">
        <v>5.2</v>
      </c>
      <c r="I113" t="s">
        <v>90</v>
      </c>
      <c r="J113">
        <v>100</v>
      </c>
      <c r="K113" t="s">
        <v>57</v>
      </c>
      <c r="L113">
        <v>61.2</v>
      </c>
      <c r="M113">
        <v>5</v>
      </c>
      <c r="U113" t="s">
        <v>36</v>
      </c>
      <c r="V113" t="s">
        <v>113</v>
      </c>
      <c r="W113">
        <v>447</v>
      </c>
      <c r="Z113" t="s">
        <v>38</v>
      </c>
      <c r="AB113" t="s">
        <v>114</v>
      </c>
      <c r="AC113">
        <v>70</v>
      </c>
      <c r="AD113">
        <v>4500</v>
      </c>
      <c r="AE113">
        <v>4.2</v>
      </c>
      <c r="AF113" t="s">
        <v>48</v>
      </c>
      <c r="AG113" t="s">
        <v>65</v>
      </c>
      <c r="AJ113">
        <v>100</v>
      </c>
      <c r="AK113">
        <v>0.5</v>
      </c>
      <c r="AL113">
        <v>7</v>
      </c>
      <c r="AM113" t="s">
        <v>92</v>
      </c>
      <c r="AO113">
        <v>25</v>
      </c>
      <c r="AP113">
        <v>100</v>
      </c>
      <c r="AQ113">
        <v>0.5</v>
      </c>
      <c r="AS113">
        <v>33.5</v>
      </c>
      <c r="AV113">
        <v>3.55</v>
      </c>
      <c r="BA113" s="14">
        <v>0.32500000000000001</v>
      </c>
      <c r="BH113" t="s">
        <v>44</v>
      </c>
      <c r="BI113" t="s">
        <v>60</v>
      </c>
      <c r="BK113">
        <v>-60</v>
      </c>
      <c r="BL113">
        <v>-60</v>
      </c>
      <c r="BM113">
        <v>0</v>
      </c>
      <c r="BN113">
        <v>-80</v>
      </c>
      <c r="BO113">
        <v>-20</v>
      </c>
      <c r="BP113">
        <v>-100</v>
      </c>
      <c r="BQ113">
        <v>0</v>
      </c>
    </row>
    <row r="114" spans="1:70" x14ac:dyDescent="0.25">
      <c r="B114" t="s">
        <v>110</v>
      </c>
      <c r="C114">
        <v>2017</v>
      </c>
      <c r="D114" t="s">
        <v>112</v>
      </c>
      <c r="E114" t="s">
        <v>33</v>
      </c>
      <c r="F114">
        <v>104</v>
      </c>
      <c r="G114">
        <v>20</v>
      </c>
      <c r="H114">
        <v>5.2</v>
      </c>
      <c r="I114" t="s">
        <v>90</v>
      </c>
      <c r="J114">
        <v>100</v>
      </c>
      <c r="K114" t="s">
        <v>57</v>
      </c>
      <c r="L114">
        <v>61.2</v>
      </c>
      <c r="M114">
        <v>7</v>
      </c>
      <c r="U114" t="s">
        <v>36</v>
      </c>
      <c r="V114" t="s">
        <v>113</v>
      </c>
      <c r="W114">
        <v>447</v>
      </c>
      <c r="Z114" t="s">
        <v>38</v>
      </c>
      <c r="AB114" t="s">
        <v>114</v>
      </c>
      <c r="AC114">
        <v>70</v>
      </c>
      <c r="AD114">
        <v>4500</v>
      </c>
      <c r="AE114">
        <v>4.2</v>
      </c>
      <c r="AF114" t="s">
        <v>48</v>
      </c>
      <c r="AG114" t="s">
        <v>65</v>
      </c>
      <c r="AJ114">
        <v>100</v>
      </c>
      <c r="AK114">
        <v>0.5</v>
      </c>
      <c r="AL114">
        <v>7</v>
      </c>
      <c r="AM114" t="s">
        <v>92</v>
      </c>
      <c r="AO114">
        <v>25</v>
      </c>
      <c r="AP114">
        <v>100</v>
      </c>
      <c r="AQ114">
        <v>0.5</v>
      </c>
      <c r="AS114">
        <v>46.9</v>
      </c>
      <c r="AV114">
        <v>3.55</v>
      </c>
      <c r="BA114" s="14">
        <v>0.3</v>
      </c>
      <c r="BH114" t="s">
        <v>44</v>
      </c>
      <c r="BI114" t="s">
        <v>60</v>
      </c>
      <c r="BK114">
        <v>-60</v>
      </c>
      <c r="BL114">
        <v>-60</v>
      </c>
      <c r="BM114">
        <v>0</v>
      </c>
      <c r="BN114">
        <v>-80</v>
      </c>
      <c r="BO114">
        <v>-20</v>
      </c>
      <c r="BP114">
        <v>-100</v>
      </c>
      <c r="BQ114">
        <v>0</v>
      </c>
    </row>
    <row r="115" spans="1:70" x14ac:dyDescent="0.25">
      <c r="B115" t="s">
        <v>110</v>
      </c>
      <c r="C115">
        <v>2017</v>
      </c>
      <c r="D115" t="s">
        <v>112</v>
      </c>
      <c r="E115" t="s">
        <v>33</v>
      </c>
      <c r="F115">
        <v>104</v>
      </c>
      <c r="G115">
        <v>20</v>
      </c>
      <c r="H115">
        <v>5.2</v>
      </c>
      <c r="I115" t="s">
        <v>90</v>
      </c>
      <c r="J115">
        <v>100</v>
      </c>
      <c r="K115" t="s">
        <v>57</v>
      </c>
      <c r="L115">
        <v>61.2</v>
      </c>
      <c r="M115">
        <v>10</v>
      </c>
      <c r="U115" t="s">
        <v>36</v>
      </c>
      <c r="V115" t="s">
        <v>113</v>
      </c>
      <c r="W115">
        <v>447</v>
      </c>
      <c r="Z115" t="s">
        <v>38</v>
      </c>
      <c r="AB115" t="s">
        <v>114</v>
      </c>
      <c r="AC115">
        <v>70</v>
      </c>
      <c r="AD115">
        <v>4500</v>
      </c>
      <c r="AE115">
        <v>4.2</v>
      </c>
      <c r="AF115" t="s">
        <v>48</v>
      </c>
      <c r="AG115" t="s">
        <v>65</v>
      </c>
      <c r="AJ115">
        <v>100</v>
      </c>
      <c r="AK115">
        <v>0.5</v>
      </c>
      <c r="AL115">
        <v>7</v>
      </c>
      <c r="AM115" t="s">
        <v>92</v>
      </c>
      <c r="AO115">
        <v>25</v>
      </c>
      <c r="AP115">
        <v>100</v>
      </c>
      <c r="AQ115">
        <v>0.5</v>
      </c>
      <c r="AS115">
        <v>67</v>
      </c>
      <c r="AV115">
        <v>3.55</v>
      </c>
      <c r="BA115" s="14">
        <v>0.35</v>
      </c>
      <c r="BH115" t="s">
        <v>44</v>
      </c>
      <c r="BI115" t="s">
        <v>60</v>
      </c>
      <c r="BK115">
        <v>-60</v>
      </c>
      <c r="BL115">
        <v>-60</v>
      </c>
      <c r="BM115">
        <v>0</v>
      </c>
      <c r="BN115">
        <v>-80</v>
      </c>
      <c r="BO115">
        <v>-20</v>
      </c>
      <c r="BP115">
        <v>-100</v>
      </c>
      <c r="BQ115">
        <v>0</v>
      </c>
    </row>
    <row r="116" spans="1:70" x14ac:dyDescent="0.25">
      <c r="B116" t="s">
        <v>110</v>
      </c>
      <c r="C116">
        <v>2017</v>
      </c>
      <c r="D116" t="s">
        <v>112</v>
      </c>
      <c r="E116" t="s">
        <v>33</v>
      </c>
      <c r="F116">
        <v>104</v>
      </c>
      <c r="G116">
        <v>20</v>
      </c>
      <c r="H116">
        <v>5.2</v>
      </c>
      <c r="I116" t="s">
        <v>90</v>
      </c>
      <c r="J116">
        <v>100</v>
      </c>
      <c r="K116" t="s">
        <v>57</v>
      </c>
      <c r="L116">
        <v>61.2</v>
      </c>
      <c r="M116">
        <v>12</v>
      </c>
      <c r="U116" t="s">
        <v>36</v>
      </c>
      <c r="V116" t="s">
        <v>113</v>
      </c>
      <c r="W116">
        <v>447</v>
      </c>
      <c r="Z116" t="s">
        <v>38</v>
      </c>
      <c r="AB116" t="s">
        <v>114</v>
      </c>
      <c r="AC116">
        <v>70</v>
      </c>
      <c r="AD116">
        <v>4500</v>
      </c>
      <c r="AE116">
        <v>4.2</v>
      </c>
      <c r="AF116" t="s">
        <v>48</v>
      </c>
      <c r="AG116" t="s">
        <v>65</v>
      </c>
      <c r="AJ116">
        <v>100</v>
      </c>
      <c r="AK116">
        <v>0.5</v>
      </c>
      <c r="AL116">
        <v>7</v>
      </c>
      <c r="AM116" t="s">
        <v>92</v>
      </c>
      <c r="AO116">
        <v>25</v>
      </c>
      <c r="AP116">
        <v>100</v>
      </c>
      <c r="AQ116">
        <v>0.5</v>
      </c>
      <c r="AS116">
        <v>80.400000000000006</v>
      </c>
      <c r="AV116">
        <v>3.55</v>
      </c>
      <c r="BA116" s="14">
        <v>0.38</v>
      </c>
      <c r="BH116" t="s">
        <v>44</v>
      </c>
      <c r="BI116" t="s">
        <v>60</v>
      </c>
      <c r="BK116">
        <v>-60</v>
      </c>
      <c r="BL116">
        <v>-60</v>
      </c>
      <c r="BM116">
        <v>0</v>
      </c>
      <c r="BN116">
        <v>-80</v>
      </c>
      <c r="BO116">
        <v>-20</v>
      </c>
      <c r="BP116">
        <v>-100</v>
      </c>
      <c r="BQ116">
        <v>0</v>
      </c>
    </row>
    <row r="117" spans="1:70" x14ac:dyDescent="0.25">
      <c r="B117" t="s">
        <v>110</v>
      </c>
      <c r="C117">
        <v>2017</v>
      </c>
      <c r="D117" t="s">
        <v>112</v>
      </c>
      <c r="E117" t="s">
        <v>33</v>
      </c>
      <c r="F117">
        <v>104</v>
      </c>
      <c r="G117">
        <v>20</v>
      </c>
      <c r="H117">
        <v>5.2</v>
      </c>
      <c r="I117" t="s">
        <v>90</v>
      </c>
      <c r="J117">
        <v>100</v>
      </c>
      <c r="K117" t="s">
        <v>57</v>
      </c>
      <c r="L117">
        <v>61.2</v>
      </c>
      <c r="M117">
        <v>14</v>
      </c>
      <c r="U117" t="s">
        <v>36</v>
      </c>
      <c r="V117" t="s">
        <v>113</v>
      </c>
      <c r="W117">
        <v>447</v>
      </c>
      <c r="Z117" t="s">
        <v>38</v>
      </c>
      <c r="AB117" t="s">
        <v>114</v>
      </c>
      <c r="AC117">
        <v>70</v>
      </c>
      <c r="AD117">
        <v>4500</v>
      </c>
      <c r="AE117">
        <v>4.2</v>
      </c>
      <c r="AF117" t="s">
        <v>48</v>
      </c>
      <c r="AG117" t="s">
        <v>65</v>
      </c>
      <c r="AJ117">
        <v>100</v>
      </c>
      <c r="AK117">
        <v>0.5</v>
      </c>
      <c r="AL117">
        <v>7</v>
      </c>
      <c r="AM117" t="s">
        <v>92</v>
      </c>
      <c r="AO117">
        <v>25</v>
      </c>
      <c r="AP117">
        <v>100</v>
      </c>
      <c r="AQ117">
        <v>0.5</v>
      </c>
      <c r="AS117">
        <v>93.8</v>
      </c>
      <c r="AV117">
        <v>3.55</v>
      </c>
      <c r="BA117" s="14">
        <v>0.42499999999999999</v>
      </c>
      <c r="BH117" t="s">
        <v>44</v>
      </c>
      <c r="BI117" t="s">
        <v>60</v>
      </c>
      <c r="BK117">
        <v>-60</v>
      </c>
      <c r="BL117">
        <v>-60</v>
      </c>
      <c r="BM117">
        <v>0</v>
      </c>
      <c r="BN117">
        <v>-80</v>
      </c>
      <c r="BO117">
        <v>-20</v>
      </c>
      <c r="BP117">
        <v>-100</v>
      </c>
      <c r="BQ117">
        <v>0</v>
      </c>
    </row>
    <row r="118" spans="1:70" x14ac:dyDescent="0.25">
      <c r="B118" t="s">
        <v>110</v>
      </c>
      <c r="C118">
        <v>2017</v>
      </c>
      <c r="D118" t="s">
        <v>112</v>
      </c>
      <c r="E118" t="s">
        <v>33</v>
      </c>
      <c r="F118">
        <v>104</v>
      </c>
      <c r="G118">
        <v>20</v>
      </c>
      <c r="H118">
        <v>5.2</v>
      </c>
      <c r="I118" t="s">
        <v>90</v>
      </c>
      <c r="J118">
        <v>100</v>
      </c>
      <c r="K118" t="s">
        <v>57</v>
      </c>
      <c r="L118">
        <v>61.2</v>
      </c>
      <c r="M118">
        <v>18</v>
      </c>
      <c r="U118" t="s">
        <v>36</v>
      </c>
      <c r="V118" t="s">
        <v>113</v>
      </c>
      <c r="W118">
        <v>447</v>
      </c>
      <c r="Z118" t="s">
        <v>38</v>
      </c>
      <c r="AB118" t="s">
        <v>114</v>
      </c>
      <c r="AC118">
        <v>70</v>
      </c>
      <c r="AD118">
        <v>4500</v>
      </c>
      <c r="AE118">
        <v>4.2</v>
      </c>
      <c r="AF118" t="s">
        <v>48</v>
      </c>
      <c r="AG118" t="s">
        <v>65</v>
      </c>
      <c r="AJ118">
        <v>100</v>
      </c>
      <c r="AK118">
        <v>0.5</v>
      </c>
      <c r="AL118">
        <v>7</v>
      </c>
      <c r="AM118" t="s">
        <v>92</v>
      </c>
      <c r="AO118">
        <v>25</v>
      </c>
      <c r="AP118">
        <v>100</v>
      </c>
      <c r="AQ118">
        <v>0.5</v>
      </c>
      <c r="AS118">
        <v>120.6</v>
      </c>
      <c r="AV118">
        <v>3.55</v>
      </c>
      <c r="BA118" s="14">
        <v>0.4</v>
      </c>
      <c r="BH118" t="s">
        <v>44</v>
      </c>
      <c r="BI118" t="s">
        <v>60</v>
      </c>
      <c r="BK118">
        <v>-60</v>
      </c>
      <c r="BL118">
        <v>-60</v>
      </c>
      <c r="BM118">
        <v>0</v>
      </c>
      <c r="BN118">
        <v>-80</v>
      </c>
      <c r="BO118">
        <v>-20</v>
      </c>
      <c r="BP118">
        <v>-100</v>
      </c>
      <c r="BQ118">
        <v>0</v>
      </c>
    </row>
    <row r="119" spans="1:70" x14ac:dyDescent="0.25">
      <c r="B119" t="s">
        <v>110</v>
      </c>
      <c r="C119">
        <v>2017</v>
      </c>
      <c r="D119" t="s">
        <v>112</v>
      </c>
      <c r="E119" t="s">
        <v>33</v>
      </c>
      <c r="F119">
        <v>104</v>
      </c>
      <c r="G119">
        <v>20</v>
      </c>
      <c r="H119">
        <v>5.2</v>
      </c>
      <c r="I119" t="s">
        <v>90</v>
      </c>
      <c r="J119">
        <v>100</v>
      </c>
      <c r="K119" t="s">
        <v>57</v>
      </c>
      <c r="L119">
        <v>61.2</v>
      </c>
      <c r="M119">
        <v>25</v>
      </c>
      <c r="U119" t="s">
        <v>36</v>
      </c>
      <c r="V119" t="s">
        <v>113</v>
      </c>
      <c r="W119">
        <v>447</v>
      </c>
      <c r="Z119" t="s">
        <v>38</v>
      </c>
      <c r="AB119" t="s">
        <v>114</v>
      </c>
      <c r="AC119">
        <v>70</v>
      </c>
      <c r="AD119">
        <v>4500</v>
      </c>
      <c r="AE119">
        <v>4.2</v>
      </c>
      <c r="AF119" t="s">
        <v>48</v>
      </c>
      <c r="AG119" t="s">
        <v>65</v>
      </c>
      <c r="AJ119">
        <v>100</v>
      </c>
      <c r="AK119">
        <v>0.5</v>
      </c>
      <c r="AL119">
        <v>7</v>
      </c>
      <c r="AM119" t="s">
        <v>92</v>
      </c>
      <c r="AO119">
        <v>25</v>
      </c>
      <c r="AP119">
        <v>100</v>
      </c>
      <c r="AQ119">
        <v>0.5</v>
      </c>
      <c r="AS119">
        <v>167.5</v>
      </c>
      <c r="AV119">
        <v>3.49</v>
      </c>
      <c r="BA119" s="14">
        <v>0.3</v>
      </c>
      <c r="BH119" t="s">
        <v>44</v>
      </c>
      <c r="BI119" t="s">
        <v>60</v>
      </c>
      <c r="BK119">
        <v>-60</v>
      </c>
      <c r="BL119">
        <v>-60</v>
      </c>
      <c r="BM119">
        <v>0</v>
      </c>
      <c r="BN119">
        <v>-80</v>
      </c>
      <c r="BO119">
        <v>-20</v>
      </c>
      <c r="BP119">
        <v>-100</v>
      </c>
      <c r="BQ119">
        <v>0</v>
      </c>
    </row>
    <row r="120" spans="1:70" x14ac:dyDescent="0.25">
      <c r="A120" t="s">
        <v>115</v>
      </c>
      <c r="B120" t="s">
        <v>157</v>
      </c>
      <c r="C120">
        <v>2021</v>
      </c>
      <c r="D120" t="s">
        <v>158</v>
      </c>
      <c r="E120" t="s">
        <v>33</v>
      </c>
      <c r="F120">
        <v>292</v>
      </c>
      <c r="G120">
        <v>143</v>
      </c>
      <c r="H120">
        <v>2.0299999999999998</v>
      </c>
      <c r="I120" t="s">
        <v>34</v>
      </c>
      <c r="J120">
        <v>100</v>
      </c>
      <c r="K120" t="s">
        <v>35</v>
      </c>
      <c r="L120">
        <v>132</v>
      </c>
      <c r="M120">
        <v>3</v>
      </c>
      <c r="U120" t="s">
        <v>36</v>
      </c>
      <c r="V120" t="s">
        <v>37</v>
      </c>
      <c r="W120">
        <v>300</v>
      </c>
      <c r="Z120" t="s">
        <v>58</v>
      </c>
      <c r="AB120" t="s">
        <v>59</v>
      </c>
      <c r="AC120">
        <v>50</v>
      </c>
      <c r="AD120">
        <v>2000</v>
      </c>
      <c r="AE120">
        <v>11.5</v>
      </c>
      <c r="AF120" t="s">
        <v>48</v>
      </c>
      <c r="AG120" t="s">
        <v>116</v>
      </c>
      <c r="AK120">
        <v>80</v>
      </c>
      <c r="AL120">
        <v>90</v>
      </c>
      <c r="AM120" t="s">
        <v>93</v>
      </c>
      <c r="AN120" t="s">
        <v>42</v>
      </c>
      <c r="AO120">
        <v>56</v>
      </c>
      <c r="AP120">
        <v>56</v>
      </c>
      <c r="AQ120">
        <v>0.16</v>
      </c>
      <c r="AR120" t="s">
        <v>42</v>
      </c>
      <c r="AS120">
        <v>45</v>
      </c>
      <c r="AT120">
        <v>-71.400000000000006</v>
      </c>
      <c r="BA120" s="14">
        <v>0.33600000000000002</v>
      </c>
      <c r="BB120">
        <v>3.4000000000000002E-2</v>
      </c>
      <c r="BE120">
        <v>5.44</v>
      </c>
      <c r="BG120" s="14">
        <v>1500</v>
      </c>
      <c r="BH120" t="s">
        <v>44</v>
      </c>
      <c r="BI120" t="s">
        <v>60</v>
      </c>
      <c r="BK120">
        <v>-80</v>
      </c>
      <c r="BL120">
        <v>-100</v>
      </c>
      <c r="BM120">
        <v>10</v>
      </c>
      <c r="BN120">
        <v>-80</v>
      </c>
      <c r="BO120">
        <v>0</v>
      </c>
      <c r="BP120">
        <v>-80</v>
      </c>
      <c r="BQ120">
        <v>0</v>
      </c>
      <c r="BR120" t="s">
        <v>117</v>
      </c>
    </row>
    <row r="121" spans="1:70" x14ac:dyDescent="0.25">
      <c r="A121" t="s">
        <v>118</v>
      </c>
      <c r="B121" t="s">
        <v>157</v>
      </c>
      <c r="C121">
        <v>2021</v>
      </c>
      <c r="D121" t="s">
        <v>158</v>
      </c>
      <c r="E121" t="s">
        <v>33</v>
      </c>
      <c r="F121">
        <v>292</v>
      </c>
      <c r="G121">
        <v>143</v>
      </c>
      <c r="H121">
        <v>2.0299999999999998</v>
      </c>
      <c r="I121" t="s">
        <v>34</v>
      </c>
      <c r="J121">
        <v>100</v>
      </c>
      <c r="K121" t="s">
        <v>35</v>
      </c>
      <c r="L121">
        <v>132</v>
      </c>
      <c r="M121">
        <v>4</v>
      </c>
      <c r="U121" t="s">
        <v>36</v>
      </c>
      <c r="V121" t="s">
        <v>37</v>
      </c>
      <c r="W121">
        <v>300</v>
      </c>
      <c r="Z121" t="s">
        <v>58</v>
      </c>
      <c r="AB121" t="s">
        <v>59</v>
      </c>
      <c r="AC121">
        <v>50</v>
      </c>
      <c r="AD121">
        <v>2000</v>
      </c>
      <c r="AE121">
        <v>11.5</v>
      </c>
      <c r="AF121" t="s">
        <v>48</v>
      </c>
      <c r="AG121" t="s">
        <v>116</v>
      </c>
      <c r="AK121">
        <v>80</v>
      </c>
      <c r="AL121">
        <v>90</v>
      </c>
      <c r="AM121" t="s">
        <v>93</v>
      </c>
      <c r="AN121" t="s">
        <v>42</v>
      </c>
      <c r="AO121">
        <v>56</v>
      </c>
      <c r="AP121">
        <v>56</v>
      </c>
      <c r="AQ121">
        <v>0.16</v>
      </c>
      <c r="AR121" t="s">
        <v>42</v>
      </c>
      <c r="AS121">
        <v>55</v>
      </c>
      <c r="AT121">
        <v>-67.099999999999994</v>
      </c>
      <c r="AU121">
        <v>19.600000000000001</v>
      </c>
      <c r="AV121">
        <v>3.7</v>
      </c>
      <c r="AW121">
        <v>7.96</v>
      </c>
      <c r="AX121">
        <v>2.4700000000000002</v>
      </c>
      <c r="BA121" s="14">
        <v>0.40100000000000002</v>
      </c>
      <c r="BB121">
        <v>3.5999999999999997E-2</v>
      </c>
      <c r="BE121">
        <v>12.35</v>
      </c>
      <c r="BG121" s="14">
        <v>880</v>
      </c>
      <c r="BH121" t="s">
        <v>44</v>
      </c>
      <c r="BI121" t="s">
        <v>60</v>
      </c>
      <c r="BK121">
        <v>-80</v>
      </c>
      <c r="BL121">
        <v>-100</v>
      </c>
      <c r="BM121">
        <v>10</v>
      </c>
      <c r="BN121">
        <v>-80</v>
      </c>
      <c r="BO121">
        <v>0</v>
      </c>
      <c r="BP121">
        <v>-80</v>
      </c>
      <c r="BQ121">
        <v>0</v>
      </c>
      <c r="BR121" t="s">
        <v>117</v>
      </c>
    </row>
    <row r="122" spans="1:70" x14ac:dyDescent="0.25">
      <c r="A122" t="s">
        <v>119</v>
      </c>
      <c r="B122" t="s">
        <v>157</v>
      </c>
      <c r="C122">
        <v>2021</v>
      </c>
      <c r="D122" t="s">
        <v>158</v>
      </c>
      <c r="E122" t="s">
        <v>33</v>
      </c>
      <c r="F122">
        <v>292</v>
      </c>
      <c r="G122">
        <v>143</v>
      </c>
      <c r="H122">
        <v>2.0299999999999998</v>
      </c>
      <c r="I122" t="s">
        <v>34</v>
      </c>
      <c r="J122">
        <v>100</v>
      </c>
      <c r="K122" t="s">
        <v>35</v>
      </c>
      <c r="L122">
        <v>132</v>
      </c>
      <c r="M122">
        <v>5</v>
      </c>
      <c r="U122" t="s">
        <v>36</v>
      </c>
      <c r="V122" t="s">
        <v>37</v>
      </c>
      <c r="W122">
        <v>300</v>
      </c>
      <c r="Z122" t="s">
        <v>58</v>
      </c>
      <c r="AB122" t="s">
        <v>59</v>
      </c>
      <c r="AC122">
        <v>50</v>
      </c>
      <c r="AD122">
        <v>2000</v>
      </c>
      <c r="AE122">
        <v>11.5</v>
      </c>
      <c r="AF122" t="s">
        <v>48</v>
      </c>
      <c r="AG122" t="s">
        <v>116</v>
      </c>
      <c r="AK122">
        <v>80</v>
      </c>
      <c r="AL122">
        <v>90</v>
      </c>
      <c r="AM122" t="s">
        <v>93</v>
      </c>
      <c r="AN122" t="s">
        <v>42</v>
      </c>
      <c r="AO122">
        <v>56</v>
      </c>
      <c r="AP122">
        <v>56</v>
      </c>
      <c r="AQ122">
        <v>0.16</v>
      </c>
      <c r="AR122" t="s">
        <v>42</v>
      </c>
      <c r="AS122">
        <v>75</v>
      </c>
      <c r="AT122">
        <v>-46.5</v>
      </c>
      <c r="AU122">
        <v>19.7</v>
      </c>
      <c r="AV122">
        <v>3.7</v>
      </c>
      <c r="AW122">
        <v>8.06</v>
      </c>
      <c r="AX122">
        <v>2.62</v>
      </c>
      <c r="BA122" s="14">
        <v>0.56000000000000005</v>
      </c>
      <c r="BB122">
        <v>0.08</v>
      </c>
      <c r="BE122">
        <v>9.48</v>
      </c>
      <c r="BG122" s="14">
        <v>900</v>
      </c>
      <c r="BH122" t="s">
        <v>44</v>
      </c>
      <c r="BI122" t="s">
        <v>60</v>
      </c>
      <c r="BK122">
        <v>-80</v>
      </c>
      <c r="BL122">
        <v>-100</v>
      </c>
      <c r="BM122">
        <v>10</v>
      </c>
      <c r="BN122">
        <v>-80</v>
      </c>
      <c r="BO122">
        <v>0</v>
      </c>
      <c r="BP122">
        <v>-80</v>
      </c>
      <c r="BQ122">
        <v>0</v>
      </c>
      <c r="BR122" t="s">
        <v>117</v>
      </c>
    </row>
    <row r="123" spans="1:70" x14ac:dyDescent="0.25">
      <c r="A123" t="s">
        <v>120</v>
      </c>
      <c r="B123" t="s">
        <v>157</v>
      </c>
      <c r="C123">
        <v>2021</v>
      </c>
      <c r="D123" t="s">
        <v>158</v>
      </c>
      <c r="E123" t="s">
        <v>33</v>
      </c>
      <c r="F123">
        <v>292</v>
      </c>
      <c r="G123">
        <v>143</v>
      </c>
      <c r="H123">
        <v>2.0299999999999998</v>
      </c>
      <c r="I123" t="s">
        <v>34</v>
      </c>
      <c r="J123">
        <v>100</v>
      </c>
      <c r="K123" t="s">
        <v>35</v>
      </c>
      <c r="L123">
        <v>132</v>
      </c>
      <c r="M123">
        <v>6</v>
      </c>
      <c r="U123" t="s">
        <v>36</v>
      </c>
      <c r="V123" t="s">
        <v>37</v>
      </c>
      <c r="W123">
        <v>300</v>
      </c>
      <c r="Z123" t="s">
        <v>58</v>
      </c>
      <c r="AB123" t="s">
        <v>59</v>
      </c>
      <c r="AC123">
        <v>50</v>
      </c>
      <c r="AD123">
        <v>2000</v>
      </c>
      <c r="AE123">
        <v>11.5</v>
      </c>
      <c r="AF123" t="s">
        <v>48</v>
      </c>
      <c r="AG123" t="s">
        <v>116</v>
      </c>
      <c r="AK123">
        <v>80</v>
      </c>
      <c r="AL123">
        <v>90</v>
      </c>
      <c r="AM123" t="s">
        <v>93</v>
      </c>
      <c r="AN123" t="s">
        <v>42</v>
      </c>
      <c r="AO123">
        <v>56</v>
      </c>
      <c r="AP123">
        <v>56</v>
      </c>
      <c r="AQ123">
        <v>0.16</v>
      </c>
      <c r="AR123" t="s">
        <v>42</v>
      </c>
      <c r="AS123">
        <v>115</v>
      </c>
      <c r="AT123">
        <v>-23.4</v>
      </c>
      <c r="AU123">
        <v>19.600000000000001</v>
      </c>
      <c r="AV123">
        <v>3.7</v>
      </c>
      <c r="AW123">
        <v>8.0399999999999991</v>
      </c>
      <c r="AX123">
        <v>2.61</v>
      </c>
      <c r="BA123" s="14">
        <v>0.442</v>
      </c>
      <c r="BB123">
        <v>8.8999999999999996E-2</v>
      </c>
      <c r="BE123">
        <v>12.03</v>
      </c>
      <c r="BG123" s="14">
        <v>840</v>
      </c>
      <c r="BH123" t="s">
        <v>44</v>
      </c>
      <c r="BI123" t="s">
        <v>60</v>
      </c>
      <c r="BK123">
        <v>-80</v>
      </c>
      <c r="BL123">
        <v>-100</v>
      </c>
      <c r="BM123">
        <v>10</v>
      </c>
      <c r="BN123">
        <v>-80</v>
      </c>
      <c r="BO123">
        <v>0</v>
      </c>
      <c r="BP123">
        <v>-80</v>
      </c>
      <c r="BQ123">
        <v>0</v>
      </c>
      <c r="BR123" t="s">
        <v>117</v>
      </c>
    </row>
    <row r="124" spans="1:70" x14ac:dyDescent="0.25">
      <c r="A124" t="s">
        <v>121</v>
      </c>
      <c r="B124" t="s">
        <v>157</v>
      </c>
      <c r="C124">
        <v>2021</v>
      </c>
      <c r="D124" t="s">
        <v>158</v>
      </c>
      <c r="E124" t="s">
        <v>33</v>
      </c>
      <c r="F124">
        <v>292</v>
      </c>
      <c r="G124">
        <v>143</v>
      </c>
      <c r="H124">
        <v>2.0299999999999998</v>
      </c>
      <c r="I124" t="s">
        <v>34</v>
      </c>
      <c r="J124">
        <v>100</v>
      </c>
      <c r="K124" t="s">
        <v>35</v>
      </c>
      <c r="L124">
        <v>132</v>
      </c>
      <c r="M124">
        <v>8</v>
      </c>
      <c r="U124" t="s">
        <v>36</v>
      </c>
      <c r="V124" t="s">
        <v>37</v>
      </c>
      <c r="W124">
        <v>300</v>
      </c>
      <c r="Z124" t="s">
        <v>58</v>
      </c>
      <c r="AB124" t="s">
        <v>59</v>
      </c>
      <c r="AC124">
        <v>50</v>
      </c>
      <c r="AD124">
        <v>2000</v>
      </c>
      <c r="AE124">
        <v>11.5</v>
      </c>
      <c r="AF124" t="s">
        <v>48</v>
      </c>
      <c r="AG124" t="s">
        <v>116</v>
      </c>
      <c r="AK124">
        <v>80</v>
      </c>
      <c r="AL124">
        <v>90</v>
      </c>
      <c r="AM124" t="s">
        <v>93</v>
      </c>
      <c r="AN124" t="s">
        <v>42</v>
      </c>
      <c r="AO124">
        <v>56</v>
      </c>
      <c r="AP124">
        <v>56</v>
      </c>
      <c r="AQ124">
        <v>0.16</v>
      </c>
      <c r="AR124" t="s">
        <v>42</v>
      </c>
      <c r="AS124">
        <v>160</v>
      </c>
      <c r="AT124">
        <v>-15</v>
      </c>
      <c r="AU124">
        <v>19.399999999999999</v>
      </c>
      <c r="AV124">
        <v>3.7</v>
      </c>
      <c r="AW124">
        <v>7.85</v>
      </c>
      <c r="AX124">
        <v>2.5</v>
      </c>
      <c r="BA124" s="14">
        <v>0.39700000000000002</v>
      </c>
      <c r="BB124">
        <v>8.5999999999999993E-2</v>
      </c>
      <c r="BE124">
        <v>18.5</v>
      </c>
      <c r="BG124" s="14">
        <v>420</v>
      </c>
      <c r="BH124" t="s">
        <v>44</v>
      </c>
      <c r="BI124" t="s">
        <v>60</v>
      </c>
      <c r="BK124">
        <v>-80</v>
      </c>
      <c r="BL124">
        <v>-100</v>
      </c>
      <c r="BM124">
        <v>10</v>
      </c>
      <c r="BN124">
        <v>-80</v>
      </c>
      <c r="BO124">
        <v>0</v>
      </c>
      <c r="BP124">
        <v>-80</v>
      </c>
      <c r="BQ124">
        <v>0</v>
      </c>
      <c r="BR124" t="s">
        <v>117</v>
      </c>
    </row>
    <row r="125" spans="1:70" x14ac:dyDescent="0.25">
      <c r="B125" t="s">
        <v>122</v>
      </c>
      <c r="C125">
        <v>2016</v>
      </c>
      <c r="D125" t="s">
        <v>123</v>
      </c>
      <c r="E125" t="s">
        <v>33</v>
      </c>
      <c r="F125">
        <v>255</v>
      </c>
      <c r="G125">
        <v>94.444444439999998</v>
      </c>
      <c r="H125">
        <v>2.7</v>
      </c>
      <c r="I125" t="s">
        <v>34</v>
      </c>
      <c r="J125">
        <v>100</v>
      </c>
      <c r="K125" t="s">
        <v>71</v>
      </c>
      <c r="L125">
        <v>180</v>
      </c>
      <c r="M125">
        <v>5</v>
      </c>
      <c r="U125" t="s">
        <v>36</v>
      </c>
      <c r="V125" t="s">
        <v>37</v>
      </c>
      <c r="W125">
        <v>300</v>
      </c>
      <c r="Z125" t="s">
        <v>38</v>
      </c>
      <c r="AB125" t="s">
        <v>59</v>
      </c>
      <c r="AC125">
        <v>80</v>
      </c>
      <c r="AD125">
        <v>8800</v>
      </c>
      <c r="AE125">
        <v>11</v>
      </c>
      <c r="AF125" t="s">
        <v>48</v>
      </c>
      <c r="AG125" t="s">
        <v>41</v>
      </c>
      <c r="AN125" t="s">
        <v>42</v>
      </c>
      <c r="AO125">
        <v>100</v>
      </c>
      <c r="AS125">
        <v>55</v>
      </c>
      <c r="AU125">
        <v>19.3</v>
      </c>
      <c r="BA125" s="14">
        <v>0.8</v>
      </c>
      <c r="BE125">
        <v>-1</v>
      </c>
      <c r="BG125" s="14">
        <v>10000000</v>
      </c>
      <c r="BH125" t="s">
        <v>44</v>
      </c>
      <c r="BI125" t="s">
        <v>42</v>
      </c>
      <c r="BJ125">
        <v>3</v>
      </c>
      <c r="BK125">
        <v>-60</v>
      </c>
      <c r="BL125">
        <v>-30</v>
      </c>
      <c r="BM125">
        <v>5</v>
      </c>
      <c r="BN125">
        <v>-30</v>
      </c>
      <c r="BO125">
        <v>5</v>
      </c>
      <c r="BP125">
        <v>-60</v>
      </c>
      <c r="BQ125">
        <v>0</v>
      </c>
    </row>
    <row r="126" spans="1:70" x14ac:dyDescent="0.25">
      <c r="B126" t="s">
        <v>124</v>
      </c>
      <c r="C126">
        <v>2012</v>
      </c>
      <c r="D126" t="s">
        <v>125</v>
      </c>
      <c r="E126" t="s">
        <v>33</v>
      </c>
      <c r="F126">
        <v>193.5</v>
      </c>
      <c r="G126">
        <v>50</v>
      </c>
      <c r="H126">
        <v>3.87</v>
      </c>
      <c r="I126" t="s">
        <v>34</v>
      </c>
      <c r="J126">
        <v>100</v>
      </c>
      <c r="K126" t="s">
        <v>71</v>
      </c>
      <c r="L126">
        <v>180</v>
      </c>
      <c r="M126">
        <v>10</v>
      </c>
      <c r="U126" t="s">
        <v>126</v>
      </c>
      <c r="V126" t="s">
        <v>82</v>
      </c>
      <c r="W126">
        <v>550</v>
      </c>
      <c r="Z126" t="s">
        <v>38</v>
      </c>
      <c r="AB126" t="s">
        <v>114</v>
      </c>
      <c r="AC126">
        <v>20</v>
      </c>
      <c r="AD126">
        <v>10000</v>
      </c>
      <c r="AE126">
        <v>6.2</v>
      </c>
      <c r="AF126" t="s">
        <v>127</v>
      </c>
      <c r="AG126" t="s">
        <v>41</v>
      </c>
      <c r="AN126" t="s">
        <v>60</v>
      </c>
      <c r="AP126">
        <v>100</v>
      </c>
      <c r="AQ126">
        <v>2</v>
      </c>
      <c r="AR126" t="s">
        <v>43</v>
      </c>
      <c r="AS126">
        <v>40</v>
      </c>
      <c r="BA126" s="14">
        <v>0.47</v>
      </c>
      <c r="BB126">
        <v>0.12</v>
      </c>
      <c r="BC126">
        <v>0.02</v>
      </c>
      <c r="BD126">
        <v>3.0000000000000001E-3</v>
      </c>
      <c r="BE126">
        <v>-2</v>
      </c>
      <c r="BF126">
        <v>24</v>
      </c>
      <c r="BG126" s="14">
        <v>1000000</v>
      </c>
      <c r="BH126" t="s">
        <v>44</v>
      </c>
      <c r="BI126" t="s">
        <v>60</v>
      </c>
      <c r="BL126">
        <v>-100</v>
      </c>
      <c r="BM126">
        <v>40</v>
      </c>
      <c r="BN126">
        <v>-100</v>
      </c>
      <c r="BO126">
        <v>100</v>
      </c>
      <c r="BP126">
        <v>-10</v>
      </c>
      <c r="BQ126">
        <v>10</v>
      </c>
    </row>
    <row r="127" spans="1:70" x14ac:dyDescent="0.25">
      <c r="B127" t="s">
        <v>124</v>
      </c>
      <c r="C127">
        <v>2012</v>
      </c>
      <c r="D127" t="s">
        <v>125</v>
      </c>
      <c r="E127" t="s">
        <v>33</v>
      </c>
      <c r="F127">
        <v>193.5</v>
      </c>
      <c r="G127">
        <v>50</v>
      </c>
      <c r="H127">
        <v>3.87</v>
      </c>
      <c r="I127" t="s">
        <v>34</v>
      </c>
      <c r="J127">
        <v>100</v>
      </c>
      <c r="K127" t="s">
        <v>71</v>
      </c>
      <c r="L127">
        <v>180</v>
      </c>
      <c r="M127">
        <v>10</v>
      </c>
      <c r="U127" t="s">
        <v>126</v>
      </c>
      <c r="V127" t="s">
        <v>82</v>
      </c>
      <c r="W127">
        <v>550</v>
      </c>
      <c r="Z127" t="s">
        <v>38</v>
      </c>
      <c r="AB127" t="s">
        <v>114</v>
      </c>
      <c r="AC127">
        <v>20</v>
      </c>
      <c r="AD127">
        <v>10000</v>
      </c>
      <c r="AE127">
        <v>6.2</v>
      </c>
      <c r="AF127" t="s">
        <v>127</v>
      </c>
      <c r="AG127" t="s">
        <v>41</v>
      </c>
      <c r="AN127" t="s">
        <v>60</v>
      </c>
      <c r="AP127">
        <v>200</v>
      </c>
      <c r="AQ127">
        <v>2.33</v>
      </c>
      <c r="AR127" t="s">
        <v>43</v>
      </c>
      <c r="AS127">
        <v>40</v>
      </c>
      <c r="BA127" s="14">
        <v>1.23</v>
      </c>
      <c r="BB127">
        <v>0.17</v>
      </c>
      <c r="BC127">
        <v>0.02</v>
      </c>
      <c r="BD127">
        <v>2E-3</v>
      </c>
      <c r="BE127">
        <v>-4</v>
      </c>
      <c r="BF127">
        <v>32</v>
      </c>
      <c r="BG127" s="14">
        <v>1000000</v>
      </c>
      <c r="BH127" t="s">
        <v>44</v>
      </c>
      <c r="BI127" t="s">
        <v>60</v>
      </c>
      <c r="BL127">
        <v>-100</v>
      </c>
      <c r="BM127">
        <v>40</v>
      </c>
      <c r="BN127">
        <v>-100</v>
      </c>
      <c r="BO127">
        <v>100</v>
      </c>
      <c r="BP127">
        <v>-10</v>
      </c>
      <c r="BQ127">
        <v>10</v>
      </c>
    </row>
    <row r="128" spans="1:70" x14ac:dyDescent="0.25">
      <c r="B128" t="s">
        <v>124</v>
      </c>
      <c r="C128">
        <v>2012</v>
      </c>
      <c r="D128" t="s">
        <v>125</v>
      </c>
      <c r="E128" t="s">
        <v>33</v>
      </c>
      <c r="F128">
        <v>193.5</v>
      </c>
      <c r="G128">
        <v>50</v>
      </c>
      <c r="H128">
        <v>3.87</v>
      </c>
      <c r="I128" t="s">
        <v>34</v>
      </c>
      <c r="J128">
        <v>100</v>
      </c>
      <c r="K128" t="s">
        <v>71</v>
      </c>
      <c r="L128">
        <v>180</v>
      </c>
      <c r="M128">
        <v>10</v>
      </c>
      <c r="U128" t="s">
        <v>126</v>
      </c>
      <c r="V128" t="s">
        <v>82</v>
      </c>
      <c r="W128">
        <v>550</v>
      </c>
      <c r="Z128" t="s">
        <v>38</v>
      </c>
      <c r="AB128" t="s">
        <v>114</v>
      </c>
      <c r="AC128">
        <v>20</v>
      </c>
      <c r="AD128">
        <v>10000</v>
      </c>
      <c r="AE128">
        <v>6.2</v>
      </c>
      <c r="AF128" t="s">
        <v>127</v>
      </c>
      <c r="AG128" t="s">
        <v>41</v>
      </c>
      <c r="AN128" t="s">
        <v>60</v>
      </c>
      <c r="AP128">
        <v>320</v>
      </c>
      <c r="AQ128">
        <v>2.33</v>
      </c>
      <c r="AR128" t="s">
        <v>43</v>
      </c>
      <c r="AS128">
        <v>40</v>
      </c>
      <c r="AU128">
        <v>20.2</v>
      </c>
      <c r="AV128">
        <v>3.8</v>
      </c>
      <c r="BA128" s="14">
        <v>0.93</v>
      </c>
      <c r="BB128">
        <v>0.25</v>
      </c>
      <c r="BC128">
        <v>0.28999999999999998</v>
      </c>
      <c r="BD128">
        <v>0.06</v>
      </c>
      <c r="BE128">
        <v>-14</v>
      </c>
      <c r="BF128">
        <v>10</v>
      </c>
      <c r="BG128" s="14">
        <v>1000000</v>
      </c>
      <c r="BH128" t="s">
        <v>44</v>
      </c>
      <c r="BI128" t="s">
        <v>60</v>
      </c>
      <c r="BL128">
        <v>-100</v>
      </c>
      <c r="BM128">
        <v>40</v>
      </c>
      <c r="BN128">
        <v>-100</v>
      </c>
      <c r="BO128">
        <v>100</v>
      </c>
      <c r="BP128">
        <v>-10</v>
      </c>
      <c r="BQ128">
        <v>10</v>
      </c>
    </row>
    <row r="129" spans="1:70" x14ac:dyDescent="0.25">
      <c r="B129" t="s">
        <v>124</v>
      </c>
      <c r="C129">
        <v>2012</v>
      </c>
      <c r="D129" t="s">
        <v>125</v>
      </c>
      <c r="E129" t="s">
        <v>33</v>
      </c>
      <c r="F129">
        <v>193.5</v>
      </c>
      <c r="G129">
        <v>50</v>
      </c>
      <c r="H129">
        <v>3.87</v>
      </c>
      <c r="I129" t="s">
        <v>34</v>
      </c>
      <c r="J129">
        <v>100</v>
      </c>
      <c r="K129" t="s">
        <v>71</v>
      </c>
      <c r="L129">
        <v>180</v>
      </c>
      <c r="M129">
        <v>10</v>
      </c>
      <c r="U129" t="s">
        <v>126</v>
      </c>
      <c r="V129" t="s">
        <v>82</v>
      </c>
      <c r="W129">
        <v>550</v>
      </c>
      <c r="Z129" t="s">
        <v>38</v>
      </c>
      <c r="AB129" t="s">
        <v>114</v>
      </c>
      <c r="AC129">
        <v>20</v>
      </c>
      <c r="AD129">
        <v>10000</v>
      </c>
      <c r="AE129">
        <v>6.2</v>
      </c>
      <c r="AF129" t="s">
        <v>40</v>
      </c>
      <c r="AG129" t="s">
        <v>41</v>
      </c>
      <c r="AN129" t="s">
        <v>60</v>
      </c>
      <c r="AP129">
        <v>320</v>
      </c>
      <c r="AQ129">
        <v>2.33</v>
      </c>
      <c r="AR129" t="s">
        <v>43</v>
      </c>
      <c r="AS129">
        <v>40</v>
      </c>
      <c r="AU129">
        <v>20.2</v>
      </c>
      <c r="AV129">
        <v>3.8</v>
      </c>
      <c r="BA129" s="14">
        <v>1.36</v>
      </c>
      <c r="BB129">
        <v>0.26</v>
      </c>
      <c r="BC129">
        <v>1.56</v>
      </c>
      <c r="BD129">
        <v>0.49</v>
      </c>
      <c r="BE129">
        <v>-16</v>
      </c>
      <c r="BF129">
        <v>0</v>
      </c>
      <c r="BG129" s="14">
        <v>1000000</v>
      </c>
      <c r="BH129" t="s">
        <v>44</v>
      </c>
      <c r="BI129" t="s">
        <v>60</v>
      </c>
      <c r="BL129">
        <v>-100</v>
      </c>
      <c r="BM129">
        <v>40</v>
      </c>
      <c r="BN129">
        <v>-100</v>
      </c>
      <c r="BO129">
        <v>100</v>
      </c>
      <c r="BP129">
        <v>-10</v>
      </c>
      <c r="BQ129">
        <v>10</v>
      </c>
    </row>
    <row r="130" spans="1:70" x14ac:dyDescent="0.25">
      <c r="B130" t="s">
        <v>128</v>
      </c>
      <c r="C130">
        <v>2017</v>
      </c>
      <c r="D130" t="s">
        <v>129</v>
      </c>
      <c r="E130" t="s">
        <v>33</v>
      </c>
      <c r="F130">
        <v>54.79</v>
      </c>
      <c r="G130">
        <v>20.052</v>
      </c>
      <c r="H130">
        <v>2.73</v>
      </c>
      <c r="I130" t="s">
        <v>90</v>
      </c>
      <c r="J130">
        <v>100</v>
      </c>
      <c r="K130" t="s">
        <v>57</v>
      </c>
      <c r="L130">
        <v>61.2</v>
      </c>
      <c r="M130">
        <v>8</v>
      </c>
      <c r="U130" t="s">
        <v>36</v>
      </c>
      <c r="V130" t="s">
        <v>37</v>
      </c>
      <c r="W130">
        <v>300</v>
      </c>
      <c r="Z130" t="s">
        <v>79</v>
      </c>
      <c r="AB130" t="s">
        <v>39</v>
      </c>
      <c r="AC130">
        <v>52</v>
      </c>
      <c r="AD130">
        <v>4400</v>
      </c>
      <c r="AE130">
        <v>11</v>
      </c>
      <c r="AF130" t="s">
        <v>48</v>
      </c>
      <c r="AG130" t="s">
        <v>65</v>
      </c>
      <c r="AJ130">
        <v>100</v>
      </c>
      <c r="AK130">
        <v>0.5</v>
      </c>
      <c r="AL130">
        <v>8</v>
      </c>
      <c r="AM130" t="s">
        <v>92</v>
      </c>
      <c r="AN130" t="s">
        <v>42</v>
      </c>
      <c r="AO130">
        <v>25</v>
      </c>
      <c r="AS130">
        <v>56</v>
      </c>
      <c r="AU130">
        <v>22.9</v>
      </c>
      <c r="AV130">
        <v>3.5449999999999999</v>
      </c>
      <c r="BA130" s="14">
        <v>0.16</v>
      </c>
      <c r="BB130">
        <v>0.05</v>
      </c>
      <c r="BE130">
        <v>-28.77</v>
      </c>
      <c r="BG130" s="14">
        <v>100000</v>
      </c>
      <c r="BH130" t="s">
        <v>44</v>
      </c>
      <c r="BI130" t="s">
        <v>60</v>
      </c>
      <c r="BL130">
        <v>-100</v>
      </c>
      <c r="BM130">
        <v>0</v>
      </c>
      <c r="BN130">
        <v>0</v>
      </c>
      <c r="BO130">
        <v>100</v>
      </c>
      <c r="BP130">
        <v>-100</v>
      </c>
      <c r="BQ130">
        <v>0</v>
      </c>
    </row>
    <row r="131" spans="1:70" x14ac:dyDescent="0.25">
      <c r="B131" t="s">
        <v>128</v>
      </c>
      <c r="C131">
        <v>2017</v>
      </c>
      <c r="D131" t="s">
        <v>129</v>
      </c>
      <c r="E131" t="s">
        <v>33</v>
      </c>
      <c r="F131">
        <v>54.79</v>
      </c>
      <c r="G131">
        <v>20.052</v>
      </c>
      <c r="H131">
        <v>2.73</v>
      </c>
      <c r="I131" t="s">
        <v>90</v>
      </c>
      <c r="J131">
        <v>100</v>
      </c>
      <c r="K131" t="s">
        <v>57</v>
      </c>
      <c r="L131">
        <v>61.2</v>
      </c>
      <c r="M131">
        <v>8</v>
      </c>
      <c r="U131" t="s">
        <v>36</v>
      </c>
      <c r="V131" t="s">
        <v>37</v>
      </c>
      <c r="W131">
        <v>300</v>
      </c>
      <c r="Z131" t="s">
        <v>79</v>
      </c>
      <c r="AB131" t="s">
        <v>39</v>
      </c>
      <c r="AC131">
        <v>52</v>
      </c>
      <c r="AD131">
        <v>4400</v>
      </c>
      <c r="AE131">
        <v>11</v>
      </c>
      <c r="AF131" t="s">
        <v>48</v>
      </c>
      <c r="AG131" t="s">
        <v>65</v>
      </c>
      <c r="AJ131">
        <v>100</v>
      </c>
      <c r="AK131">
        <v>0.5</v>
      </c>
      <c r="AL131">
        <v>8</v>
      </c>
      <c r="AM131" t="s">
        <v>93</v>
      </c>
      <c r="AN131" t="s">
        <v>42</v>
      </c>
      <c r="AO131">
        <v>25</v>
      </c>
      <c r="AS131">
        <v>56</v>
      </c>
      <c r="AU131">
        <v>23.55</v>
      </c>
      <c r="AV131">
        <v>3.5750000000000002</v>
      </c>
      <c r="BA131" s="14">
        <v>0.32</v>
      </c>
      <c r="BB131">
        <v>0.06</v>
      </c>
      <c r="BE131">
        <v>-29.23</v>
      </c>
      <c r="BG131" s="14">
        <v>100000</v>
      </c>
      <c r="BH131" t="s">
        <v>44</v>
      </c>
      <c r="BI131" t="s">
        <v>60</v>
      </c>
      <c r="BL131">
        <v>-100</v>
      </c>
      <c r="BM131">
        <v>0</v>
      </c>
      <c r="BN131">
        <v>0</v>
      </c>
      <c r="BO131">
        <v>100</v>
      </c>
      <c r="BP131">
        <v>-100</v>
      </c>
      <c r="BQ131">
        <v>0</v>
      </c>
    </row>
    <row r="132" spans="1:70" x14ac:dyDescent="0.25">
      <c r="B132" t="s">
        <v>128</v>
      </c>
      <c r="C132">
        <v>2017</v>
      </c>
      <c r="D132" t="s">
        <v>129</v>
      </c>
      <c r="E132" t="s">
        <v>33</v>
      </c>
      <c r="F132">
        <v>54.79</v>
      </c>
      <c r="G132">
        <v>20.052</v>
      </c>
      <c r="H132">
        <v>2.73</v>
      </c>
      <c r="I132" t="s">
        <v>90</v>
      </c>
      <c r="J132">
        <v>100</v>
      </c>
      <c r="K132" t="s">
        <v>57</v>
      </c>
      <c r="L132">
        <v>61.2</v>
      </c>
      <c r="M132">
        <v>12</v>
      </c>
      <c r="U132" t="s">
        <v>36</v>
      </c>
      <c r="V132" t="s">
        <v>37</v>
      </c>
      <c r="W132">
        <v>300</v>
      </c>
      <c r="Z132" t="s">
        <v>79</v>
      </c>
      <c r="AB132" t="s">
        <v>39</v>
      </c>
      <c r="AC132">
        <v>52</v>
      </c>
      <c r="AD132">
        <v>4400</v>
      </c>
      <c r="AE132">
        <v>11</v>
      </c>
      <c r="AF132" t="s">
        <v>48</v>
      </c>
      <c r="AG132" t="s">
        <v>65</v>
      </c>
      <c r="AJ132">
        <v>100</v>
      </c>
      <c r="AK132">
        <v>0.5</v>
      </c>
      <c r="AL132">
        <v>8</v>
      </c>
      <c r="AM132" t="s">
        <v>92</v>
      </c>
      <c r="AN132" t="s">
        <v>42</v>
      </c>
      <c r="AO132">
        <v>25</v>
      </c>
      <c r="AS132">
        <v>72</v>
      </c>
      <c r="AU132">
        <v>22.9</v>
      </c>
      <c r="AV132">
        <v>3.54</v>
      </c>
      <c r="BA132" s="14">
        <v>0.24</v>
      </c>
      <c r="BB132">
        <v>0.04</v>
      </c>
      <c r="BE132">
        <v>-27.08</v>
      </c>
      <c r="BG132" s="14">
        <v>100000</v>
      </c>
      <c r="BH132" t="s">
        <v>44</v>
      </c>
      <c r="BI132" t="s">
        <v>60</v>
      </c>
      <c r="BL132">
        <v>-100</v>
      </c>
      <c r="BM132">
        <v>0</v>
      </c>
      <c r="BN132">
        <v>0</v>
      </c>
      <c r="BO132">
        <v>100</v>
      </c>
      <c r="BP132">
        <v>-100</v>
      </c>
      <c r="BQ132">
        <v>0</v>
      </c>
    </row>
    <row r="133" spans="1:70" x14ac:dyDescent="0.25">
      <c r="B133" t="s">
        <v>128</v>
      </c>
      <c r="C133">
        <v>2017</v>
      </c>
      <c r="D133" t="s">
        <v>129</v>
      </c>
      <c r="E133" t="s">
        <v>33</v>
      </c>
      <c r="F133">
        <v>54.79</v>
      </c>
      <c r="G133">
        <v>20.052</v>
      </c>
      <c r="H133">
        <v>2.73</v>
      </c>
      <c r="I133" t="s">
        <v>90</v>
      </c>
      <c r="J133">
        <v>100</v>
      </c>
      <c r="K133" t="s">
        <v>57</v>
      </c>
      <c r="L133">
        <v>61.2</v>
      </c>
      <c r="M133">
        <v>12</v>
      </c>
      <c r="U133" t="s">
        <v>36</v>
      </c>
      <c r="V133" t="s">
        <v>37</v>
      </c>
      <c r="W133">
        <v>300</v>
      </c>
      <c r="Z133" t="s">
        <v>79</v>
      </c>
      <c r="AB133" t="s">
        <v>39</v>
      </c>
      <c r="AC133">
        <v>52</v>
      </c>
      <c r="AD133">
        <v>4400</v>
      </c>
      <c r="AE133">
        <v>11</v>
      </c>
      <c r="AF133" t="s">
        <v>48</v>
      </c>
      <c r="AG133" t="s">
        <v>65</v>
      </c>
      <c r="AJ133">
        <v>100</v>
      </c>
      <c r="AK133">
        <v>0.5</v>
      </c>
      <c r="AL133">
        <v>8</v>
      </c>
      <c r="AM133" t="s">
        <v>93</v>
      </c>
      <c r="AN133" t="s">
        <v>42</v>
      </c>
      <c r="AO133">
        <v>25</v>
      </c>
      <c r="AS133">
        <v>72</v>
      </c>
      <c r="AU133">
        <v>23.15</v>
      </c>
      <c r="AV133">
        <v>3.5550000000000002</v>
      </c>
      <c r="BA133" s="14">
        <v>0.27</v>
      </c>
      <c r="BB133">
        <v>0.04</v>
      </c>
      <c r="BE133">
        <v>-26.81</v>
      </c>
      <c r="BG133" s="14">
        <v>100000</v>
      </c>
      <c r="BH133" t="s">
        <v>44</v>
      </c>
      <c r="BI133" t="s">
        <v>60</v>
      </c>
      <c r="BL133">
        <v>-100</v>
      </c>
      <c r="BM133">
        <v>0</v>
      </c>
      <c r="BN133">
        <v>0</v>
      </c>
      <c r="BO133">
        <v>100</v>
      </c>
      <c r="BP133">
        <v>-100</v>
      </c>
      <c r="BQ133">
        <v>0</v>
      </c>
    </row>
    <row r="134" spans="1:70" x14ac:dyDescent="0.25">
      <c r="B134" t="s">
        <v>128</v>
      </c>
      <c r="C134">
        <v>2017</v>
      </c>
      <c r="D134" t="s">
        <v>129</v>
      </c>
      <c r="E134" t="s">
        <v>33</v>
      </c>
      <c r="F134">
        <v>54.79</v>
      </c>
      <c r="G134">
        <v>20.052</v>
      </c>
      <c r="H134">
        <v>2.73</v>
      </c>
      <c r="I134" t="s">
        <v>90</v>
      </c>
      <c r="J134">
        <v>100</v>
      </c>
      <c r="K134" t="s">
        <v>57</v>
      </c>
      <c r="L134">
        <v>61.2</v>
      </c>
      <c r="M134">
        <v>27</v>
      </c>
      <c r="U134" t="s">
        <v>36</v>
      </c>
      <c r="V134" t="s">
        <v>37</v>
      </c>
      <c r="W134">
        <v>300</v>
      </c>
      <c r="Z134" t="s">
        <v>79</v>
      </c>
      <c r="AB134" t="s">
        <v>39</v>
      </c>
      <c r="AC134">
        <v>52</v>
      </c>
      <c r="AD134">
        <v>4400</v>
      </c>
      <c r="AE134">
        <v>11</v>
      </c>
      <c r="AF134" t="s">
        <v>48</v>
      </c>
      <c r="AG134" t="s">
        <v>65</v>
      </c>
      <c r="AJ134">
        <v>100</v>
      </c>
      <c r="AK134">
        <v>0.5</v>
      </c>
      <c r="AL134">
        <v>8</v>
      </c>
      <c r="AM134" t="s">
        <v>92</v>
      </c>
      <c r="AN134" t="s">
        <v>42</v>
      </c>
      <c r="AO134">
        <v>25</v>
      </c>
      <c r="AS134">
        <v>176.9</v>
      </c>
      <c r="AU134">
        <v>22.9</v>
      </c>
      <c r="AV134">
        <v>3.54</v>
      </c>
      <c r="BA134" s="14">
        <v>0.25</v>
      </c>
      <c r="BB134">
        <v>0.05</v>
      </c>
      <c r="BE134">
        <v>-16.47</v>
      </c>
      <c r="BG134" s="14">
        <v>100000</v>
      </c>
      <c r="BH134" t="s">
        <v>44</v>
      </c>
      <c r="BI134" t="s">
        <v>60</v>
      </c>
      <c r="BL134">
        <v>-100</v>
      </c>
      <c r="BM134">
        <v>0</v>
      </c>
      <c r="BN134">
        <v>0</v>
      </c>
      <c r="BO134">
        <v>100</v>
      </c>
      <c r="BP134">
        <v>-100</v>
      </c>
      <c r="BQ134">
        <v>0</v>
      </c>
    </row>
    <row r="135" spans="1:70" x14ac:dyDescent="0.25">
      <c r="B135" t="s">
        <v>128</v>
      </c>
      <c r="C135">
        <v>2017</v>
      </c>
      <c r="D135" t="s">
        <v>129</v>
      </c>
      <c r="E135" t="s">
        <v>33</v>
      </c>
      <c r="F135">
        <v>54.79</v>
      </c>
      <c r="G135">
        <v>20.052</v>
      </c>
      <c r="H135">
        <v>2.73</v>
      </c>
      <c r="I135" t="s">
        <v>90</v>
      </c>
      <c r="J135">
        <v>100</v>
      </c>
      <c r="K135" t="s">
        <v>57</v>
      </c>
      <c r="L135">
        <v>61.2</v>
      </c>
      <c r="M135">
        <v>27</v>
      </c>
      <c r="U135" t="s">
        <v>36</v>
      </c>
      <c r="V135" t="s">
        <v>37</v>
      </c>
      <c r="W135">
        <v>300</v>
      </c>
      <c r="Z135" t="s">
        <v>79</v>
      </c>
      <c r="AB135" t="s">
        <v>39</v>
      </c>
      <c r="AC135">
        <v>52</v>
      </c>
      <c r="AD135">
        <v>4400</v>
      </c>
      <c r="AE135">
        <v>11</v>
      </c>
      <c r="AF135" t="s">
        <v>48</v>
      </c>
      <c r="AG135" t="s">
        <v>65</v>
      </c>
      <c r="AJ135">
        <v>100</v>
      </c>
      <c r="AK135">
        <v>0.5</v>
      </c>
      <c r="AL135">
        <v>8</v>
      </c>
      <c r="AM135" t="s">
        <v>93</v>
      </c>
      <c r="AN135" t="s">
        <v>42</v>
      </c>
      <c r="AO135">
        <v>25</v>
      </c>
      <c r="AS135">
        <v>176.9</v>
      </c>
      <c r="AU135">
        <v>23.15</v>
      </c>
      <c r="AV135">
        <v>3.55</v>
      </c>
      <c r="BA135" s="14">
        <v>0.2</v>
      </c>
      <c r="BB135">
        <v>0.04</v>
      </c>
      <c r="BE135">
        <v>-19.22</v>
      </c>
      <c r="BG135" s="14">
        <v>100000</v>
      </c>
      <c r="BH135" t="s">
        <v>44</v>
      </c>
      <c r="BI135" t="s">
        <v>60</v>
      </c>
      <c r="BL135">
        <v>-100</v>
      </c>
      <c r="BM135">
        <v>0</v>
      </c>
      <c r="BN135">
        <v>0</v>
      </c>
      <c r="BO135">
        <v>100</v>
      </c>
      <c r="BP135">
        <v>-100</v>
      </c>
      <c r="BQ135">
        <v>0</v>
      </c>
    </row>
    <row r="136" spans="1:70" x14ac:dyDescent="0.25">
      <c r="B136" t="s">
        <v>31</v>
      </c>
      <c r="C136">
        <v>2018</v>
      </c>
      <c r="D136" t="s">
        <v>130</v>
      </c>
      <c r="E136" t="s">
        <v>33</v>
      </c>
      <c r="F136">
        <v>250</v>
      </c>
      <c r="G136">
        <v>68</v>
      </c>
      <c r="H136">
        <v>3.67</v>
      </c>
      <c r="I136" t="s">
        <v>34</v>
      </c>
      <c r="J136">
        <v>100</v>
      </c>
      <c r="K136" t="s">
        <v>71</v>
      </c>
      <c r="L136">
        <v>180</v>
      </c>
      <c r="M136">
        <v>4</v>
      </c>
      <c r="U136" t="s">
        <v>36</v>
      </c>
      <c r="V136" t="s">
        <v>37</v>
      </c>
      <c r="W136">
        <v>300</v>
      </c>
      <c r="Z136" t="s">
        <v>38</v>
      </c>
      <c r="AB136" t="s">
        <v>39</v>
      </c>
      <c r="AC136">
        <v>80</v>
      </c>
      <c r="AD136">
        <v>1500</v>
      </c>
      <c r="AE136">
        <v>10</v>
      </c>
      <c r="AF136" t="s">
        <v>48</v>
      </c>
      <c r="AG136" t="s">
        <v>41</v>
      </c>
      <c r="AH136">
        <v>1500</v>
      </c>
      <c r="AI136">
        <v>150</v>
      </c>
      <c r="AN136" t="s">
        <v>42</v>
      </c>
      <c r="AP136">
        <v>25</v>
      </c>
      <c r="AS136">
        <v>60</v>
      </c>
      <c r="BA136" s="14">
        <v>0.8</v>
      </c>
      <c r="BH136" t="s">
        <v>44</v>
      </c>
      <c r="BI136" t="s">
        <v>60</v>
      </c>
      <c r="BK136">
        <v>-60</v>
      </c>
      <c r="BL136">
        <v>-60</v>
      </c>
      <c r="BM136">
        <v>20</v>
      </c>
      <c r="BN136">
        <v>-60</v>
      </c>
      <c r="BO136">
        <v>20</v>
      </c>
      <c r="BP136">
        <v>-60</v>
      </c>
      <c r="BQ136">
        <v>0</v>
      </c>
    </row>
    <row r="137" spans="1:70" x14ac:dyDescent="0.25">
      <c r="A137" t="s">
        <v>131</v>
      </c>
      <c r="C137">
        <v>2021</v>
      </c>
      <c r="E137" t="s">
        <v>33</v>
      </c>
      <c r="F137">
        <v>204</v>
      </c>
      <c r="G137">
        <v>66</v>
      </c>
      <c r="H137">
        <v>3.1</v>
      </c>
      <c r="I137" t="s">
        <v>34</v>
      </c>
      <c r="J137">
        <v>100</v>
      </c>
      <c r="K137" t="s">
        <v>35</v>
      </c>
      <c r="L137">
        <v>132</v>
      </c>
      <c r="M137">
        <v>2</v>
      </c>
      <c r="U137" t="s">
        <v>36</v>
      </c>
      <c r="V137" t="s">
        <v>37</v>
      </c>
      <c r="W137">
        <v>300</v>
      </c>
      <c r="Z137" t="s">
        <v>58</v>
      </c>
      <c r="AB137" t="s">
        <v>59</v>
      </c>
      <c r="AC137">
        <v>50</v>
      </c>
      <c r="AD137">
        <v>2000</v>
      </c>
      <c r="AE137">
        <v>11.5</v>
      </c>
      <c r="AF137" t="s">
        <v>40</v>
      </c>
      <c r="AG137" t="s">
        <v>65</v>
      </c>
      <c r="AK137">
        <v>5</v>
      </c>
      <c r="AL137">
        <v>90</v>
      </c>
      <c r="AM137" t="s">
        <v>93</v>
      </c>
      <c r="AN137" t="s">
        <v>42</v>
      </c>
      <c r="AO137">
        <v>56</v>
      </c>
      <c r="AP137">
        <v>56</v>
      </c>
      <c r="AQ137">
        <v>0.16</v>
      </c>
      <c r="AR137" t="s">
        <v>42</v>
      </c>
      <c r="AS137">
        <v>13</v>
      </c>
      <c r="BA137">
        <v>4.2815913999999997E-2</v>
      </c>
      <c r="BB137">
        <v>2.1110447000000001E-2</v>
      </c>
      <c r="BE137">
        <v>-30.602390639999999</v>
      </c>
      <c r="BG137" s="14">
        <v>18000</v>
      </c>
      <c r="BH137" t="s">
        <v>44</v>
      </c>
      <c r="BI137" t="s">
        <v>60</v>
      </c>
      <c r="BK137">
        <v>-80</v>
      </c>
      <c r="BL137">
        <v>-100</v>
      </c>
      <c r="BM137">
        <v>10</v>
      </c>
      <c r="BN137">
        <v>-80</v>
      </c>
      <c r="BO137">
        <v>0</v>
      </c>
      <c r="BP137">
        <v>-80</v>
      </c>
      <c r="BQ137">
        <v>0</v>
      </c>
      <c r="BR137" t="s">
        <v>117</v>
      </c>
    </row>
    <row r="138" spans="1:70" x14ac:dyDescent="0.25">
      <c r="A138" t="s">
        <v>132</v>
      </c>
      <c r="C138">
        <v>2021</v>
      </c>
      <c r="E138" t="s">
        <v>33</v>
      </c>
      <c r="F138">
        <v>204</v>
      </c>
      <c r="G138">
        <v>66</v>
      </c>
      <c r="H138">
        <v>3.1</v>
      </c>
      <c r="I138" t="s">
        <v>34</v>
      </c>
      <c r="J138">
        <v>100</v>
      </c>
      <c r="K138" t="s">
        <v>35</v>
      </c>
      <c r="L138">
        <v>132</v>
      </c>
      <c r="M138">
        <v>6</v>
      </c>
      <c r="U138" t="s">
        <v>36</v>
      </c>
      <c r="V138" t="s">
        <v>37</v>
      </c>
      <c r="W138">
        <v>300</v>
      </c>
      <c r="Z138" t="s">
        <v>58</v>
      </c>
      <c r="AB138" t="s">
        <v>59</v>
      </c>
      <c r="AC138">
        <v>50</v>
      </c>
      <c r="AD138">
        <v>2000</v>
      </c>
      <c r="AE138">
        <v>11.5</v>
      </c>
      <c r="AF138" t="s">
        <v>40</v>
      </c>
      <c r="AG138" t="s">
        <v>65</v>
      </c>
      <c r="AK138">
        <v>5</v>
      </c>
      <c r="AL138">
        <v>90</v>
      </c>
      <c r="AM138" t="s">
        <v>93</v>
      </c>
      <c r="AN138" t="s">
        <v>42</v>
      </c>
      <c r="AO138">
        <v>56</v>
      </c>
      <c r="AP138">
        <v>56</v>
      </c>
      <c r="AQ138">
        <v>0.16</v>
      </c>
      <c r="AR138" t="s">
        <v>42</v>
      </c>
      <c r="AS138">
        <v>75</v>
      </c>
      <c r="BA138">
        <v>0.11393120299999999</v>
      </c>
      <c r="BB138">
        <v>1.7588452000000001E-2</v>
      </c>
      <c r="BE138">
        <v>-4.2432479540000001</v>
      </c>
      <c r="BG138" s="14">
        <v>36500</v>
      </c>
      <c r="BH138" t="s">
        <v>44</v>
      </c>
      <c r="BI138" t="s">
        <v>60</v>
      </c>
      <c r="BK138">
        <v>-80</v>
      </c>
      <c r="BL138">
        <v>-100</v>
      </c>
      <c r="BM138">
        <v>10</v>
      </c>
      <c r="BN138">
        <v>-80</v>
      </c>
      <c r="BO138">
        <v>0</v>
      </c>
      <c r="BP138">
        <v>-80</v>
      </c>
      <c r="BQ138">
        <v>0</v>
      </c>
      <c r="BR138" t="s">
        <v>117</v>
      </c>
    </row>
    <row r="139" spans="1:70" x14ac:dyDescent="0.25">
      <c r="A139" t="s">
        <v>133</v>
      </c>
      <c r="C139">
        <v>2021</v>
      </c>
      <c r="E139" t="s">
        <v>33</v>
      </c>
      <c r="F139">
        <v>204</v>
      </c>
      <c r="G139">
        <v>66</v>
      </c>
      <c r="H139">
        <v>3.1</v>
      </c>
      <c r="I139" t="s">
        <v>34</v>
      </c>
      <c r="J139">
        <v>100</v>
      </c>
      <c r="K139" t="s">
        <v>35</v>
      </c>
      <c r="L139">
        <v>132</v>
      </c>
      <c r="M139">
        <v>10</v>
      </c>
      <c r="U139" t="s">
        <v>36</v>
      </c>
      <c r="V139" t="s">
        <v>37</v>
      </c>
      <c r="W139">
        <v>300</v>
      </c>
      <c r="Z139" t="s">
        <v>58</v>
      </c>
      <c r="AB139" t="s">
        <v>59</v>
      </c>
      <c r="AC139">
        <v>50</v>
      </c>
      <c r="AD139">
        <v>2000</v>
      </c>
      <c r="AE139">
        <v>11.5</v>
      </c>
      <c r="AF139" t="s">
        <v>40</v>
      </c>
      <c r="AG139" t="s">
        <v>65</v>
      </c>
      <c r="AK139">
        <v>5</v>
      </c>
      <c r="AL139">
        <v>90</v>
      </c>
      <c r="AM139" t="s">
        <v>93</v>
      </c>
      <c r="AN139" t="s">
        <v>42</v>
      </c>
      <c r="AO139">
        <v>56</v>
      </c>
      <c r="AP139">
        <v>56</v>
      </c>
      <c r="AQ139">
        <v>0.16</v>
      </c>
      <c r="AR139" t="s">
        <v>42</v>
      </c>
      <c r="AS139">
        <v>165</v>
      </c>
      <c r="BA139">
        <v>6.1765646E-2</v>
      </c>
      <c r="BB139">
        <v>1.5667236000000001E-2</v>
      </c>
      <c r="BE139">
        <v>-4.7670274450000001</v>
      </c>
      <c r="BG139" s="14">
        <v>28800</v>
      </c>
      <c r="BH139" t="s">
        <v>44</v>
      </c>
      <c r="BI139" t="s">
        <v>60</v>
      </c>
      <c r="BK139">
        <v>-80</v>
      </c>
      <c r="BL139">
        <v>-100</v>
      </c>
      <c r="BM139">
        <v>10</v>
      </c>
      <c r="BN139">
        <v>-80</v>
      </c>
      <c r="BO139">
        <v>0</v>
      </c>
      <c r="BP139">
        <v>-80</v>
      </c>
      <c r="BQ139">
        <v>0</v>
      </c>
      <c r="BR139" t="s">
        <v>117</v>
      </c>
    </row>
    <row r="140" spans="1:70" x14ac:dyDescent="0.25">
      <c r="A140" t="s">
        <v>134</v>
      </c>
      <c r="C140">
        <v>2021</v>
      </c>
      <c r="E140" t="s">
        <v>33</v>
      </c>
      <c r="F140">
        <v>204</v>
      </c>
      <c r="G140">
        <v>66</v>
      </c>
      <c r="H140">
        <v>3.1</v>
      </c>
      <c r="I140" t="s">
        <v>34</v>
      </c>
      <c r="J140">
        <v>100</v>
      </c>
      <c r="K140" t="s">
        <v>35</v>
      </c>
      <c r="L140">
        <v>132</v>
      </c>
      <c r="M140">
        <v>5</v>
      </c>
      <c r="U140" t="s">
        <v>36</v>
      </c>
      <c r="V140" t="s">
        <v>37</v>
      </c>
      <c r="W140">
        <v>300</v>
      </c>
      <c r="Z140" t="s">
        <v>58</v>
      </c>
      <c r="AB140" t="s">
        <v>59</v>
      </c>
      <c r="AC140">
        <v>50</v>
      </c>
      <c r="AD140">
        <v>2000</v>
      </c>
      <c r="AE140">
        <v>11.5</v>
      </c>
      <c r="AF140" t="s">
        <v>40</v>
      </c>
      <c r="AG140" t="s">
        <v>65</v>
      </c>
      <c r="AK140">
        <v>5</v>
      </c>
      <c r="AL140">
        <v>90</v>
      </c>
      <c r="AM140" t="s">
        <v>93</v>
      </c>
      <c r="AN140" t="s">
        <v>42</v>
      </c>
      <c r="AO140">
        <v>56</v>
      </c>
      <c r="AP140">
        <v>56</v>
      </c>
      <c r="AQ140">
        <v>0.16</v>
      </c>
      <c r="AR140" t="s">
        <v>42</v>
      </c>
      <c r="BA140">
        <v>0.22</v>
      </c>
      <c r="BB140">
        <v>3.0800000000000001E-2</v>
      </c>
      <c r="BE140">
        <v>-15.3</v>
      </c>
      <c r="BG140" s="14">
        <v>860000</v>
      </c>
      <c r="BH140" t="s">
        <v>44</v>
      </c>
      <c r="BI140" t="s">
        <v>60</v>
      </c>
      <c r="BK140">
        <v>-80</v>
      </c>
      <c r="BL140">
        <v>-100</v>
      </c>
      <c r="BM140">
        <v>10</v>
      </c>
      <c r="BN140">
        <v>-80</v>
      </c>
      <c r="BO140">
        <v>0</v>
      </c>
      <c r="BP140">
        <v>-80</v>
      </c>
      <c r="BQ140">
        <v>0</v>
      </c>
      <c r="BR140" t="s">
        <v>117</v>
      </c>
    </row>
    <row r="141" spans="1:70" x14ac:dyDescent="0.25">
      <c r="A141" t="s">
        <v>135</v>
      </c>
      <c r="C141">
        <v>2022</v>
      </c>
      <c r="E141" t="s">
        <v>33</v>
      </c>
      <c r="F141">
        <v>292</v>
      </c>
      <c r="G141">
        <v>143</v>
      </c>
      <c r="H141">
        <v>2.0299999999999998</v>
      </c>
      <c r="I141" t="s">
        <v>34</v>
      </c>
      <c r="J141">
        <v>100</v>
      </c>
      <c r="K141" t="s">
        <v>35</v>
      </c>
      <c r="L141">
        <v>132</v>
      </c>
      <c r="M141">
        <v>5</v>
      </c>
      <c r="U141" t="s">
        <v>36</v>
      </c>
      <c r="V141" t="s">
        <v>37</v>
      </c>
      <c r="W141">
        <v>300</v>
      </c>
      <c r="Z141" t="s">
        <v>58</v>
      </c>
      <c r="AB141" t="s">
        <v>59</v>
      </c>
      <c r="AC141">
        <v>50</v>
      </c>
      <c r="AD141">
        <v>2000</v>
      </c>
      <c r="AE141">
        <v>11.5</v>
      </c>
      <c r="AF141" t="s">
        <v>40</v>
      </c>
      <c r="AG141" t="s">
        <v>65</v>
      </c>
      <c r="AK141">
        <v>5</v>
      </c>
      <c r="AL141">
        <v>90</v>
      </c>
      <c r="AM141" t="s">
        <v>93</v>
      </c>
      <c r="AN141" t="s">
        <v>42</v>
      </c>
      <c r="AO141">
        <v>56</v>
      </c>
      <c r="AP141">
        <v>56</v>
      </c>
      <c r="AQ141">
        <v>0.16</v>
      </c>
      <c r="AR141" t="s">
        <v>42</v>
      </c>
      <c r="AT141">
        <v>-70</v>
      </c>
      <c r="BA141">
        <v>0.105</v>
      </c>
      <c r="BB141">
        <v>0.03</v>
      </c>
      <c r="BE141">
        <v>-7</v>
      </c>
      <c r="BG141" s="14">
        <v>7000</v>
      </c>
      <c r="BH141" t="s">
        <v>44</v>
      </c>
      <c r="BI141" t="s">
        <v>60</v>
      </c>
      <c r="BK141">
        <v>-80</v>
      </c>
      <c r="BL141">
        <v>-100</v>
      </c>
      <c r="BM141">
        <v>10</v>
      </c>
      <c r="BN141">
        <v>-80</v>
      </c>
      <c r="BO141">
        <v>0</v>
      </c>
      <c r="BP141">
        <v>-80</v>
      </c>
      <c r="BQ141">
        <v>0</v>
      </c>
      <c r="BR141" t="s">
        <v>117</v>
      </c>
    </row>
    <row r="142" spans="1:70" x14ac:dyDescent="0.25">
      <c r="A142" t="s">
        <v>136</v>
      </c>
      <c r="C142">
        <v>2022</v>
      </c>
      <c r="E142" t="s">
        <v>33</v>
      </c>
      <c r="F142">
        <v>204</v>
      </c>
      <c r="G142">
        <v>66</v>
      </c>
      <c r="H142">
        <v>3.1</v>
      </c>
      <c r="I142" t="s">
        <v>34</v>
      </c>
      <c r="J142">
        <v>100</v>
      </c>
      <c r="K142" t="s">
        <v>35</v>
      </c>
      <c r="L142">
        <v>132</v>
      </c>
      <c r="M142">
        <v>5</v>
      </c>
      <c r="U142" t="s">
        <v>36</v>
      </c>
      <c r="V142" t="s">
        <v>37</v>
      </c>
      <c r="W142">
        <v>300</v>
      </c>
      <c r="Z142" t="s">
        <v>58</v>
      </c>
      <c r="AB142" t="s">
        <v>59</v>
      </c>
      <c r="AC142">
        <v>50</v>
      </c>
      <c r="AD142">
        <v>2000</v>
      </c>
      <c r="AE142">
        <v>11.5</v>
      </c>
      <c r="AF142" t="s">
        <v>40</v>
      </c>
      <c r="AG142" t="s">
        <v>65</v>
      </c>
      <c r="AK142">
        <v>5</v>
      </c>
      <c r="AL142">
        <v>90</v>
      </c>
      <c r="AM142" t="s">
        <v>93</v>
      </c>
      <c r="AN142" t="s">
        <v>42</v>
      </c>
      <c r="AO142">
        <v>56</v>
      </c>
      <c r="AP142">
        <v>56</v>
      </c>
      <c r="AQ142">
        <v>0.16</v>
      </c>
      <c r="AR142" t="s">
        <v>42</v>
      </c>
      <c r="BA142">
        <v>7.6999999999999999E-2</v>
      </c>
      <c r="BB142">
        <v>2.3E-2</v>
      </c>
      <c r="BE142">
        <v>-11</v>
      </c>
      <c r="BG142" s="14">
        <v>21000</v>
      </c>
      <c r="BH142" t="s">
        <v>44</v>
      </c>
      <c r="BI142" t="s">
        <v>60</v>
      </c>
      <c r="BK142">
        <v>-80</v>
      </c>
      <c r="BL142">
        <v>-100</v>
      </c>
      <c r="BM142">
        <v>10</v>
      </c>
      <c r="BN142">
        <v>-80</v>
      </c>
      <c r="BO142">
        <v>0</v>
      </c>
      <c r="BP142">
        <v>-80</v>
      </c>
      <c r="BQ142">
        <v>0</v>
      </c>
      <c r="BR142" t="s">
        <v>117</v>
      </c>
    </row>
    <row r="143" spans="1:70" x14ac:dyDescent="0.25">
      <c r="A143" t="s">
        <v>137</v>
      </c>
      <c r="C143">
        <v>2022</v>
      </c>
      <c r="E143" t="s">
        <v>33</v>
      </c>
      <c r="F143">
        <v>110</v>
      </c>
      <c r="G143">
        <v>44</v>
      </c>
      <c r="H143">
        <v>2.5</v>
      </c>
      <c r="I143" t="s">
        <v>34</v>
      </c>
      <c r="J143">
        <v>100</v>
      </c>
      <c r="K143" t="s">
        <v>35</v>
      </c>
      <c r="L143">
        <v>132</v>
      </c>
      <c r="M143">
        <v>5</v>
      </c>
      <c r="U143" t="s">
        <v>36</v>
      </c>
      <c r="V143" t="s">
        <v>37</v>
      </c>
      <c r="W143">
        <v>300</v>
      </c>
      <c r="Z143" t="s">
        <v>58</v>
      </c>
      <c r="AB143" t="s">
        <v>59</v>
      </c>
      <c r="AC143">
        <v>50</v>
      </c>
      <c r="AD143">
        <v>2000</v>
      </c>
      <c r="AE143">
        <v>11.5</v>
      </c>
      <c r="AF143" t="s">
        <v>40</v>
      </c>
      <c r="AG143" t="s">
        <v>65</v>
      </c>
      <c r="AK143">
        <v>5</v>
      </c>
      <c r="AL143">
        <v>90</v>
      </c>
      <c r="AM143" t="s">
        <v>93</v>
      </c>
      <c r="AN143" t="s">
        <v>42</v>
      </c>
      <c r="AO143">
        <v>56</v>
      </c>
      <c r="AP143">
        <v>56</v>
      </c>
      <c r="AQ143">
        <v>0.16</v>
      </c>
      <c r="AR143" t="s">
        <v>42</v>
      </c>
      <c r="BA143">
        <v>5.1999999999999998E-2</v>
      </c>
      <c r="BB143">
        <v>2.4E-2</v>
      </c>
      <c r="BE143">
        <v>-18.899999999999999</v>
      </c>
      <c r="BG143" s="14">
        <v>20400</v>
      </c>
      <c r="BH143" t="s">
        <v>44</v>
      </c>
      <c r="BI143" t="s">
        <v>60</v>
      </c>
      <c r="BK143">
        <v>-80</v>
      </c>
      <c r="BL143">
        <v>-100</v>
      </c>
      <c r="BM143">
        <v>10</v>
      </c>
      <c r="BN143">
        <v>-80</v>
      </c>
      <c r="BO143">
        <v>0</v>
      </c>
      <c r="BP143">
        <v>-80</v>
      </c>
      <c r="BQ143">
        <v>0</v>
      </c>
      <c r="BR143" t="s">
        <v>117</v>
      </c>
    </row>
    <row r="144" spans="1:70" x14ac:dyDescent="0.25">
      <c r="A144" t="s">
        <v>138</v>
      </c>
      <c r="C144">
        <v>2022</v>
      </c>
      <c r="E144" t="s">
        <v>33</v>
      </c>
      <c r="F144">
        <v>152</v>
      </c>
      <c r="G144">
        <v>55</v>
      </c>
      <c r="H144">
        <v>2.76</v>
      </c>
      <c r="I144" t="s">
        <v>34</v>
      </c>
      <c r="J144">
        <v>100</v>
      </c>
      <c r="K144" t="s">
        <v>35</v>
      </c>
      <c r="L144">
        <v>132</v>
      </c>
      <c r="M144">
        <v>5</v>
      </c>
      <c r="U144" t="s">
        <v>36</v>
      </c>
      <c r="V144" t="s">
        <v>37</v>
      </c>
      <c r="W144">
        <v>300</v>
      </c>
      <c r="Z144" t="s">
        <v>58</v>
      </c>
      <c r="AB144" t="s">
        <v>59</v>
      </c>
      <c r="AC144">
        <v>50</v>
      </c>
      <c r="AD144">
        <v>2000</v>
      </c>
      <c r="AE144">
        <v>11.5</v>
      </c>
      <c r="AF144" t="s">
        <v>40</v>
      </c>
      <c r="AG144" t="s">
        <v>65</v>
      </c>
      <c r="AK144">
        <v>5</v>
      </c>
      <c r="AL144">
        <v>90</v>
      </c>
      <c r="AM144" t="s">
        <v>93</v>
      </c>
      <c r="AN144" t="s">
        <v>42</v>
      </c>
      <c r="AO144">
        <v>56</v>
      </c>
      <c r="AP144">
        <v>56</v>
      </c>
      <c r="AQ144">
        <v>0.16</v>
      </c>
      <c r="AR144" t="s">
        <v>42</v>
      </c>
      <c r="BA144">
        <v>4.7E-2</v>
      </c>
      <c r="BB144">
        <v>7.0000000000000001E-3</v>
      </c>
      <c r="BE144">
        <v>-12.8</v>
      </c>
      <c r="BG144" s="14">
        <v>13000</v>
      </c>
      <c r="BH144" t="s">
        <v>44</v>
      </c>
      <c r="BI144" t="s">
        <v>60</v>
      </c>
      <c r="BK144">
        <v>-80</v>
      </c>
      <c r="BL144">
        <v>-100</v>
      </c>
      <c r="BM144">
        <v>10</v>
      </c>
      <c r="BN144">
        <v>-80</v>
      </c>
      <c r="BO144">
        <v>0</v>
      </c>
      <c r="BP144">
        <v>-80</v>
      </c>
      <c r="BQ144">
        <v>0</v>
      </c>
      <c r="BR144" t="s">
        <v>117</v>
      </c>
    </row>
    <row r="145" spans="1:70" x14ac:dyDescent="0.25">
      <c r="A145" t="s">
        <v>139</v>
      </c>
      <c r="C145">
        <v>2022</v>
      </c>
      <c r="E145" t="s">
        <v>33</v>
      </c>
      <c r="F145">
        <v>292</v>
      </c>
      <c r="G145">
        <v>143</v>
      </c>
      <c r="H145">
        <v>2.0299999999999998</v>
      </c>
      <c r="I145" t="s">
        <v>34</v>
      </c>
      <c r="J145">
        <v>100</v>
      </c>
      <c r="K145" t="s">
        <v>35</v>
      </c>
      <c r="L145">
        <v>132</v>
      </c>
      <c r="M145">
        <v>5</v>
      </c>
      <c r="U145" t="s">
        <v>36</v>
      </c>
      <c r="V145" t="s">
        <v>37</v>
      </c>
      <c r="W145">
        <v>300</v>
      </c>
      <c r="Z145" t="s">
        <v>58</v>
      </c>
      <c r="AB145" t="s">
        <v>59</v>
      </c>
      <c r="AC145">
        <v>50</v>
      </c>
      <c r="AD145">
        <v>2000</v>
      </c>
      <c r="AE145">
        <v>11.5</v>
      </c>
      <c r="AF145" t="s">
        <v>40</v>
      </c>
      <c r="AG145" t="s">
        <v>65</v>
      </c>
      <c r="AK145">
        <v>2</v>
      </c>
      <c r="AL145">
        <v>90</v>
      </c>
      <c r="AM145" t="s">
        <v>93</v>
      </c>
      <c r="AN145" t="s">
        <v>42</v>
      </c>
      <c r="AO145">
        <v>56</v>
      </c>
      <c r="AP145">
        <v>56</v>
      </c>
      <c r="AQ145">
        <v>0.16</v>
      </c>
      <c r="AR145" t="s">
        <v>42</v>
      </c>
      <c r="AT145">
        <v>-50</v>
      </c>
      <c r="BA145">
        <v>0.104</v>
      </c>
      <c r="BB145">
        <v>0.01</v>
      </c>
      <c r="BE145">
        <v>1.7</v>
      </c>
      <c r="BG145" s="14">
        <v>20000</v>
      </c>
      <c r="BH145" t="s">
        <v>44</v>
      </c>
      <c r="BI145" t="s">
        <v>60</v>
      </c>
      <c r="BK145">
        <v>-80</v>
      </c>
      <c r="BL145">
        <v>-100</v>
      </c>
      <c r="BM145">
        <v>10</v>
      </c>
      <c r="BN145">
        <v>-80</v>
      </c>
      <c r="BO145">
        <v>0</v>
      </c>
      <c r="BP145">
        <v>-80</v>
      </c>
      <c r="BQ145">
        <v>0</v>
      </c>
      <c r="BR145" t="s">
        <v>117</v>
      </c>
    </row>
    <row r="146" spans="1:70" x14ac:dyDescent="0.25">
      <c r="A146" t="s">
        <v>140</v>
      </c>
      <c r="C146">
        <v>2022</v>
      </c>
      <c r="E146" t="s">
        <v>33</v>
      </c>
      <c r="F146">
        <v>204</v>
      </c>
      <c r="G146">
        <v>66</v>
      </c>
      <c r="H146">
        <v>3.1</v>
      </c>
      <c r="I146" t="s">
        <v>34</v>
      </c>
      <c r="J146">
        <v>20</v>
      </c>
      <c r="K146" t="s">
        <v>35</v>
      </c>
      <c r="L146">
        <v>132</v>
      </c>
      <c r="M146">
        <v>5</v>
      </c>
      <c r="Q146" t="s">
        <v>72</v>
      </c>
      <c r="R146">
        <v>35</v>
      </c>
      <c r="T146">
        <v>80</v>
      </c>
      <c r="U146" t="s">
        <v>36</v>
      </c>
      <c r="V146" t="s">
        <v>37</v>
      </c>
      <c r="W146">
        <v>300</v>
      </c>
      <c r="Z146" t="s">
        <v>58</v>
      </c>
      <c r="AB146" t="s">
        <v>59</v>
      </c>
      <c r="AC146">
        <v>50</v>
      </c>
      <c r="AD146">
        <v>2000</v>
      </c>
      <c r="AE146">
        <v>11.5</v>
      </c>
      <c r="AF146" t="s">
        <v>48</v>
      </c>
      <c r="AG146" t="s">
        <v>65</v>
      </c>
      <c r="AK146">
        <v>2</v>
      </c>
      <c r="AL146">
        <v>90</v>
      </c>
      <c r="AM146" t="s">
        <v>93</v>
      </c>
      <c r="AN146" t="s">
        <v>42</v>
      </c>
      <c r="AO146">
        <v>56</v>
      </c>
      <c r="AP146">
        <v>56</v>
      </c>
      <c r="AQ146">
        <v>0.16</v>
      </c>
      <c r="AR146" t="s">
        <v>42</v>
      </c>
      <c r="BA146">
        <v>0.18717695200000001</v>
      </c>
      <c r="BB146">
        <v>3.6999999999999998E-2</v>
      </c>
      <c r="BE146">
        <v>-15.765363430000001</v>
      </c>
      <c r="BG146" s="14">
        <v>104000</v>
      </c>
      <c r="BH146" t="s">
        <v>44</v>
      </c>
      <c r="BI146" t="s">
        <v>60</v>
      </c>
      <c r="BK146">
        <v>-80</v>
      </c>
      <c r="BL146">
        <v>-100</v>
      </c>
      <c r="BM146">
        <v>10</v>
      </c>
      <c r="BN146">
        <v>-80</v>
      </c>
      <c r="BO146">
        <v>0</v>
      </c>
      <c r="BP146">
        <v>-80</v>
      </c>
      <c r="BQ146">
        <v>0</v>
      </c>
      <c r="BR146" t="s">
        <v>141</v>
      </c>
    </row>
    <row r="147" spans="1:70" x14ac:dyDescent="0.25">
      <c r="A147" t="s">
        <v>142</v>
      </c>
      <c r="C147">
        <v>2022</v>
      </c>
      <c r="E147" t="s">
        <v>33</v>
      </c>
      <c r="F147">
        <v>204</v>
      </c>
      <c r="G147">
        <v>66</v>
      </c>
      <c r="H147">
        <v>3.1</v>
      </c>
      <c r="I147" t="s">
        <v>34</v>
      </c>
      <c r="J147">
        <v>40</v>
      </c>
      <c r="K147" t="s">
        <v>35</v>
      </c>
      <c r="L147">
        <v>132</v>
      </c>
      <c r="M147">
        <v>5</v>
      </c>
      <c r="Q147" t="s">
        <v>72</v>
      </c>
      <c r="R147">
        <v>35</v>
      </c>
      <c r="T147">
        <v>60</v>
      </c>
      <c r="U147" t="s">
        <v>36</v>
      </c>
      <c r="V147" t="s">
        <v>37</v>
      </c>
      <c r="W147">
        <v>300</v>
      </c>
      <c r="Z147" t="s">
        <v>58</v>
      </c>
      <c r="AB147" t="s">
        <v>59</v>
      </c>
      <c r="AC147">
        <v>50</v>
      </c>
      <c r="AD147">
        <v>2000</v>
      </c>
      <c r="AE147">
        <v>11.5</v>
      </c>
      <c r="AF147" t="s">
        <v>48</v>
      </c>
      <c r="AG147" t="s">
        <v>65</v>
      </c>
      <c r="AK147">
        <v>2</v>
      </c>
      <c r="AL147">
        <v>90</v>
      </c>
      <c r="AM147" t="s">
        <v>93</v>
      </c>
      <c r="AN147" t="s">
        <v>42</v>
      </c>
      <c r="AO147">
        <v>56</v>
      </c>
      <c r="AP147">
        <v>56</v>
      </c>
      <c r="AQ147">
        <v>0.16</v>
      </c>
      <c r="AR147" t="s">
        <v>42</v>
      </c>
      <c r="BA147">
        <v>0.19052889200000001</v>
      </c>
      <c r="BB147">
        <v>4.0899999999999999E-2</v>
      </c>
      <c r="BE147">
        <v>-5.7022530380000003</v>
      </c>
      <c r="BG147" s="14">
        <v>38400</v>
      </c>
      <c r="BH147" t="s">
        <v>44</v>
      </c>
      <c r="BI147" t="s">
        <v>60</v>
      </c>
      <c r="BK147">
        <v>-80</v>
      </c>
      <c r="BL147">
        <v>-100</v>
      </c>
      <c r="BM147">
        <v>10</v>
      </c>
      <c r="BN147">
        <v>-80</v>
      </c>
      <c r="BO147">
        <v>0</v>
      </c>
      <c r="BP147">
        <v>-80</v>
      </c>
      <c r="BQ147">
        <v>0</v>
      </c>
      <c r="BR147" t="s">
        <v>141</v>
      </c>
    </row>
    <row r="148" spans="1:70" x14ac:dyDescent="0.25">
      <c r="A148" t="s">
        <v>143</v>
      </c>
      <c r="C148">
        <v>2022</v>
      </c>
      <c r="E148" t="s">
        <v>33</v>
      </c>
      <c r="F148">
        <v>204</v>
      </c>
      <c r="G148">
        <v>66</v>
      </c>
      <c r="H148">
        <v>3.1</v>
      </c>
      <c r="I148" t="s">
        <v>34</v>
      </c>
      <c r="J148">
        <v>60</v>
      </c>
      <c r="K148" t="s">
        <v>35</v>
      </c>
      <c r="L148">
        <v>132</v>
      </c>
      <c r="M148">
        <v>5</v>
      </c>
      <c r="Q148" t="s">
        <v>72</v>
      </c>
      <c r="R148">
        <v>35</v>
      </c>
      <c r="T148">
        <v>40</v>
      </c>
      <c r="U148" t="s">
        <v>36</v>
      </c>
      <c r="V148" t="s">
        <v>37</v>
      </c>
      <c r="W148">
        <v>300</v>
      </c>
      <c r="Z148" t="s">
        <v>58</v>
      </c>
      <c r="AB148" t="s">
        <v>59</v>
      </c>
      <c r="AC148">
        <v>50</v>
      </c>
      <c r="AD148">
        <v>2000</v>
      </c>
      <c r="AE148">
        <v>11.5</v>
      </c>
      <c r="AF148" t="s">
        <v>48</v>
      </c>
      <c r="AG148" t="s">
        <v>65</v>
      </c>
      <c r="AK148">
        <v>2</v>
      </c>
      <c r="AL148">
        <v>90</v>
      </c>
      <c r="AM148" t="s">
        <v>93</v>
      </c>
      <c r="AN148" t="s">
        <v>42</v>
      </c>
      <c r="AO148">
        <v>56</v>
      </c>
      <c r="AP148">
        <v>56</v>
      </c>
      <c r="AQ148">
        <v>0.16</v>
      </c>
      <c r="AR148" t="s">
        <v>42</v>
      </c>
      <c r="BA148">
        <v>0.18028339199999999</v>
      </c>
      <c r="BB148">
        <v>1.7000000000000001E-2</v>
      </c>
      <c r="BE148">
        <v>3.7916599729999998</v>
      </c>
      <c r="BG148" s="14">
        <v>74000</v>
      </c>
      <c r="BH148" t="s">
        <v>44</v>
      </c>
      <c r="BI148" t="s">
        <v>60</v>
      </c>
      <c r="BK148">
        <v>-80</v>
      </c>
      <c r="BL148">
        <v>-100</v>
      </c>
      <c r="BM148">
        <v>10</v>
      </c>
      <c r="BN148">
        <v>-80</v>
      </c>
      <c r="BO148">
        <v>0</v>
      </c>
      <c r="BP148">
        <v>-80</v>
      </c>
      <c r="BQ148">
        <v>0</v>
      </c>
      <c r="BR148" t="s">
        <v>144</v>
      </c>
    </row>
    <row r="149" spans="1:70" x14ac:dyDescent="0.25">
      <c r="A149" t="s">
        <v>145</v>
      </c>
      <c r="C149">
        <v>2022</v>
      </c>
      <c r="E149" t="s">
        <v>33</v>
      </c>
      <c r="F149">
        <v>204</v>
      </c>
      <c r="G149">
        <v>66</v>
      </c>
      <c r="H149">
        <v>3.1</v>
      </c>
      <c r="I149" t="s">
        <v>34</v>
      </c>
      <c r="J149">
        <v>80</v>
      </c>
      <c r="K149" t="s">
        <v>35</v>
      </c>
      <c r="L149">
        <v>132</v>
      </c>
      <c r="M149">
        <v>5</v>
      </c>
      <c r="Q149" t="s">
        <v>72</v>
      </c>
      <c r="R149">
        <v>35</v>
      </c>
      <c r="T149">
        <v>20</v>
      </c>
      <c r="U149" t="s">
        <v>36</v>
      </c>
      <c r="V149" t="s">
        <v>37</v>
      </c>
      <c r="W149">
        <v>300</v>
      </c>
      <c r="Z149" t="s">
        <v>58</v>
      </c>
      <c r="AB149" t="s">
        <v>59</v>
      </c>
      <c r="AC149">
        <v>50</v>
      </c>
      <c r="AD149">
        <v>2000</v>
      </c>
      <c r="AE149">
        <v>11.5</v>
      </c>
      <c r="AF149" t="s">
        <v>48</v>
      </c>
      <c r="AG149" t="s">
        <v>65</v>
      </c>
      <c r="AK149">
        <v>2</v>
      </c>
      <c r="AL149">
        <v>90</v>
      </c>
      <c r="AM149" t="s">
        <v>93</v>
      </c>
      <c r="AN149" t="s">
        <v>42</v>
      </c>
      <c r="AO149">
        <v>56</v>
      </c>
      <c r="AP149">
        <v>56</v>
      </c>
      <c r="AQ149">
        <v>0.16</v>
      </c>
      <c r="AR149" t="s">
        <v>42</v>
      </c>
      <c r="BA149">
        <v>0.159097091</v>
      </c>
      <c r="BB149">
        <v>1.2999999999999999E-2</v>
      </c>
      <c r="BE149">
        <v>6.1163225499999996</v>
      </c>
      <c r="BG149" s="14">
        <v>10300</v>
      </c>
      <c r="BH149" t="s">
        <v>44</v>
      </c>
      <c r="BI149" t="s">
        <v>60</v>
      </c>
      <c r="BK149">
        <v>-80</v>
      </c>
      <c r="BL149">
        <v>-100</v>
      </c>
      <c r="BM149">
        <v>10</v>
      </c>
      <c r="BN149">
        <v>-80</v>
      </c>
      <c r="BO149">
        <v>0</v>
      </c>
      <c r="BP149">
        <v>-80</v>
      </c>
      <c r="BQ149">
        <v>0</v>
      </c>
      <c r="BR149" t="s">
        <v>144</v>
      </c>
    </row>
    <row r="150" spans="1:70" x14ac:dyDescent="0.25">
      <c r="A150" t="s">
        <v>146</v>
      </c>
      <c r="C150">
        <v>2022</v>
      </c>
      <c r="E150" t="s">
        <v>33</v>
      </c>
      <c r="F150">
        <v>204</v>
      </c>
      <c r="G150">
        <v>66</v>
      </c>
      <c r="H150">
        <v>3.1</v>
      </c>
      <c r="I150" t="s">
        <v>34</v>
      </c>
      <c r="J150">
        <v>100</v>
      </c>
      <c r="K150" t="s">
        <v>35</v>
      </c>
      <c r="L150">
        <v>132</v>
      </c>
      <c r="M150">
        <v>5</v>
      </c>
      <c r="U150" t="s">
        <v>36</v>
      </c>
      <c r="V150" t="s">
        <v>37</v>
      </c>
      <c r="W150">
        <v>300</v>
      </c>
      <c r="Z150" t="s">
        <v>58</v>
      </c>
      <c r="AB150" t="s">
        <v>59</v>
      </c>
      <c r="AC150">
        <v>50</v>
      </c>
      <c r="AD150">
        <v>2000</v>
      </c>
      <c r="AE150">
        <v>11.5</v>
      </c>
      <c r="AF150" t="s">
        <v>48</v>
      </c>
      <c r="AG150" t="s">
        <v>65</v>
      </c>
      <c r="AK150">
        <v>2</v>
      </c>
      <c r="AL150">
        <v>90</v>
      </c>
      <c r="AM150" t="s">
        <v>93</v>
      </c>
      <c r="AN150" t="s">
        <v>42</v>
      </c>
      <c r="AO150">
        <v>56</v>
      </c>
      <c r="AP150">
        <v>56</v>
      </c>
      <c r="AQ150">
        <v>0.16</v>
      </c>
      <c r="AR150" t="s">
        <v>42</v>
      </c>
      <c r="BA150">
        <v>0.129223278</v>
      </c>
      <c r="BB150">
        <v>1.66E-2</v>
      </c>
      <c r="BE150">
        <v>9.6282498729999997</v>
      </c>
      <c r="BG150" s="14">
        <v>21900</v>
      </c>
      <c r="BH150" t="s">
        <v>44</v>
      </c>
      <c r="BI150" t="s">
        <v>60</v>
      </c>
      <c r="BK150">
        <v>-80</v>
      </c>
      <c r="BL150">
        <v>-100</v>
      </c>
      <c r="BM150">
        <v>10</v>
      </c>
      <c r="BN150">
        <v>-80</v>
      </c>
      <c r="BO150">
        <v>0</v>
      </c>
      <c r="BP150">
        <v>-80</v>
      </c>
      <c r="BQ150">
        <v>0</v>
      </c>
      <c r="BR150" t="s">
        <v>144</v>
      </c>
    </row>
    <row r="151" spans="1:70" x14ac:dyDescent="0.25">
      <c r="A151" t="s">
        <v>147</v>
      </c>
      <c r="C151">
        <v>2022</v>
      </c>
      <c r="E151" t="s">
        <v>33</v>
      </c>
      <c r="F151">
        <v>292</v>
      </c>
      <c r="G151">
        <v>143</v>
      </c>
      <c r="H151">
        <v>2.0299999999999998</v>
      </c>
      <c r="I151" t="s">
        <v>34</v>
      </c>
      <c r="J151">
        <v>20</v>
      </c>
      <c r="K151" t="s">
        <v>35</v>
      </c>
      <c r="L151">
        <v>132</v>
      </c>
      <c r="M151">
        <v>5</v>
      </c>
      <c r="Q151" t="s">
        <v>72</v>
      </c>
      <c r="R151">
        <v>35</v>
      </c>
      <c r="T151">
        <v>80</v>
      </c>
      <c r="U151" t="s">
        <v>36</v>
      </c>
      <c r="V151" t="s">
        <v>37</v>
      </c>
      <c r="W151">
        <v>300</v>
      </c>
      <c r="Z151" t="s">
        <v>58</v>
      </c>
      <c r="AB151" t="s">
        <v>59</v>
      </c>
      <c r="AC151">
        <v>50</v>
      </c>
      <c r="AD151">
        <v>2000</v>
      </c>
      <c r="AE151">
        <v>11.5</v>
      </c>
      <c r="AF151" t="s">
        <v>40</v>
      </c>
      <c r="AG151" t="s">
        <v>65</v>
      </c>
      <c r="AK151">
        <v>2</v>
      </c>
      <c r="AL151">
        <v>90</v>
      </c>
      <c r="AM151" t="s">
        <v>93</v>
      </c>
      <c r="AN151" t="s">
        <v>42</v>
      </c>
      <c r="AO151">
        <v>56</v>
      </c>
      <c r="AP151">
        <v>56</v>
      </c>
      <c r="AQ151">
        <v>0.16</v>
      </c>
      <c r="AR151" t="s">
        <v>42</v>
      </c>
      <c r="AT151">
        <v>-122.33</v>
      </c>
      <c r="BA151">
        <v>0.14391696264953083</v>
      </c>
      <c r="BB151">
        <v>2.8575745778211318E-2</v>
      </c>
      <c r="BE151">
        <v>-9.971100982461131</v>
      </c>
      <c r="BG151" s="14">
        <v>46443.72732373952</v>
      </c>
      <c r="BH151" t="s">
        <v>44</v>
      </c>
      <c r="BI151" t="s">
        <v>60</v>
      </c>
      <c r="BK151">
        <v>-80</v>
      </c>
      <c r="BL151">
        <v>-100</v>
      </c>
      <c r="BM151">
        <v>10</v>
      </c>
      <c r="BN151">
        <v>-80</v>
      </c>
      <c r="BO151">
        <v>0</v>
      </c>
      <c r="BP151">
        <v>-80</v>
      </c>
      <c r="BQ151">
        <v>0</v>
      </c>
      <c r="BR151" t="s">
        <v>144</v>
      </c>
    </row>
    <row r="152" spans="1:70" x14ac:dyDescent="0.25">
      <c r="A152" t="s">
        <v>148</v>
      </c>
      <c r="C152">
        <v>2022</v>
      </c>
      <c r="E152" t="s">
        <v>33</v>
      </c>
      <c r="F152">
        <v>292</v>
      </c>
      <c r="G152">
        <v>143</v>
      </c>
      <c r="H152">
        <v>2.0299999999999998</v>
      </c>
      <c r="I152" t="s">
        <v>34</v>
      </c>
      <c r="J152">
        <v>40</v>
      </c>
      <c r="K152" t="s">
        <v>35</v>
      </c>
      <c r="L152">
        <v>132</v>
      </c>
      <c r="M152">
        <v>5</v>
      </c>
      <c r="Q152" t="s">
        <v>72</v>
      </c>
      <c r="R152">
        <v>35</v>
      </c>
      <c r="T152">
        <v>60</v>
      </c>
      <c r="U152" t="s">
        <v>36</v>
      </c>
      <c r="V152" t="s">
        <v>37</v>
      </c>
      <c r="W152">
        <v>300</v>
      </c>
      <c r="Z152" t="s">
        <v>58</v>
      </c>
      <c r="AB152" t="s">
        <v>59</v>
      </c>
      <c r="AC152">
        <v>50</v>
      </c>
      <c r="AD152">
        <v>2000</v>
      </c>
      <c r="AE152">
        <v>11.5</v>
      </c>
      <c r="AF152" t="s">
        <v>40</v>
      </c>
      <c r="AG152" t="s">
        <v>65</v>
      </c>
      <c r="AK152">
        <v>2</v>
      </c>
      <c r="AL152">
        <v>90</v>
      </c>
      <c r="AM152" t="s">
        <v>93</v>
      </c>
      <c r="AN152" t="s">
        <v>42</v>
      </c>
      <c r="AO152">
        <v>56</v>
      </c>
      <c r="AP152">
        <v>56</v>
      </c>
      <c r="AQ152">
        <v>0.16</v>
      </c>
      <c r="AR152" t="s">
        <v>42</v>
      </c>
      <c r="AT152">
        <v>-118.65</v>
      </c>
      <c r="BA152">
        <v>0.17624625323468679</v>
      </c>
      <c r="BB152">
        <v>2.2898351336710667E-2</v>
      </c>
      <c r="BE152">
        <v>8.5049943344981216</v>
      </c>
      <c r="BG152" s="14">
        <v>2509.159020006437</v>
      </c>
      <c r="BH152" t="s">
        <v>44</v>
      </c>
      <c r="BI152" t="s">
        <v>60</v>
      </c>
      <c r="BK152">
        <v>-80</v>
      </c>
      <c r="BL152">
        <v>-100</v>
      </c>
      <c r="BM152">
        <v>10</v>
      </c>
      <c r="BN152">
        <v>-80</v>
      </c>
      <c r="BO152">
        <v>0</v>
      </c>
      <c r="BP152">
        <v>-80</v>
      </c>
      <c r="BQ152">
        <v>0</v>
      </c>
      <c r="BR152" t="s">
        <v>144</v>
      </c>
    </row>
    <row r="153" spans="1:70" x14ac:dyDescent="0.25">
      <c r="A153" t="s">
        <v>149</v>
      </c>
      <c r="C153">
        <v>2022</v>
      </c>
      <c r="E153" t="s">
        <v>33</v>
      </c>
      <c r="F153">
        <v>292</v>
      </c>
      <c r="G153">
        <v>143</v>
      </c>
      <c r="H153">
        <v>2.0299999999999998</v>
      </c>
      <c r="I153" t="s">
        <v>34</v>
      </c>
      <c r="J153">
        <v>60</v>
      </c>
      <c r="K153" t="s">
        <v>35</v>
      </c>
      <c r="L153">
        <v>132</v>
      </c>
      <c r="M153">
        <v>5</v>
      </c>
      <c r="Q153" t="s">
        <v>72</v>
      </c>
      <c r="R153">
        <v>35</v>
      </c>
      <c r="T153">
        <v>40</v>
      </c>
      <c r="U153" t="s">
        <v>36</v>
      </c>
      <c r="V153" t="s">
        <v>37</v>
      </c>
      <c r="W153">
        <v>300</v>
      </c>
      <c r="Z153" t="s">
        <v>58</v>
      </c>
      <c r="AB153" t="s">
        <v>59</v>
      </c>
      <c r="AC153">
        <v>50</v>
      </c>
      <c r="AD153">
        <v>2000</v>
      </c>
      <c r="AE153">
        <v>11.5</v>
      </c>
      <c r="AF153" t="s">
        <v>40</v>
      </c>
      <c r="AG153" t="s">
        <v>65</v>
      </c>
      <c r="AK153">
        <v>2</v>
      </c>
      <c r="AL153">
        <v>90</v>
      </c>
      <c r="AM153" t="s">
        <v>93</v>
      </c>
      <c r="AN153" t="s">
        <v>42</v>
      </c>
      <c r="AO153">
        <v>56</v>
      </c>
      <c r="AP153">
        <v>56</v>
      </c>
      <c r="AQ153">
        <v>0.16</v>
      </c>
      <c r="AR153" t="s">
        <v>42</v>
      </c>
      <c r="AT153">
        <v>-108.02</v>
      </c>
      <c r="BA153">
        <v>0.17430180670088127</v>
      </c>
      <c r="BB153">
        <v>2.6118877482593894E-2</v>
      </c>
      <c r="BE153">
        <v>22.473569889685294</v>
      </c>
      <c r="BG153" s="14">
        <v>2601.4174613712594</v>
      </c>
      <c r="BH153" t="s">
        <v>44</v>
      </c>
      <c r="BI153" t="s">
        <v>60</v>
      </c>
      <c r="BK153">
        <v>-80</v>
      </c>
      <c r="BL153">
        <v>-100</v>
      </c>
      <c r="BM153">
        <v>10</v>
      </c>
      <c r="BN153">
        <v>-80</v>
      </c>
      <c r="BO153">
        <v>0</v>
      </c>
      <c r="BP153">
        <v>-80</v>
      </c>
      <c r="BQ153">
        <v>0</v>
      </c>
      <c r="BR153" t="s">
        <v>144</v>
      </c>
    </row>
    <row r="154" spans="1:70" x14ac:dyDescent="0.25">
      <c r="A154" t="s">
        <v>150</v>
      </c>
      <c r="C154">
        <v>2022</v>
      </c>
      <c r="E154" t="s">
        <v>33</v>
      </c>
      <c r="F154">
        <v>292</v>
      </c>
      <c r="G154">
        <v>143</v>
      </c>
      <c r="H154">
        <v>2.0299999999999998</v>
      </c>
      <c r="I154" t="s">
        <v>34</v>
      </c>
      <c r="J154">
        <v>80</v>
      </c>
      <c r="K154" t="s">
        <v>35</v>
      </c>
      <c r="L154">
        <v>132</v>
      </c>
      <c r="M154">
        <v>5</v>
      </c>
      <c r="Q154" t="s">
        <v>72</v>
      </c>
      <c r="R154">
        <v>35</v>
      </c>
      <c r="T154">
        <v>20</v>
      </c>
      <c r="U154" t="s">
        <v>36</v>
      </c>
      <c r="V154" t="s">
        <v>37</v>
      </c>
      <c r="W154">
        <v>300</v>
      </c>
      <c r="Z154" t="s">
        <v>58</v>
      </c>
      <c r="AB154" t="s">
        <v>59</v>
      </c>
      <c r="AC154">
        <v>50</v>
      </c>
      <c r="AD154">
        <v>2000</v>
      </c>
      <c r="AE154">
        <v>11.5</v>
      </c>
      <c r="AF154" t="s">
        <v>40</v>
      </c>
      <c r="AG154" t="s">
        <v>65</v>
      </c>
      <c r="AK154">
        <v>2</v>
      </c>
      <c r="AL154">
        <v>90</v>
      </c>
      <c r="AM154" t="s">
        <v>93</v>
      </c>
      <c r="AN154" t="s">
        <v>42</v>
      </c>
      <c r="AO154">
        <v>56</v>
      </c>
      <c r="AP154">
        <v>56</v>
      </c>
      <c r="AQ154">
        <v>0.16</v>
      </c>
      <c r="AR154" t="s">
        <v>42</v>
      </c>
      <c r="AT154">
        <v>-83.4</v>
      </c>
      <c r="BA154">
        <v>9.2924905650796835E-2</v>
      </c>
      <c r="BB154">
        <v>6.7364886477403593E-3</v>
      </c>
      <c r="BE154">
        <v>3.4208195214245283</v>
      </c>
      <c r="BG154" s="14">
        <v>4687.325368241758</v>
      </c>
      <c r="BH154" t="s">
        <v>44</v>
      </c>
      <c r="BI154" t="s">
        <v>60</v>
      </c>
      <c r="BK154">
        <v>-80</v>
      </c>
      <c r="BL154">
        <v>-100</v>
      </c>
      <c r="BM154">
        <v>10</v>
      </c>
      <c r="BN154">
        <v>-80</v>
      </c>
      <c r="BO154">
        <v>0</v>
      </c>
      <c r="BP154">
        <v>-80</v>
      </c>
      <c r="BQ154">
        <v>0</v>
      </c>
      <c r="BR154" t="s">
        <v>141</v>
      </c>
    </row>
    <row r="155" spans="1:70" x14ac:dyDescent="0.25">
      <c r="A155" t="s">
        <v>151</v>
      </c>
      <c r="C155">
        <v>2022</v>
      </c>
      <c r="E155" t="s">
        <v>33</v>
      </c>
      <c r="F155">
        <v>292</v>
      </c>
      <c r="G155">
        <v>143</v>
      </c>
      <c r="H155">
        <v>2.0299999999999998</v>
      </c>
      <c r="I155" t="s">
        <v>34</v>
      </c>
      <c r="J155">
        <v>100</v>
      </c>
      <c r="K155" t="s">
        <v>35</v>
      </c>
      <c r="L155">
        <v>132</v>
      </c>
      <c r="M155">
        <v>5</v>
      </c>
      <c r="U155" t="s">
        <v>36</v>
      </c>
      <c r="V155" t="s">
        <v>37</v>
      </c>
      <c r="W155">
        <v>300</v>
      </c>
      <c r="Z155" t="s">
        <v>58</v>
      </c>
      <c r="AB155" t="s">
        <v>59</v>
      </c>
      <c r="AC155">
        <v>50</v>
      </c>
      <c r="AD155">
        <v>2000</v>
      </c>
      <c r="AE155">
        <v>11.5</v>
      </c>
      <c r="AF155" t="s">
        <v>40</v>
      </c>
      <c r="AG155" t="s">
        <v>65</v>
      </c>
      <c r="AK155">
        <v>2</v>
      </c>
      <c r="AL155">
        <v>90</v>
      </c>
      <c r="AM155" t="s">
        <v>93</v>
      </c>
      <c r="AN155" t="s">
        <v>42</v>
      </c>
      <c r="AO155">
        <v>56</v>
      </c>
      <c r="AP155">
        <v>56</v>
      </c>
      <c r="AQ155">
        <v>0.16</v>
      </c>
      <c r="AR155" t="s">
        <v>42</v>
      </c>
      <c r="AT155">
        <v>-57.57</v>
      </c>
      <c r="BA155">
        <v>7.440288767155169E-2</v>
      </c>
      <c r="BB155">
        <v>9.7065457438964779E-3</v>
      </c>
      <c r="BE155">
        <v>8.8978065602782213</v>
      </c>
      <c r="BG155" s="14">
        <v>3437.17428202665</v>
      </c>
      <c r="BH155" t="s">
        <v>44</v>
      </c>
      <c r="BI155" t="s">
        <v>60</v>
      </c>
      <c r="BK155">
        <v>-80</v>
      </c>
      <c r="BL155">
        <v>-100</v>
      </c>
      <c r="BM155">
        <v>10</v>
      </c>
      <c r="BN155">
        <v>-80</v>
      </c>
      <c r="BO155">
        <v>0</v>
      </c>
      <c r="BP155">
        <v>-80</v>
      </c>
      <c r="BQ155">
        <v>0</v>
      </c>
      <c r="BR155" t="s">
        <v>141</v>
      </c>
    </row>
    <row r="156" spans="1:70" x14ac:dyDescent="0.25">
      <c r="A156" t="s">
        <v>152</v>
      </c>
      <c r="C156">
        <v>2022</v>
      </c>
      <c r="E156" t="s">
        <v>33</v>
      </c>
      <c r="F156">
        <v>292</v>
      </c>
      <c r="G156">
        <v>143</v>
      </c>
      <c r="H156">
        <v>2.0299999999999998</v>
      </c>
      <c r="I156" t="s">
        <v>34</v>
      </c>
      <c r="J156">
        <v>20</v>
      </c>
      <c r="K156" t="s">
        <v>35</v>
      </c>
      <c r="L156">
        <v>132</v>
      </c>
      <c r="M156">
        <v>5</v>
      </c>
      <c r="Q156" t="s">
        <v>72</v>
      </c>
      <c r="R156">
        <v>35</v>
      </c>
      <c r="T156">
        <v>80</v>
      </c>
      <c r="U156" t="s">
        <v>36</v>
      </c>
      <c r="V156" t="s">
        <v>37</v>
      </c>
      <c r="W156">
        <v>300</v>
      </c>
      <c r="Z156" t="s">
        <v>58</v>
      </c>
      <c r="AB156" t="s">
        <v>59</v>
      </c>
      <c r="AC156">
        <v>50</v>
      </c>
      <c r="AD156">
        <v>2000</v>
      </c>
      <c r="AE156">
        <v>11.5</v>
      </c>
      <c r="AF156" t="s">
        <v>48</v>
      </c>
      <c r="AG156" t="s">
        <v>65</v>
      </c>
      <c r="AK156">
        <v>2</v>
      </c>
      <c r="AL156">
        <v>90</v>
      </c>
      <c r="AM156" t="s">
        <v>93</v>
      </c>
      <c r="AN156" t="s">
        <v>42</v>
      </c>
      <c r="AO156">
        <v>56</v>
      </c>
      <c r="AP156">
        <v>56</v>
      </c>
      <c r="AQ156">
        <v>0.16</v>
      </c>
      <c r="AR156" t="s">
        <v>42</v>
      </c>
      <c r="AT156">
        <v>-122.33</v>
      </c>
      <c r="BA156">
        <v>0.124165231</v>
      </c>
      <c r="BB156">
        <v>2.214E-2</v>
      </c>
      <c r="BE156">
        <v>-29.18373807</v>
      </c>
      <c r="BG156">
        <v>415610.7475</v>
      </c>
      <c r="BH156" t="s">
        <v>44</v>
      </c>
      <c r="BI156" t="s">
        <v>60</v>
      </c>
      <c r="BK156">
        <v>-80</v>
      </c>
      <c r="BL156">
        <v>-80</v>
      </c>
      <c r="BM156">
        <v>10</v>
      </c>
      <c r="BN156">
        <v>-80</v>
      </c>
      <c r="BO156">
        <v>0</v>
      </c>
      <c r="BP156">
        <v>-80</v>
      </c>
      <c r="BQ156">
        <v>0</v>
      </c>
      <c r="BR156" t="s">
        <v>141</v>
      </c>
    </row>
    <row r="157" spans="1:70" x14ac:dyDescent="0.25">
      <c r="A157" t="s">
        <v>153</v>
      </c>
      <c r="C157">
        <v>2022</v>
      </c>
      <c r="E157" t="s">
        <v>33</v>
      </c>
      <c r="F157">
        <v>292</v>
      </c>
      <c r="G157">
        <v>143</v>
      </c>
      <c r="H157">
        <v>2.0299999999999998</v>
      </c>
      <c r="I157" t="s">
        <v>34</v>
      </c>
      <c r="J157">
        <v>40</v>
      </c>
      <c r="K157" t="s">
        <v>35</v>
      </c>
      <c r="L157">
        <v>132</v>
      </c>
      <c r="M157">
        <v>5</v>
      </c>
      <c r="Q157" t="s">
        <v>72</v>
      </c>
      <c r="R157">
        <v>35</v>
      </c>
      <c r="T157">
        <v>60</v>
      </c>
      <c r="U157" t="s">
        <v>36</v>
      </c>
      <c r="V157" t="s">
        <v>37</v>
      </c>
      <c r="W157">
        <v>300</v>
      </c>
      <c r="Z157" t="s">
        <v>58</v>
      </c>
      <c r="AB157" t="s">
        <v>59</v>
      </c>
      <c r="AC157">
        <v>50</v>
      </c>
      <c r="AD157">
        <v>2000</v>
      </c>
      <c r="AE157">
        <v>11.5</v>
      </c>
      <c r="AF157" t="s">
        <v>48</v>
      </c>
      <c r="AG157" t="s">
        <v>65</v>
      </c>
      <c r="AK157">
        <v>2</v>
      </c>
      <c r="AL157">
        <v>90</v>
      </c>
      <c r="AM157" t="s">
        <v>93</v>
      </c>
      <c r="AN157" t="s">
        <v>42</v>
      </c>
      <c r="AO157">
        <v>56</v>
      </c>
      <c r="AP157">
        <v>56</v>
      </c>
      <c r="AQ157">
        <v>0.16</v>
      </c>
      <c r="AR157" t="s">
        <v>42</v>
      </c>
      <c r="AT157">
        <v>-118.65</v>
      </c>
      <c r="BA157">
        <v>0.37037624499999999</v>
      </c>
      <c r="BB157">
        <v>3.3700000000000001E-2</v>
      </c>
      <c r="BE157">
        <v>-18.55878023</v>
      </c>
      <c r="BG157">
        <v>29382.432209999999</v>
      </c>
      <c r="BH157" t="s">
        <v>44</v>
      </c>
      <c r="BI157" t="s">
        <v>60</v>
      </c>
      <c r="BK157">
        <v>-80</v>
      </c>
      <c r="BL157">
        <v>-80</v>
      </c>
      <c r="BM157">
        <v>10</v>
      </c>
      <c r="BN157">
        <v>-80</v>
      </c>
      <c r="BO157">
        <v>0</v>
      </c>
      <c r="BP157">
        <v>-80</v>
      </c>
      <c r="BQ157">
        <v>0</v>
      </c>
      <c r="BR157" t="s">
        <v>141</v>
      </c>
    </row>
    <row r="158" spans="1:70" x14ac:dyDescent="0.25">
      <c r="A158" t="s">
        <v>154</v>
      </c>
      <c r="C158">
        <v>2022</v>
      </c>
      <c r="E158" t="s">
        <v>33</v>
      </c>
      <c r="F158">
        <v>292</v>
      </c>
      <c r="G158">
        <v>143</v>
      </c>
      <c r="H158">
        <v>2.0299999999999998</v>
      </c>
      <c r="I158" t="s">
        <v>34</v>
      </c>
      <c r="J158">
        <v>60</v>
      </c>
      <c r="K158" t="s">
        <v>35</v>
      </c>
      <c r="L158">
        <v>132</v>
      </c>
      <c r="M158">
        <v>5</v>
      </c>
      <c r="Q158" t="s">
        <v>72</v>
      </c>
      <c r="R158">
        <v>35</v>
      </c>
      <c r="T158">
        <v>40</v>
      </c>
      <c r="U158" t="s">
        <v>36</v>
      </c>
      <c r="V158" t="s">
        <v>37</v>
      </c>
      <c r="W158">
        <v>300</v>
      </c>
      <c r="Z158" t="s">
        <v>58</v>
      </c>
      <c r="AB158" t="s">
        <v>59</v>
      </c>
      <c r="AC158">
        <v>50</v>
      </c>
      <c r="AD158">
        <v>2000</v>
      </c>
      <c r="AE158">
        <v>11.5</v>
      </c>
      <c r="AF158" t="s">
        <v>48</v>
      </c>
      <c r="AG158" t="s">
        <v>65</v>
      </c>
      <c r="AK158">
        <v>2</v>
      </c>
      <c r="AL158">
        <v>90</v>
      </c>
      <c r="AM158" t="s">
        <v>93</v>
      </c>
      <c r="AN158" t="s">
        <v>42</v>
      </c>
      <c r="AO158">
        <v>56</v>
      </c>
      <c r="AP158">
        <v>56</v>
      </c>
      <c r="AQ158">
        <v>0.16</v>
      </c>
      <c r="AR158" t="s">
        <v>42</v>
      </c>
      <c r="AT158">
        <v>-108.02</v>
      </c>
      <c r="BA158">
        <v>0.31975399999999998</v>
      </c>
      <c r="BB158">
        <v>4.8689999999999997E-2</v>
      </c>
      <c r="BE158">
        <v>-1.3202056120000001</v>
      </c>
      <c r="BG158">
        <v>6162.4672639999999</v>
      </c>
      <c r="BH158" t="s">
        <v>44</v>
      </c>
      <c r="BI158" t="s">
        <v>60</v>
      </c>
      <c r="BK158">
        <v>-80</v>
      </c>
      <c r="BL158">
        <v>-80</v>
      </c>
      <c r="BM158">
        <v>10</v>
      </c>
      <c r="BN158">
        <v>-80</v>
      </c>
      <c r="BO158">
        <v>0</v>
      </c>
      <c r="BP158">
        <v>-80</v>
      </c>
      <c r="BQ158">
        <v>0</v>
      </c>
      <c r="BR158" t="s">
        <v>144</v>
      </c>
    </row>
    <row r="159" spans="1:70" x14ac:dyDescent="0.25">
      <c r="A159" t="s">
        <v>155</v>
      </c>
      <c r="C159">
        <v>2022</v>
      </c>
      <c r="E159" t="s">
        <v>33</v>
      </c>
      <c r="F159">
        <v>292</v>
      </c>
      <c r="G159">
        <v>143</v>
      </c>
      <c r="H159">
        <v>2.0299999999999998</v>
      </c>
      <c r="I159" t="s">
        <v>34</v>
      </c>
      <c r="J159">
        <v>80</v>
      </c>
      <c r="K159" t="s">
        <v>35</v>
      </c>
      <c r="L159">
        <v>132</v>
      </c>
      <c r="M159">
        <v>5</v>
      </c>
      <c r="Q159" t="s">
        <v>72</v>
      </c>
      <c r="R159">
        <v>35</v>
      </c>
      <c r="T159">
        <v>20</v>
      </c>
      <c r="U159" t="s">
        <v>36</v>
      </c>
      <c r="V159" t="s">
        <v>37</v>
      </c>
      <c r="W159">
        <v>300</v>
      </c>
      <c r="Z159" t="s">
        <v>58</v>
      </c>
      <c r="AB159" t="s">
        <v>59</v>
      </c>
      <c r="AC159">
        <v>50</v>
      </c>
      <c r="AD159">
        <v>2000</v>
      </c>
      <c r="AE159">
        <v>11.5</v>
      </c>
      <c r="AF159" t="s">
        <v>48</v>
      </c>
      <c r="AG159" t="s">
        <v>65</v>
      </c>
      <c r="AK159">
        <v>2</v>
      </c>
      <c r="AL159">
        <v>90</v>
      </c>
      <c r="AM159" t="s">
        <v>93</v>
      </c>
      <c r="AN159" t="s">
        <v>42</v>
      </c>
      <c r="AO159">
        <v>56</v>
      </c>
      <c r="AP159">
        <v>56</v>
      </c>
      <c r="AQ159">
        <v>0.16</v>
      </c>
      <c r="AR159" t="s">
        <v>42</v>
      </c>
      <c r="AT159">
        <v>-83.4</v>
      </c>
      <c r="BA159">
        <v>0.25733781900000002</v>
      </c>
      <c r="BB159">
        <v>2.1247700000000001E-2</v>
      </c>
      <c r="BE159">
        <v>16.931041690000001</v>
      </c>
      <c r="BG159">
        <v>2455.2270290000001</v>
      </c>
      <c r="BH159" t="s">
        <v>44</v>
      </c>
      <c r="BI159" t="s">
        <v>60</v>
      </c>
      <c r="BK159">
        <v>-80</v>
      </c>
      <c r="BL159">
        <v>-80</v>
      </c>
      <c r="BM159">
        <v>10</v>
      </c>
      <c r="BN159">
        <v>-80</v>
      </c>
      <c r="BO159">
        <v>0</v>
      </c>
      <c r="BP159">
        <v>-80</v>
      </c>
      <c r="BQ159">
        <v>0</v>
      </c>
      <c r="BR159" t="s">
        <v>144</v>
      </c>
    </row>
    <row r="160" spans="1:70" x14ac:dyDescent="0.25">
      <c r="A160" t="s">
        <v>156</v>
      </c>
      <c r="C160">
        <v>2022</v>
      </c>
      <c r="E160" t="s">
        <v>33</v>
      </c>
      <c r="F160">
        <v>292</v>
      </c>
      <c r="G160">
        <v>143</v>
      </c>
      <c r="H160">
        <v>2.0299999999999998</v>
      </c>
      <c r="I160" t="s">
        <v>34</v>
      </c>
      <c r="J160">
        <v>100</v>
      </c>
      <c r="K160" t="s">
        <v>35</v>
      </c>
      <c r="L160">
        <v>132</v>
      </c>
      <c r="M160">
        <v>5</v>
      </c>
      <c r="U160" t="s">
        <v>36</v>
      </c>
      <c r="V160" t="s">
        <v>37</v>
      </c>
      <c r="W160">
        <v>300</v>
      </c>
      <c r="Z160" t="s">
        <v>58</v>
      </c>
      <c r="AB160" t="s">
        <v>59</v>
      </c>
      <c r="AC160">
        <v>50</v>
      </c>
      <c r="AD160">
        <v>2000</v>
      </c>
      <c r="AE160">
        <v>11.5</v>
      </c>
      <c r="AF160" t="s">
        <v>48</v>
      </c>
      <c r="AG160" t="s">
        <v>65</v>
      </c>
      <c r="AK160">
        <v>2</v>
      </c>
      <c r="AL160">
        <v>90</v>
      </c>
      <c r="AM160" t="s">
        <v>93</v>
      </c>
      <c r="AN160" t="s">
        <v>42</v>
      </c>
      <c r="AO160">
        <v>56</v>
      </c>
      <c r="AP160">
        <v>56</v>
      </c>
      <c r="AQ160">
        <v>0.16</v>
      </c>
      <c r="AR160" t="s">
        <v>42</v>
      </c>
      <c r="AT160">
        <v>-57.57</v>
      </c>
      <c r="BA160">
        <v>0.19350246500000001</v>
      </c>
      <c r="BB160">
        <v>8.1499999999999993E-3</v>
      </c>
      <c r="BE160">
        <v>22.037249979999999</v>
      </c>
      <c r="BG160">
        <v>927.27120669999999</v>
      </c>
      <c r="BH160" t="s">
        <v>44</v>
      </c>
      <c r="BI160" t="s">
        <v>60</v>
      </c>
      <c r="BK160">
        <v>-80</v>
      </c>
      <c r="BL160">
        <v>-80</v>
      </c>
      <c r="BM160">
        <v>10</v>
      </c>
      <c r="BN160">
        <v>-80</v>
      </c>
      <c r="BO160">
        <v>0</v>
      </c>
      <c r="BP160">
        <v>-80</v>
      </c>
      <c r="BQ160">
        <v>0</v>
      </c>
      <c r="BR160" t="s">
        <v>144</v>
      </c>
    </row>
    <row r="161" spans="1:70" x14ac:dyDescent="0.25">
      <c r="A161" t="s">
        <v>183</v>
      </c>
      <c r="C161">
        <v>2022</v>
      </c>
      <c r="E161" t="s">
        <v>33</v>
      </c>
      <c r="F161">
        <v>204</v>
      </c>
      <c r="G161">
        <v>66</v>
      </c>
      <c r="H161">
        <v>3.1</v>
      </c>
      <c r="I161" t="s">
        <v>34</v>
      </c>
      <c r="J161">
        <v>100</v>
      </c>
      <c r="K161" t="s">
        <v>35</v>
      </c>
      <c r="L161">
        <v>132</v>
      </c>
      <c r="M161">
        <v>2</v>
      </c>
      <c r="U161" t="s">
        <v>36</v>
      </c>
      <c r="V161" t="s">
        <v>37</v>
      </c>
      <c r="W161">
        <v>300</v>
      </c>
      <c r="Z161" t="s">
        <v>58</v>
      </c>
      <c r="AB161" t="s">
        <v>59</v>
      </c>
      <c r="AC161">
        <v>50</v>
      </c>
      <c r="AD161">
        <v>2000</v>
      </c>
      <c r="AE161">
        <v>11.5</v>
      </c>
      <c r="AF161" t="s">
        <v>40</v>
      </c>
      <c r="AG161" t="s">
        <v>65</v>
      </c>
      <c r="AK161">
        <v>2</v>
      </c>
      <c r="AL161">
        <v>90</v>
      </c>
      <c r="AM161" t="s">
        <v>93</v>
      </c>
      <c r="AN161" t="s">
        <v>42</v>
      </c>
      <c r="AO161">
        <v>56</v>
      </c>
      <c r="AP161">
        <v>56</v>
      </c>
      <c r="AQ161">
        <v>0.16</v>
      </c>
      <c r="AR161" t="s">
        <v>42</v>
      </c>
      <c r="BA161">
        <v>1.253543310846242E-2</v>
      </c>
      <c r="BB161" s="15">
        <v>8.5895999999999993E-3</v>
      </c>
      <c r="BE161">
        <v>-31.897393187165381</v>
      </c>
      <c r="BG161">
        <v>5075.0733071664135</v>
      </c>
      <c r="BH161" t="s">
        <v>44</v>
      </c>
      <c r="BI161" t="s">
        <v>60</v>
      </c>
      <c r="BK161">
        <v>-80</v>
      </c>
      <c r="BL161">
        <v>-80</v>
      </c>
      <c r="BM161">
        <v>10</v>
      </c>
      <c r="BN161">
        <v>-80</v>
      </c>
      <c r="BO161">
        <v>0</v>
      </c>
      <c r="BP161">
        <v>-80</v>
      </c>
      <c r="BQ161">
        <v>0</v>
      </c>
      <c r="BR161" t="s">
        <v>117</v>
      </c>
    </row>
    <row r="162" spans="1:70" x14ac:dyDescent="0.25">
      <c r="A162" t="s">
        <v>184</v>
      </c>
      <c r="C162">
        <v>2022</v>
      </c>
      <c r="E162" t="s">
        <v>33</v>
      </c>
      <c r="F162">
        <v>204</v>
      </c>
      <c r="G162">
        <v>66</v>
      </c>
      <c r="H162">
        <v>3.1</v>
      </c>
      <c r="I162" t="s">
        <v>34</v>
      </c>
      <c r="J162">
        <v>100</v>
      </c>
      <c r="K162" t="s">
        <v>35</v>
      </c>
      <c r="L162">
        <v>132</v>
      </c>
      <c r="M162">
        <v>4</v>
      </c>
      <c r="U162" t="s">
        <v>36</v>
      </c>
      <c r="V162" t="s">
        <v>37</v>
      </c>
      <c r="W162">
        <v>300</v>
      </c>
      <c r="Z162" t="s">
        <v>58</v>
      </c>
      <c r="AB162" t="s">
        <v>59</v>
      </c>
      <c r="AC162">
        <v>50</v>
      </c>
      <c r="AD162">
        <v>2000</v>
      </c>
      <c r="AE162">
        <v>11.5</v>
      </c>
      <c r="AF162" t="s">
        <v>40</v>
      </c>
      <c r="AG162" t="s">
        <v>65</v>
      </c>
      <c r="AK162">
        <v>2</v>
      </c>
      <c r="AL162">
        <v>90</v>
      </c>
      <c r="AM162" t="s">
        <v>93</v>
      </c>
      <c r="AN162" t="s">
        <v>42</v>
      </c>
      <c r="AO162">
        <v>56</v>
      </c>
      <c r="AP162">
        <v>56</v>
      </c>
      <c r="AQ162">
        <v>0.16</v>
      </c>
      <c r="AR162" t="s">
        <v>42</v>
      </c>
      <c r="BA162">
        <v>3.8332987027192407E-2</v>
      </c>
      <c r="BB162" s="16">
        <v>1.1176800000000001E-2</v>
      </c>
      <c r="BE162">
        <v>-16.659334519458159</v>
      </c>
      <c r="BG162">
        <v>16164.034510369976</v>
      </c>
      <c r="BH162" t="s">
        <v>44</v>
      </c>
      <c r="BI162" t="s">
        <v>60</v>
      </c>
      <c r="BK162">
        <v>-80</v>
      </c>
      <c r="BL162">
        <v>-80</v>
      </c>
      <c r="BM162">
        <v>10</v>
      </c>
      <c r="BN162">
        <v>-80</v>
      </c>
      <c r="BO162">
        <v>0</v>
      </c>
      <c r="BP162">
        <v>-80</v>
      </c>
      <c r="BQ162">
        <v>0</v>
      </c>
      <c r="BR162" t="s">
        <v>117</v>
      </c>
    </row>
    <row r="163" spans="1:70" x14ac:dyDescent="0.25">
      <c r="A163" t="s">
        <v>185</v>
      </c>
      <c r="C163">
        <v>2022</v>
      </c>
      <c r="E163" t="s">
        <v>33</v>
      </c>
      <c r="F163">
        <v>204</v>
      </c>
      <c r="G163">
        <v>66</v>
      </c>
      <c r="H163">
        <v>3.1</v>
      </c>
      <c r="I163" t="s">
        <v>34</v>
      </c>
      <c r="J163">
        <v>100</v>
      </c>
      <c r="K163" t="s">
        <v>35</v>
      </c>
      <c r="L163">
        <v>132</v>
      </c>
      <c r="M163">
        <v>6</v>
      </c>
      <c r="U163" t="s">
        <v>36</v>
      </c>
      <c r="V163" t="s">
        <v>37</v>
      </c>
      <c r="W163">
        <v>300</v>
      </c>
      <c r="Z163" t="s">
        <v>58</v>
      </c>
      <c r="AB163" t="s">
        <v>59</v>
      </c>
      <c r="AC163">
        <v>50</v>
      </c>
      <c r="AD163">
        <v>2000</v>
      </c>
      <c r="AE163">
        <v>11.5</v>
      </c>
      <c r="AF163" t="s">
        <v>40</v>
      </c>
      <c r="AG163" t="s">
        <v>65</v>
      </c>
      <c r="AK163">
        <v>2</v>
      </c>
      <c r="AL163">
        <v>90</v>
      </c>
      <c r="AM163" t="s">
        <v>93</v>
      </c>
      <c r="AN163" t="s">
        <v>42</v>
      </c>
      <c r="AO163">
        <v>56</v>
      </c>
      <c r="AP163">
        <v>56</v>
      </c>
      <c r="AQ163">
        <v>0.16</v>
      </c>
      <c r="AR163" t="s">
        <v>42</v>
      </c>
      <c r="BA163">
        <v>0.10118202437186954</v>
      </c>
      <c r="BB163" s="16">
        <v>1.20325E-2</v>
      </c>
      <c r="BE163">
        <v>-8.5658688232744744</v>
      </c>
      <c r="BG163">
        <v>19112.339416152561</v>
      </c>
      <c r="BH163" t="s">
        <v>44</v>
      </c>
      <c r="BI163" t="s">
        <v>60</v>
      </c>
      <c r="BK163">
        <v>-80</v>
      </c>
      <c r="BL163">
        <v>-80</v>
      </c>
      <c r="BM163">
        <v>10</v>
      </c>
      <c r="BN163">
        <v>-80</v>
      </c>
      <c r="BO163">
        <v>0</v>
      </c>
      <c r="BP163">
        <v>-80</v>
      </c>
      <c r="BQ163">
        <v>0</v>
      </c>
      <c r="BR163" t="s">
        <v>117</v>
      </c>
    </row>
    <row r="164" spans="1:70" x14ac:dyDescent="0.25">
      <c r="A164" t="s">
        <v>186</v>
      </c>
      <c r="C164">
        <v>2022</v>
      </c>
      <c r="E164" t="s">
        <v>33</v>
      </c>
      <c r="F164">
        <v>204</v>
      </c>
      <c r="G164">
        <v>66</v>
      </c>
      <c r="H164">
        <v>3.1</v>
      </c>
      <c r="I164" t="s">
        <v>34</v>
      </c>
      <c r="J164">
        <v>100</v>
      </c>
      <c r="K164" t="s">
        <v>35</v>
      </c>
      <c r="L164">
        <v>132</v>
      </c>
      <c r="M164">
        <v>7</v>
      </c>
      <c r="U164" t="s">
        <v>36</v>
      </c>
      <c r="V164" t="s">
        <v>37</v>
      </c>
      <c r="W164">
        <v>300</v>
      </c>
      <c r="Z164" t="s">
        <v>58</v>
      </c>
      <c r="AB164" t="s">
        <v>59</v>
      </c>
      <c r="AC164">
        <v>50</v>
      </c>
      <c r="AD164">
        <v>2000</v>
      </c>
      <c r="AE164">
        <v>11.5</v>
      </c>
      <c r="AF164" t="s">
        <v>40</v>
      </c>
      <c r="AG164" t="s">
        <v>65</v>
      </c>
      <c r="AK164">
        <v>2</v>
      </c>
      <c r="AL164">
        <v>90</v>
      </c>
      <c r="AM164" t="s">
        <v>93</v>
      </c>
      <c r="AN164" t="s">
        <v>42</v>
      </c>
      <c r="AO164">
        <v>56</v>
      </c>
      <c r="AP164">
        <v>56</v>
      </c>
      <c r="AQ164">
        <v>0.16</v>
      </c>
      <c r="AR164" t="s">
        <v>42</v>
      </c>
      <c r="BA164">
        <v>0.19860087071794363</v>
      </c>
      <c r="BB164" s="16">
        <v>2.46048E-2</v>
      </c>
      <c r="BE164">
        <v>-3.7909730133934665</v>
      </c>
      <c r="BG164">
        <v>7581.8454993435153</v>
      </c>
      <c r="BH164" t="s">
        <v>44</v>
      </c>
      <c r="BI164" t="s">
        <v>60</v>
      </c>
      <c r="BK164">
        <v>-80</v>
      </c>
      <c r="BL164">
        <v>-80</v>
      </c>
      <c r="BM164">
        <v>10</v>
      </c>
      <c r="BN164">
        <v>-80</v>
      </c>
      <c r="BO164">
        <v>0</v>
      </c>
      <c r="BP164">
        <v>-80</v>
      </c>
      <c r="BQ164">
        <v>0</v>
      </c>
      <c r="BR164" t="s">
        <v>117</v>
      </c>
    </row>
    <row r="165" spans="1:70" x14ac:dyDescent="0.25">
      <c r="A165" t="s">
        <v>187</v>
      </c>
      <c r="C165">
        <v>2022</v>
      </c>
      <c r="E165" t="s">
        <v>33</v>
      </c>
      <c r="F165">
        <v>204</v>
      </c>
      <c r="G165">
        <v>66</v>
      </c>
      <c r="H165">
        <v>3.1</v>
      </c>
      <c r="I165" t="s">
        <v>34</v>
      </c>
      <c r="J165">
        <v>100</v>
      </c>
      <c r="K165" t="s">
        <v>35</v>
      </c>
      <c r="L165">
        <v>132</v>
      </c>
      <c r="M165">
        <v>8</v>
      </c>
      <c r="U165" t="s">
        <v>36</v>
      </c>
      <c r="V165" t="s">
        <v>37</v>
      </c>
      <c r="W165">
        <v>300</v>
      </c>
      <c r="Z165" t="s">
        <v>58</v>
      </c>
      <c r="AB165" t="s">
        <v>59</v>
      </c>
      <c r="AC165">
        <v>50</v>
      </c>
      <c r="AD165">
        <v>2000</v>
      </c>
      <c r="AE165">
        <v>11.5</v>
      </c>
      <c r="AF165" t="s">
        <v>40</v>
      </c>
      <c r="AG165" t="s">
        <v>65</v>
      </c>
      <c r="AK165">
        <v>2</v>
      </c>
      <c r="AL165">
        <v>90</v>
      </c>
      <c r="AM165" t="s">
        <v>93</v>
      </c>
      <c r="AN165" t="s">
        <v>42</v>
      </c>
      <c r="AO165">
        <v>56</v>
      </c>
      <c r="AP165">
        <v>56</v>
      </c>
      <c r="AQ165">
        <v>0.16</v>
      </c>
      <c r="AR165" t="s">
        <v>42</v>
      </c>
      <c r="BA165">
        <v>0.16384179726813897</v>
      </c>
      <c r="BB165" s="16">
        <v>1.7401449999999999E-2</v>
      </c>
      <c r="BE165">
        <v>-3.4862833404758851</v>
      </c>
      <c r="BG165">
        <v>10444.504246336979</v>
      </c>
      <c r="BH165" t="s">
        <v>44</v>
      </c>
      <c r="BI165" t="s">
        <v>60</v>
      </c>
      <c r="BK165">
        <v>-80</v>
      </c>
      <c r="BL165">
        <v>-80</v>
      </c>
      <c r="BM165">
        <v>10</v>
      </c>
      <c r="BN165">
        <v>-80</v>
      </c>
      <c r="BO165">
        <v>0</v>
      </c>
      <c r="BP165">
        <v>-80</v>
      </c>
      <c r="BQ165">
        <v>0</v>
      </c>
      <c r="BR165" t="s">
        <v>117</v>
      </c>
    </row>
    <row r="166" spans="1:70" x14ac:dyDescent="0.25">
      <c r="A166" t="s">
        <v>188</v>
      </c>
      <c r="C166">
        <v>2022</v>
      </c>
      <c r="E166" t="s">
        <v>33</v>
      </c>
      <c r="F166">
        <v>204</v>
      </c>
      <c r="G166">
        <v>66</v>
      </c>
      <c r="H166">
        <v>3.1</v>
      </c>
      <c r="I166" t="s">
        <v>34</v>
      </c>
      <c r="J166">
        <v>100</v>
      </c>
      <c r="K166" t="s">
        <v>35</v>
      </c>
      <c r="L166">
        <v>132</v>
      </c>
      <c r="M166">
        <v>10</v>
      </c>
      <c r="U166" t="s">
        <v>36</v>
      </c>
      <c r="V166" t="s">
        <v>37</v>
      </c>
      <c r="W166">
        <v>300</v>
      </c>
      <c r="Z166" t="s">
        <v>58</v>
      </c>
      <c r="AB166" t="s">
        <v>59</v>
      </c>
      <c r="AC166">
        <v>50</v>
      </c>
      <c r="AD166">
        <v>2000</v>
      </c>
      <c r="AE166">
        <v>11.5</v>
      </c>
      <c r="AF166" t="s">
        <v>40</v>
      </c>
      <c r="AG166" t="s">
        <v>65</v>
      </c>
      <c r="AK166">
        <v>2</v>
      </c>
      <c r="AL166">
        <v>90</v>
      </c>
      <c r="AM166" t="s">
        <v>93</v>
      </c>
      <c r="AN166" t="s">
        <v>42</v>
      </c>
      <c r="AO166">
        <v>56</v>
      </c>
      <c r="AP166">
        <v>56</v>
      </c>
      <c r="AQ166">
        <v>0.16</v>
      </c>
      <c r="AR166" t="s">
        <v>42</v>
      </c>
      <c r="BA166">
        <v>0.17018720541138677</v>
      </c>
      <c r="BB166" s="16">
        <v>1.72474E-2</v>
      </c>
      <c r="BE166">
        <v>-2.9498659860104319</v>
      </c>
      <c r="BG166">
        <v>5860.67122982402</v>
      </c>
      <c r="BH166" t="s">
        <v>44</v>
      </c>
      <c r="BI166" t="s">
        <v>60</v>
      </c>
      <c r="BK166">
        <v>-80</v>
      </c>
      <c r="BL166">
        <v>-80</v>
      </c>
      <c r="BM166">
        <v>10</v>
      </c>
      <c r="BN166">
        <v>-80</v>
      </c>
      <c r="BO166">
        <v>0</v>
      </c>
      <c r="BP166">
        <v>-80</v>
      </c>
      <c r="BQ166">
        <v>0</v>
      </c>
      <c r="BR166" t="s">
        <v>117</v>
      </c>
    </row>
    <row r="167" spans="1:70" x14ac:dyDescent="0.25">
      <c r="A167" t="s">
        <v>189</v>
      </c>
      <c r="C167">
        <v>2022</v>
      </c>
      <c r="E167" t="s">
        <v>33</v>
      </c>
      <c r="F167">
        <v>110</v>
      </c>
      <c r="G167">
        <v>44</v>
      </c>
      <c r="H167">
        <f>F167/G167</f>
        <v>2.5</v>
      </c>
      <c r="I167" t="s">
        <v>34</v>
      </c>
      <c r="J167">
        <v>100</v>
      </c>
      <c r="K167" t="s">
        <v>35</v>
      </c>
      <c r="L167">
        <v>132</v>
      </c>
      <c r="M167">
        <v>2</v>
      </c>
      <c r="U167" t="s">
        <v>36</v>
      </c>
      <c r="V167" t="s">
        <v>37</v>
      </c>
      <c r="W167">
        <v>300</v>
      </c>
      <c r="Z167" t="s">
        <v>58</v>
      </c>
      <c r="AB167" t="s">
        <v>59</v>
      </c>
      <c r="AC167">
        <v>50</v>
      </c>
      <c r="AD167">
        <v>2000</v>
      </c>
      <c r="AE167">
        <v>11.5</v>
      </c>
      <c r="AF167" t="s">
        <v>40</v>
      </c>
      <c r="AG167" t="s">
        <v>65</v>
      </c>
      <c r="AK167">
        <v>2</v>
      </c>
      <c r="AL167">
        <v>90</v>
      </c>
      <c r="AM167" t="s">
        <v>93</v>
      </c>
      <c r="AN167" t="s">
        <v>42</v>
      </c>
      <c r="AO167">
        <v>56</v>
      </c>
      <c r="AP167">
        <v>56</v>
      </c>
      <c r="AQ167">
        <v>0.16</v>
      </c>
      <c r="AR167" t="s">
        <v>42</v>
      </c>
      <c r="BA167">
        <v>4.12426964558155E-4</v>
      </c>
      <c r="BB167" s="15">
        <v>4.6325423979295412E-6</v>
      </c>
      <c r="BE167">
        <v>-13.195262259677699</v>
      </c>
      <c r="BG167">
        <v>21832.199999999899</v>
      </c>
      <c r="BH167" t="s">
        <v>44</v>
      </c>
      <c r="BI167" t="s">
        <v>60</v>
      </c>
      <c r="BK167">
        <v>-80</v>
      </c>
      <c r="BL167">
        <v>-80</v>
      </c>
      <c r="BM167">
        <v>10</v>
      </c>
      <c r="BN167">
        <v>-80</v>
      </c>
      <c r="BO167">
        <v>0</v>
      </c>
      <c r="BP167">
        <v>-80</v>
      </c>
      <c r="BQ167">
        <v>0</v>
      </c>
      <c r="BR167" t="s">
        <v>117</v>
      </c>
    </row>
    <row r="168" spans="1:70" x14ac:dyDescent="0.25">
      <c r="A168" t="s">
        <v>190</v>
      </c>
      <c r="C168">
        <v>2022</v>
      </c>
      <c r="E168" t="s">
        <v>33</v>
      </c>
      <c r="F168">
        <v>110</v>
      </c>
      <c r="G168">
        <v>44</v>
      </c>
      <c r="H168">
        <f t="shared" ref="H168:H173" si="0">F168/G168</f>
        <v>2.5</v>
      </c>
      <c r="I168" t="s">
        <v>34</v>
      </c>
      <c r="J168">
        <v>100</v>
      </c>
      <c r="K168" t="s">
        <v>35</v>
      </c>
      <c r="L168">
        <v>132</v>
      </c>
      <c r="M168">
        <v>4</v>
      </c>
      <c r="U168" t="s">
        <v>36</v>
      </c>
      <c r="V168" t="s">
        <v>37</v>
      </c>
      <c r="W168">
        <v>300</v>
      </c>
      <c r="Z168" t="s">
        <v>58</v>
      </c>
      <c r="AB168" t="s">
        <v>59</v>
      </c>
      <c r="AC168">
        <v>50</v>
      </c>
      <c r="AD168">
        <v>2000</v>
      </c>
      <c r="AE168">
        <v>11.5</v>
      </c>
      <c r="AF168" t="s">
        <v>40</v>
      </c>
      <c r="AG168" t="s">
        <v>65</v>
      </c>
      <c r="AK168">
        <v>2</v>
      </c>
      <c r="AL168">
        <v>90</v>
      </c>
      <c r="AM168" t="s">
        <v>93</v>
      </c>
      <c r="AN168" t="s">
        <v>42</v>
      </c>
      <c r="AO168">
        <v>56</v>
      </c>
      <c r="AP168">
        <v>56</v>
      </c>
      <c r="AQ168">
        <v>0.16</v>
      </c>
      <c r="AR168" t="s">
        <v>42</v>
      </c>
      <c r="BA168">
        <v>7.1393382854981532E-3</v>
      </c>
      <c r="BB168" s="16">
        <v>3.0500000000000002E-3</v>
      </c>
      <c r="BE168">
        <v>-18.168366025637425</v>
      </c>
      <c r="BG168">
        <v>1737.6694272280611</v>
      </c>
      <c r="BH168" t="s">
        <v>44</v>
      </c>
      <c r="BI168" t="s">
        <v>60</v>
      </c>
      <c r="BK168">
        <v>-80</v>
      </c>
      <c r="BL168">
        <v>-80</v>
      </c>
      <c r="BM168">
        <v>10</v>
      </c>
      <c r="BN168">
        <v>-80</v>
      </c>
      <c r="BO168">
        <v>0</v>
      </c>
      <c r="BP168">
        <v>-80</v>
      </c>
      <c r="BQ168">
        <v>0</v>
      </c>
      <c r="BR168" t="s">
        <v>117</v>
      </c>
    </row>
    <row r="169" spans="1:70" x14ac:dyDescent="0.25">
      <c r="A169" t="s">
        <v>191</v>
      </c>
      <c r="C169">
        <v>2022</v>
      </c>
      <c r="E169" t="s">
        <v>33</v>
      </c>
      <c r="F169">
        <v>110</v>
      </c>
      <c r="G169">
        <v>44</v>
      </c>
      <c r="H169">
        <f t="shared" si="0"/>
        <v>2.5</v>
      </c>
      <c r="I169" t="s">
        <v>34</v>
      </c>
      <c r="J169">
        <v>100</v>
      </c>
      <c r="K169" t="s">
        <v>35</v>
      </c>
      <c r="L169">
        <v>132</v>
      </c>
      <c r="M169">
        <v>6</v>
      </c>
      <c r="U169" t="s">
        <v>36</v>
      </c>
      <c r="V169" t="s">
        <v>37</v>
      </c>
      <c r="W169">
        <v>300</v>
      </c>
      <c r="Z169" t="s">
        <v>58</v>
      </c>
      <c r="AB169" t="s">
        <v>59</v>
      </c>
      <c r="AC169">
        <v>50</v>
      </c>
      <c r="AD169">
        <v>2000</v>
      </c>
      <c r="AE169">
        <v>11.5</v>
      </c>
      <c r="AF169" t="s">
        <v>40</v>
      </c>
      <c r="AG169" t="s">
        <v>65</v>
      </c>
      <c r="AK169">
        <v>2</v>
      </c>
      <c r="AL169">
        <v>90</v>
      </c>
      <c r="AM169" t="s">
        <v>93</v>
      </c>
      <c r="AN169" t="s">
        <v>42</v>
      </c>
      <c r="AO169">
        <v>56</v>
      </c>
      <c r="AP169">
        <v>56</v>
      </c>
      <c r="AQ169">
        <v>0.16</v>
      </c>
      <c r="AR169" t="s">
        <v>42</v>
      </c>
      <c r="BA169">
        <v>3.7411549535651435E-2</v>
      </c>
      <c r="BB169" s="16">
        <v>7.3800000000000003E-3</v>
      </c>
      <c r="BE169">
        <v>-17.976767238536237</v>
      </c>
      <c r="BG169">
        <v>14547.408615511991</v>
      </c>
      <c r="BH169" t="s">
        <v>44</v>
      </c>
      <c r="BI169" t="s">
        <v>60</v>
      </c>
      <c r="BK169">
        <v>-80</v>
      </c>
      <c r="BL169">
        <v>-80</v>
      </c>
      <c r="BM169">
        <v>10</v>
      </c>
      <c r="BN169">
        <v>-80</v>
      </c>
      <c r="BO169">
        <v>0</v>
      </c>
      <c r="BP169">
        <v>-80</v>
      </c>
      <c r="BQ169">
        <v>0</v>
      </c>
      <c r="BR169" t="s">
        <v>117</v>
      </c>
    </row>
    <row r="170" spans="1:70" x14ac:dyDescent="0.25">
      <c r="A170" t="s">
        <v>192</v>
      </c>
      <c r="C170">
        <v>2022</v>
      </c>
      <c r="E170" t="s">
        <v>33</v>
      </c>
      <c r="F170">
        <v>110</v>
      </c>
      <c r="G170">
        <v>44</v>
      </c>
      <c r="H170">
        <f t="shared" si="0"/>
        <v>2.5</v>
      </c>
      <c r="I170" t="s">
        <v>34</v>
      </c>
      <c r="J170">
        <v>100</v>
      </c>
      <c r="K170" t="s">
        <v>35</v>
      </c>
      <c r="L170">
        <v>132</v>
      </c>
      <c r="M170">
        <v>8</v>
      </c>
      <c r="U170" t="s">
        <v>36</v>
      </c>
      <c r="V170" t="s">
        <v>37</v>
      </c>
      <c r="W170">
        <v>300</v>
      </c>
      <c r="Z170" t="s">
        <v>58</v>
      </c>
      <c r="AB170" t="s">
        <v>59</v>
      </c>
      <c r="AC170">
        <v>50</v>
      </c>
      <c r="AD170">
        <v>2000</v>
      </c>
      <c r="AE170">
        <v>11.5</v>
      </c>
      <c r="AF170" t="s">
        <v>40</v>
      </c>
      <c r="AG170" t="s">
        <v>65</v>
      </c>
      <c r="AK170">
        <v>2</v>
      </c>
      <c r="AL170">
        <v>90</v>
      </c>
      <c r="AM170" t="s">
        <v>93</v>
      </c>
      <c r="AN170" t="s">
        <v>42</v>
      </c>
      <c r="AO170">
        <v>56</v>
      </c>
      <c r="AP170">
        <v>56</v>
      </c>
      <c r="AQ170">
        <v>0.16</v>
      </c>
      <c r="AR170" t="s">
        <v>42</v>
      </c>
      <c r="BA170">
        <v>7.2671824796553403E-2</v>
      </c>
      <c r="BB170" s="16">
        <v>1.7548999999999999E-2</v>
      </c>
      <c r="BE170">
        <v>-16.343460298817799</v>
      </c>
      <c r="BG170">
        <v>14630.640745802593</v>
      </c>
      <c r="BH170" t="s">
        <v>44</v>
      </c>
      <c r="BI170" t="s">
        <v>60</v>
      </c>
      <c r="BK170">
        <v>-80</v>
      </c>
      <c r="BL170">
        <v>-80</v>
      </c>
      <c r="BM170">
        <v>10</v>
      </c>
      <c r="BN170">
        <v>-80</v>
      </c>
      <c r="BO170">
        <v>0</v>
      </c>
      <c r="BP170">
        <v>-80</v>
      </c>
      <c r="BQ170">
        <v>0</v>
      </c>
      <c r="BR170" t="s">
        <v>117</v>
      </c>
    </row>
    <row r="171" spans="1:70" x14ac:dyDescent="0.25">
      <c r="A171" t="s">
        <v>193</v>
      </c>
      <c r="C171">
        <v>2022</v>
      </c>
      <c r="E171" t="s">
        <v>33</v>
      </c>
      <c r="F171">
        <v>110</v>
      </c>
      <c r="G171">
        <v>44</v>
      </c>
      <c r="H171">
        <f t="shared" si="0"/>
        <v>2.5</v>
      </c>
      <c r="I171" t="s">
        <v>34</v>
      </c>
      <c r="J171">
        <v>100</v>
      </c>
      <c r="K171" t="s">
        <v>35</v>
      </c>
      <c r="L171">
        <v>132</v>
      </c>
      <c r="M171">
        <v>9</v>
      </c>
      <c r="U171" t="s">
        <v>36</v>
      </c>
      <c r="V171" t="s">
        <v>37</v>
      </c>
      <c r="W171">
        <v>300</v>
      </c>
      <c r="Z171" t="s">
        <v>58</v>
      </c>
      <c r="AB171" t="s">
        <v>59</v>
      </c>
      <c r="AC171">
        <v>50</v>
      </c>
      <c r="AD171">
        <v>2000</v>
      </c>
      <c r="AE171">
        <v>11.5</v>
      </c>
      <c r="AF171" t="s">
        <v>40</v>
      </c>
      <c r="AG171" t="s">
        <v>65</v>
      </c>
      <c r="AK171">
        <v>2</v>
      </c>
      <c r="AL171">
        <v>90</v>
      </c>
      <c r="AM171" t="s">
        <v>93</v>
      </c>
      <c r="AN171" t="s">
        <v>42</v>
      </c>
      <c r="AO171">
        <v>56</v>
      </c>
      <c r="AP171">
        <v>56</v>
      </c>
      <c r="AQ171">
        <v>0.16</v>
      </c>
      <c r="AR171" t="s">
        <v>42</v>
      </c>
      <c r="BA171">
        <v>6.3778600038790087E-2</v>
      </c>
      <c r="BB171" s="16">
        <v>1.1310000000000001E-2</v>
      </c>
      <c r="BE171">
        <v>-11.802599511104434</v>
      </c>
      <c r="BG171">
        <v>12970.329771241983</v>
      </c>
      <c r="BH171" t="s">
        <v>44</v>
      </c>
      <c r="BI171" t="s">
        <v>60</v>
      </c>
      <c r="BK171">
        <v>-80</v>
      </c>
      <c r="BL171">
        <v>-80</v>
      </c>
      <c r="BM171">
        <v>10</v>
      </c>
      <c r="BN171">
        <v>-80</v>
      </c>
      <c r="BO171">
        <v>0</v>
      </c>
      <c r="BP171">
        <v>-80</v>
      </c>
      <c r="BQ171">
        <v>0</v>
      </c>
      <c r="BR171" t="s">
        <v>117</v>
      </c>
    </row>
    <row r="172" spans="1:70" x14ac:dyDescent="0.25">
      <c r="A172" t="s">
        <v>194</v>
      </c>
      <c r="C172">
        <v>2022</v>
      </c>
      <c r="E172" t="s">
        <v>33</v>
      </c>
      <c r="F172">
        <v>110</v>
      </c>
      <c r="G172">
        <v>44</v>
      </c>
      <c r="H172">
        <f t="shared" si="0"/>
        <v>2.5</v>
      </c>
      <c r="I172" t="s">
        <v>34</v>
      </c>
      <c r="J172">
        <v>100</v>
      </c>
      <c r="K172" t="s">
        <v>35</v>
      </c>
      <c r="L172">
        <v>132</v>
      </c>
      <c r="M172">
        <v>10</v>
      </c>
      <c r="U172" t="s">
        <v>36</v>
      </c>
      <c r="V172" t="s">
        <v>37</v>
      </c>
      <c r="W172">
        <v>300</v>
      </c>
      <c r="Z172" t="s">
        <v>58</v>
      </c>
      <c r="AB172" t="s">
        <v>59</v>
      </c>
      <c r="AC172">
        <v>50</v>
      </c>
      <c r="AD172">
        <v>2000</v>
      </c>
      <c r="AE172">
        <v>11.5</v>
      </c>
      <c r="AF172" t="s">
        <v>40</v>
      </c>
      <c r="AG172" t="s">
        <v>65</v>
      </c>
      <c r="AK172">
        <v>2</v>
      </c>
      <c r="AL172">
        <v>90</v>
      </c>
      <c r="AM172" t="s">
        <v>93</v>
      </c>
      <c r="AN172" t="s">
        <v>42</v>
      </c>
      <c r="AO172">
        <v>56</v>
      </c>
      <c r="AP172">
        <v>56</v>
      </c>
      <c r="AQ172">
        <v>0.16</v>
      </c>
      <c r="AR172" t="s">
        <v>42</v>
      </c>
      <c r="BA172">
        <v>2.7641647066358958E-2</v>
      </c>
      <c r="BB172" s="16">
        <v>3.5000000000000001E-3</v>
      </c>
      <c r="BE172">
        <v>-9.5217261639167869</v>
      </c>
      <c r="BG172">
        <v>14729.738626970278</v>
      </c>
      <c r="BH172" t="s">
        <v>44</v>
      </c>
      <c r="BI172" t="s">
        <v>60</v>
      </c>
      <c r="BK172">
        <v>-80</v>
      </c>
      <c r="BL172">
        <v>-80</v>
      </c>
      <c r="BM172">
        <v>10</v>
      </c>
      <c r="BN172">
        <v>-80</v>
      </c>
      <c r="BO172">
        <v>0</v>
      </c>
      <c r="BP172">
        <v>-80</v>
      </c>
      <c r="BQ172">
        <v>0</v>
      </c>
      <c r="BR172" t="s">
        <v>117</v>
      </c>
    </row>
    <row r="173" spans="1:70" x14ac:dyDescent="0.25">
      <c r="A173" t="s">
        <v>195</v>
      </c>
      <c r="C173">
        <v>2022</v>
      </c>
      <c r="E173" t="s">
        <v>33</v>
      </c>
      <c r="F173">
        <v>110</v>
      </c>
      <c r="G173">
        <v>44</v>
      </c>
      <c r="H173">
        <f t="shared" si="0"/>
        <v>2.5</v>
      </c>
      <c r="I173" t="s">
        <v>34</v>
      </c>
      <c r="J173">
        <v>100</v>
      </c>
      <c r="K173" t="s">
        <v>35</v>
      </c>
      <c r="L173">
        <v>132</v>
      </c>
      <c r="M173">
        <v>12</v>
      </c>
      <c r="U173" t="s">
        <v>36</v>
      </c>
      <c r="V173" t="s">
        <v>37</v>
      </c>
      <c r="W173">
        <v>300</v>
      </c>
      <c r="Z173" t="s">
        <v>58</v>
      </c>
      <c r="AB173" t="s">
        <v>59</v>
      </c>
      <c r="AC173">
        <v>50</v>
      </c>
      <c r="AD173">
        <v>2000</v>
      </c>
      <c r="AE173">
        <v>11.5</v>
      </c>
      <c r="AF173" t="s">
        <v>40</v>
      </c>
      <c r="AG173" t="s">
        <v>65</v>
      </c>
      <c r="AK173">
        <v>2</v>
      </c>
      <c r="AL173">
        <v>90</v>
      </c>
      <c r="AM173" t="s">
        <v>93</v>
      </c>
      <c r="AN173" t="s">
        <v>42</v>
      </c>
      <c r="AO173">
        <v>56</v>
      </c>
      <c r="AP173">
        <v>56</v>
      </c>
      <c r="AQ173">
        <v>0.16</v>
      </c>
      <c r="AR173" t="s">
        <v>42</v>
      </c>
      <c r="BA173">
        <v>4.6912305061686276E-2</v>
      </c>
      <c r="BB173" s="16">
        <v>3.65E-3</v>
      </c>
      <c r="BE173">
        <v>-4.4995725719320978</v>
      </c>
      <c r="BG173">
        <v>76771.015165040473</v>
      </c>
      <c r="BH173" t="s">
        <v>44</v>
      </c>
      <c r="BI173" t="s">
        <v>60</v>
      </c>
      <c r="BK173">
        <v>-80</v>
      </c>
      <c r="BL173">
        <v>-80</v>
      </c>
      <c r="BM173">
        <v>10</v>
      </c>
      <c r="BN173">
        <v>-80</v>
      </c>
      <c r="BO173">
        <v>0</v>
      </c>
      <c r="BP173">
        <v>-80</v>
      </c>
      <c r="BQ173">
        <v>0</v>
      </c>
      <c r="BR173" t="s">
        <v>117</v>
      </c>
    </row>
    <row r="174" spans="1:70" x14ac:dyDescent="0.25">
      <c r="A174" t="s">
        <v>212</v>
      </c>
      <c r="C174">
        <v>2022</v>
      </c>
      <c r="E174" t="s">
        <v>33</v>
      </c>
      <c r="F174">
        <v>204</v>
      </c>
      <c r="G174">
        <v>66</v>
      </c>
      <c r="H174">
        <v>3.1</v>
      </c>
      <c r="I174" t="s">
        <v>34</v>
      </c>
      <c r="J174">
        <v>100</v>
      </c>
      <c r="K174" t="s">
        <v>35</v>
      </c>
      <c r="L174">
        <v>132</v>
      </c>
      <c r="M174">
        <v>2</v>
      </c>
      <c r="U174" t="s">
        <v>36</v>
      </c>
      <c r="V174" t="s">
        <v>37</v>
      </c>
      <c r="W174">
        <v>300</v>
      </c>
      <c r="Z174" t="s">
        <v>58</v>
      </c>
      <c r="AB174" t="s">
        <v>59</v>
      </c>
      <c r="AC174">
        <v>50</v>
      </c>
      <c r="AD174">
        <v>2000</v>
      </c>
      <c r="AE174">
        <v>11.5</v>
      </c>
      <c r="AF174" t="s">
        <v>48</v>
      </c>
      <c r="AG174" t="s">
        <v>65</v>
      </c>
      <c r="AK174">
        <v>2</v>
      </c>
      <c r="AL174">
        <v>90</v>
      </c>
      <c r="AM174" t="s">
        <v>93</v>
      </c>
      <c r="AN174" t="s">
        <v>42</v>
      </c>
      <c r="AO174">
        <v>56</v>
      </c>
      <c r="AP174">
        <v>56</v>
      </c>
      <c r="AQ174">
        <v>0.16</v>
      </c>
      <c r="AR174" t="s">
        <v>42</v>
      </c>
      <c r="BA174">
        <v>1.194289322668589E-2</v>
      </c>
      <c r="BB174">
        <v>1.5217803736615892E-2</v>
      </c>
      <c r="BE174">
        <v>-33.315689570911118</v>
      </c>
      <c r="BG174">
        <v>7650.2959898608042</v>
      </c>
      <c r="BH174" t="s">
        <v>44</v>
      </c>
      <c r="BI174" t="s">
        <v>60</v>
      </c>
      <c r="BK174">
        <v>-80</v>
      </c>
      <c r="BL174">
        <v>-80</v>
      </c>
      <c r="BM174">
        <v>10</v>
      </c>
      <c r="BN174">
        <v>-80</v>
      </c>
      <c r="BO174">
        <v>0</v>
      </c>
      <c r="BP174">
        <v>-80</v>
      </c>
      <c r="BQ174">
        <v>0</v>
      </c>
      <c r="BR174" t="s">
        <v>117</v>
      </c>
    </row>
    <row r="175" spans="1:70" x14ac:dyDescent="0.25">
      <c r="A175" t="s">
        <v>207</v>
      </c>
      <c r="C175">
        <v>2022</v>
      </c>
      <c r="E175" t="s">
        <v>33</v>
      </c>
      <c r="F175">
        <v>204</v>
      </c>
      <c r="G175">
        <v>66</v>
      </c>
      <c r="H175">
        <v>3.1</v>
      </c>
      <c r="I175" t="s">
        <v>34</v>
      </c>
      <c r="J175">
        <v>100</v>
      </c>
      <c r="K175" t="s">
        <v>35</v>
      </c>
      <c r="L175">
        <v>132</v>
      </c>
      <c r="M175">
        <v>4</v>
      </c>
      <c r="U175" t="s">
        <v>36</v>
      </c>
      <c r="V175" t="s">
        <v>37</v>
      </c>
      <c r="W175">
        <v>300</v>
      </c>
      <c r="Z175" t="s">
        <v>58</v>
      </c>
      <c r="AB175" t="s">
        <v>59</v>
      </c>
      <c r="AC175">
        <v>50</v>
      </c>
      <c r="AD175">
        <v>2000</v>
      </c>
      <c r="AE175">
        <v>11.5</v>
      </c>
      <c r="AF175" t="s">
        <v>48</v>
      </c>
      <c r="AG175" t="s">
        <v>65</v>
      </c>
      <c r="AK175">
        <v>2</v>
      </c>
      <c r="AL175">
        <v>90</v>
      </c>
      <c r="AM175" t="s">
        <v>93</v>
      </c>
      <c r="AN175" t="s">
        <v>42</v>
      </c>
      <c r="AO175">
        <v>56</v>
      </c>
      <c r="AP175">
        <v>56</v>
      </c>
      <c r="AQ175">
        <v>0.16</v>
      </c>
      <c r="AR175" t="s">
        <v>42</v>
      </c>
      <c r="BA175">
        <v>4.2119676828936081E-2</v>
      </c>
      <c r="BB175">
        <v>9.5501482878466125E-3</v>
      </c>
      <c r="BE175">
        <v>-13.825999636225159</v>
      </c>
      <c r="BG175">
        <v>83852.989471530571</v>
      </c>
      <c r="BH175" t="s">
        <v>44</v>
      </c>
      <c r="BI175" t="s">
        <v>60</v>
      </c>
      <c r="BK175">
        <v>-80</v>
      </c>
      <c r="BL175">
        <v>-80</v>
      </c>
      <c r="BM175">
        <v>10</v>
      </c>
      <c r="BN175">
        <v>-80</v>
      </c>
      <c r="BO175">
        <v>0</v>
      </c>
      <c r="BP175">
        <v>-80</v>
      </c>
      <c r="BQ175">
        <v>0</v>
      </c>
      <c r="BR175" t="s">
        <v>117</v>
      </c>
    </row>
    <row r="176" spans="1:70" x14ac:dyDescent="0.25">
      <c r="A176" t="s">
        <v>208</v>
      </c>
      <c r="C176">
        <v>2022</v>
      </c>
      <c r="E176" t="s">
        <v>33</v>
      </c>
      <c r="F176">
        <v>204</v>
      </c>
      <c r="G176">
        <v>66</v>
      </c>
      <c r="H176">
        <v>3.1</v>
      </c>
      <c r="I176" t="s">
        <v>34</v>
      </c>
      <c r="J176">
        <v>100</v>
      </c>
      <c r="K176" t="s">
        <v>35</v>
      </c>
      <c r="L176">
        <v>132</v>
      </c>
      <c r="M176">
        <v>6</v>
      </c>
      <c r="U176" t="s">
        <v>36</v>
      </c>
      <c r="V176" t="s">
        <v>37</v>
      </c>
      <c r="W176">
        <v>300</v>
      </c>
      <c r="Z176" t="s">
        <v>58</v>
      </c>
      <c r="AB176" t="s">
        <v>59</v>
      </c>
      <c r="AC176">
        <v>50</v>
      </c>
      <c r="AD176">
        <v>2000</v>
      </c>
      <c r="AE176">
        <v>11.5</v>
      </c>
      <c r="AF176" t="s">
        <v>48</v>
      </c>
      <c r="AG176" t="s">
        <v>65</v>
      </c>
      <c r="AK176">
        <v>2</v>
      </c>
      <c r="AL176">
        <v>90</v>
      </c>
      <c r="AM176" t="s">
        <v>93</v>
      </c>
      <c r="AN176" t="s">
        <v>42</v>
      </c>
      <c r="AO176">
        <v>56</v>
      </c>
      <c r="AP176">
        <v>56</v>
      </c>
      <c r="AQ176">
        <v>0.16</v>
      </c>
      <c r="AR176" t="s">
        <v>42</v>
      </c>
      <c r="BA176">
        <v>0.14800354504202118</v>
      </c>
      <c r="BB176">
        <v>5.3910734388708463E-2</v>
      </c>
      <c r="BE176">
        <v>-14.607130983620669</v>
      </c>
      <c r="BG176">
        <v>1935.482504272336</v>
      </c>
      <c r="BH176" t="s">
        <v>44</v>
      </c>
      <c r="BI176" t="s">
        <v>60</v>
      </c>
      <c r="BK176">
        <v>-80</v>
      </c>
      <c r="BL176">
        <v>-80</v>
      </c>
      <c r="BM176">
        <v>10</v>
      </c>
      <c r="BN176">
        <v>-80</v>
      </c>
      <c r="BO176">
        <v>0</v>
      </c>
      <c r="BP176">
        <v>-80</v>
      </c>
      <c r="BQ176">
        <v>0</v>
      </c>
      <c r="BR176" t="s">
        <v>117</v>
      </c>
    </row>
    <row r="177" spans="1:70" x14ac:dyDescent="0.25">
      <c r="A177" t="s">
        <v>209</v>
      </c>
      <c r="C177">
        <v>2022</v>
      </c>
      <c r="E177" t="s">
        <v>33</v>
      </c>
      <c r="F177">
        <v>204</v>
      </c>
      <c r="G177">
        <v>66</v>
      </c>
      <c r="H177">
        <v>3.1</v>
      </c>
      <c r="I177" t="s">
        <v>34</v>
      </c>
      <c r="J177">
        <v>100</v>
      </c>
      <c r="K177" t="s">
        <v>35</v>
      </c>
      <c r="L177">
        <v>132</v>
      </c>
      <c r="M177">
        <v>7</v>
      </c>
      <c r="U177" t="s">
        <v>36</v>
      </c>
      <c r="V177" t="s">
        <v>37</v>
      </c>
      <c r="W177">
        <v>300</v>
      </c>
      <c r="Z177" t="s">
        <v>58</v>
      </c>
      <c r="AB177" t="s">
        <v>59</v>
      </c>
      <c r="AC177">
        <v>50</v>
      </c>
      <c r="AD177">
        <v>2000</v>
      </c>
      <c r="AE177">
        <v>11.5</v>
      </c>
      <c r="AF177" t="s">
        <v>48</v>
      </c>
      <c r="AG177" t="s">
        <v>65</v>
      </c>
      <c r="AK177">
        <v>2</v>
      </c>
      <c r="AL177">
        <v>90</v>
      </c>
      <c r="AM177" t="s">
        <v>93</v>
      </c>
      <c r="AN177" t="s">
        <v>42</v>
      </c>
      <c r="AO177">
        <v>56</v>
      </c>
      <c r="AP177">
        <v>56</v>
      </c>
      <c r="AQ177">
        <v>0.16</v>
      </c>
      <c r="AR177" t="s">
        <v>42</v>
      </c>
      <c r="BA177">
        <v>0.11180843536589069</v>
      </c>
      <c r="BB177">
        <v>2.5930155305069744E-2</v>
      </c>
      <c r="BE177">
        <v>-14.369137388501787</v>
      </c>
      <c r="BG177">
        <v>8410.7525657134975</v>
      </c>
      <c r="BH177" t="s">
        <v>44</v>
      </c>
      <c r="BI177" t="s">
        <v>60</v>
      </c>
      <c r="BK177">
        <v>-80</v>
      </c>
      <c r="BL177">
        <v>-80</v>
      </c>
      <c r="BM177">
        <v>10</v>
      </c>
      <c r="BN177">
        <v>-80</v>
      </c>
      <c r="BO177">
        <v>0</v>
      </c>
      <c r="BP177">
        <v>-80</v>
      </c>
      <c r="BQ177">
        <v>0</v>
      </c>
      <c r="BR177" t="s">
        <v>117</v>
      </c>
    </row>
    <row r="178" spans="1:70" x14ac:dyDescent="0.25">
      <c r="A178" s="17" t="s">
        <v>210</v>
      </c>
      <c r="C178">
        <v>2022</v>
      </c>
      <c r="E178" t="s">
        <v>33</v>
      </c>
      <c r="F178">
        <v>204</v>
      </c>
      <c r="G178">
        <v>66</v>
      </c>
      <c r="H178">
        <v>3.1</v>
      </c>
      <c r="I178" t="s">
        <v>34</v>
      </c>
      <c r="J178">
        <v>100</v>
      </c>
      <c r="K178" t="s">
        <v>35</v>
      </c>
      <c r="L178">
        <v>132</v>
      </c>
      <c r="M178">
        <v>8</v>
      </c>
      <c r="U178" t="s">
        <v>36</v>
      </c>
      <c r="V178" t="s">
        <v>37</v>
      </c>
      <c r="W178">
        <v>300</v>
      </c>
      <c r="Z178" t="s">
        <v>58</v>
      </c>
      <c r="AB178" t="s">
        <v>59</v>
      </c>
      <c r="AC178">
        <v>50</v>
      </c>
      <c r="AD178">
        <v>2000</v>
      </c>
      <c r="AE178">
        <v>11.5</v>
      </c>
      <c r="AF178" t="s">
        <v>48</v>
      </c>
      <c r="AG178" t="s">
        <v>65</v>
      </c>
      <c r="AK178">
        <v>2</v>
      </c>
      <c r="AL178">
        <v>90</v>
      </c>
      <c r="AM178" t="s">
        <v>93</v>
      </c>
      <c r="AN178" t="s">
        <v>42</v>
      </c>
      <c r="AO178">
        <v>56</v>
      </c>
      <c r="AP178">
        <v>56</v>
      </c>
      <c r="AQ178">
        <v>0.16</v>
      </c>
      <c r="AR178" t="s">
        <v>42</v>
      </c>
      <c r="BA178">
        <v>0.16362647154408475</v>
      </c>
      <c r="BB178">
        <v>4.8334216183811819E-2</v>
      </c>
      <c r="BE178">
        <v>-4.7955853467607676</v>
      </c>
      <c r="BG178">
        <v>1353.2652271516577</v>
      </c>
      <c r="BH178" t="s">
        <v>44</v>
      </c>
      <c r="BI178" t="s">
        <v>60</v>
      </c>
      <c r="BK178">
        <v>-80</v>
      </c>
      <c r="BL178">
        <v>-80</v>
      </c>
      <c r="BM178">
        <v>10</v>
      </c>
      <c r="BN178">
        <v>-80</v>
      </c>
      <c r="BO178">
        <v>0</v>
      </c>
      <c r="BP178">
        <v>-80</v>
      </c>
      <c r="BQ178">
        <v>0</v>
      </c>
      <c r="BR178" t="s">
        <v>117</v>
      </c>
    </row>
    <row r="179" spans="1:70" x14ac:dyDescent="0.25">
      <c r="A179" s="17" t="s">
        <v>211</v>
      </c>
      <c r="C179">
        <v>2022</v>
      </c>
      <c r="E179" t="s">
        <v>33</v>
      </c>
      <c r="F179">
        <v>204</v>
      </c>
      <c r="G179">
        <v>66</v>
      </c>
      <c r="H179">
        <v>3.1</v>
      </c>
      <c r="I179" t="s">
        <v>34</v>
      </c>
      <c r="J179">
        <v>100</v>
      </c>
      <c r="K179" t="s">
        <v>35</v>
      </c>
      <c r="L179">
        <v>132</v>
      </c>
      <c r="M179">
        <v>10</v>
      </c>
      <c r="U179" t="s">
        <v>36</v>
      </c>
      <c r="V179" t="s">
        <v>37</v>
      </c>
      <c r="W179">
        <v>300</v>
      </c>
      <c r="Z179" t="s">
        <v>58</v>
      </c>
      <c r="AB179" t="s">
        <v>59</v>
      </c>
      <c r="AC179">
        <v>50</v>
      </c>
      <c r="AD179">
        <v>2000</v>
      </c>
      <c r="AE179">
        <v>11.5</v>
      </c>
      <c r="AF179" t="s">
        <v>48</v>
      </c>
      <c r="AG179" t="s">
        <v>65</v>
      </c>
      <c r="AK179">
        <v>2</v>
      </c>
      <c r="AL179">
        <v>90</v>
      </c>
      <c r="AM179" t="s">
        <v>93</v>
      </c>
      <c r="AN179" t="s">
        <v>42</v>
      </c>
      <c r="AO179">
        <v>56</v>
      </c>
      <c r="AP179">
        <v>56</v>
      </c>
      <c r="AQ179">
        <v>0.16</v>
      </c>
      <c r="AR179" t="s">
        <v>42</v>
      </c>
      <c r="BA179">
        <v>0.14164765861196901</v>
      </c>
      <c r="BB179">
        <v>4.7697201841199764E-2</v>
      </c>
      <c r="BE179">
        <v>-5.310002641653317</v>
      </c>
      <c r="BG179">
        <v>2085.5289629973659</v>
      </c>
      <c r="BH179" t="s">
        <v>44</v>
      </c>
      <c r="BI179" t="s">
        <v>60</v>
      </c>
      <c r="BK179">
        <v>-80</v>
      </c>
      <c r="BL179">
        <v>-80</v>
      </c>
      <c r="BM179">
        <v>10</v>
      </c>
      <c r="BN179">
        <v>-80</v>
      </c>
      <c r="BO179">
        <v>0</v>
      </c>
      <c r="BP179">
        <v>-80</v>
      </c>
      <c r="BQ179">
        <v>0</v>
      </c>
      <c r="BR179" t="s">
        <v>117</v>
      </c>
    </row>
  </sheetData>
  <phoneticPr fontId="1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dimension ref="A1:C115"/>
  <sheetViews>
    <sheetView workbookViewId="0">
      <selection activeCell="E10" sqref="E10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4" bestFit="1" customWidth="1"/>
  </cols>
  <sheetData>
    <row r="1" spans="1:3" x14ac:dyDescent="0.25">
      <c r="A1" t="s">
        <v>344</v>
      </c>
      <c r="B1" t="s">
        <v>342</v>
      </c>
      <c r="C1" s="3" t="s">
        <v>223</v>
      </c>
    </row>
    <row r="2" spans="1:3" x14ac:dyDescent="0.25">
      <c r="A2">
        <v>1</v>
      </c>
      <c r="B2">
        <v>1</v>
      </c>
      <c r="C2">
        <v>100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3</v>
      </c>
      <c r="B4">
        <v>2</v>
      </c>
      <c r="C4">
        <v>1</v>
      </c>
    </row>
    <row r="5" spans="1:3" x14ac:dyDescent="0.25">
      <c r="A5">
        <v>4</v>
      </c>
      <c r="B5">
        <v>2</v>
      </c>
      <c r="C5">
        <v>8.3000000000000001E-3</v>
      </c>
    </row>
    <row r="6" spans="1:3" x14ac:dyDescent="0.25">
      <c r="A6">
        <v>4</v>
      </c>
      <c r="B6">
        <v>25</v>
      </c>
      <c r="C6">
        <v>0.99170000000000003</v>
      </c>
    </row>
    <row r="7" spans="1:3" x14ac:dyDescent="0.25">
      <c r="A7">
        <v>5</v>
      </c>
      <c r="B7">
        <v>2</v>
      </c>
      <c r="C7">
        <v>4.0999999999999995E-3</v>
      </c>
    </row>
    <row r="8" spans="1:3" x14ac:dyDescent="0.25">
      <c r="A8">
        <v>5</v>
      </c>
      <c r="B8">
        <v>25</v>
      </c>
      <c r="C8">
        <v>0.99590000000000001</v>
      </c>
    </row>
    <row r="9" spans="1:3" x14ac:dyDescent="0.25">
      <c r="A9">
        <v>6</v>
      </c>
      <c r="B9">
        <v>2</v>
      </c>
      <c r="C9">
        <v>4.8999999999999998E-3</v>
      </c>
    </row>
    <row r="10" spans="1:3" x14ac:dyDescent="0.25">
      <c r="A10">
        <v>6</v>
      </c>
      <c r="B10">
        <v>25</v>
      </c>
      <c r="C10">
        <v>0.9951000000000001</v>
      </c>
    </row>
    <row r="11" spans="1:3" x14ac:dyDescent="0.25">
      <c r="A11">
        <v>7</v>
      </c>
      <c r="B11">
        <v>2</v>
      </c>
      <c r="C11">
        <v>6.1999999999999998E-3</v>
      </c>
    </row>
    <row r="12" spans="1:3" x14ac:dyDescent="0.25">
      <c r="A12">
        <v>7</v>
      </c>
      <c r="B12">
        <v>25</v>
      </c>
      <c r="C12">
        <v>0.99379999999999991</v>
      </c>
    </row>
    <row r="13" spans="1:3" x14ac:dyDescent="0.25">
      <c r="A13">
        <v>8</v>
      </c>
      <c r="B13">
        <v>2</v>
      </c>
      <c r="C13">
        <v>1.23E-2</v>
      </c>
    </row>
    <row r="14" spans="1:3" x14ac:dyDescent="0.25">
      <c r="A14">
        <v>8</v>
      </c>
      <c r="B14">
        <v>25</v>
      </c>
      <c r="C14">
        <v>0.98769999999999991</v>
      </c>
    </row>
    <row r="15" spans="1:3" x14ac:dyDescent="0.25">
      <c r="A15">
        <v>9</v>
      </c>
      <c r="B15">
        <v>2</v>
      </c>
      <c r="C15">
        <v>2.4399999999999998E-2</v>
      </c>
    </row>
    <row r="16" spans="1:3" x14ac:dyDescent="0.25">
      <c r="A16">
        <v>9</v>
      </c>
      <c r="B16">
        <v>25</v>
      </c>
      <c r="C16">
        <v>0.97560000000000002</v>
      </c>
    </row>
    <row r="17" spans="1:3" x14ac:dyDescent="0.25">
      <c r="A17">
        <v>10</v>
      </c>
      <c r="B17">
        <v>2</v>
      </c>
      <c r="C17">
        <v>0.16670000000000001</v>
      </c>
    </row>
    <row r="18" spans="1:3" x14ac:dyDescent="0.25">
      <c r="A18">
        <v>10</v>
      </c>
      <c r="B18">
        <v>25</v>
      </c>
      <c r="C18">
        <v>0.83329999999999993</v>
      </c>
    </row>
    <row r="19" spans="1:3" x14ac:dyDescent="0.25">
      <c r="A19">
        <v>11</v>
      </c>
      <c r="B19">
        <v>2</v>
      </c>
      <c r="C19">
        <v>0.5</v>
      </c>
    </row>
    <row r="20" spans="1:3" x14ac:dyDescent="0.25">
      <c r="A20">
        <v>11</v>
      </c>
      <c r="B20">
        <v>25</v>
      </c>
      <c r="C20">
        <v>0.5</v>
      </c>
    </row>
    <row r="21" spans="1:3" x14ac:dyDescent="0.25">
      <c r="A21">
        <v>12</v>
      </c>
      <c r="B21">
        <v>3</v>
      </c>
      <c r="C21">
        <v>1</v>
      </c>
    </row>
    <row r="22" spans="1:3" x14ac:dyDescent="0.25">
      <c r="A22">
        <v>13</v>
      </c>
      <c r="B22">
        <v>4</v>
      </c>
      <c r="C22">
        <v>1</v>
      </c>
    </row>
    <row r="23" spans="1:3" x14ac:dyDescent="0.25">
      <c r="A23">
        <v>14</v>
      </c>
      <c r="B23">
        <v>5</v>
      </c>
      <c r="C23">
        <v>1</v>
      </c>
    </row>
    <row r="24" spans="1:3" x14ac:dyDescent="0.25">
      <c r="A24">
        <v>15</v>
      </c>
      <c r="B24">
        <v>6</v>
      </c>
      <c r="C24">
        <v>1</v>
      </c>
    </row>
    <row r="25" spans="1:3" x14ac:dyDescent="0.25">
      <c r="A25">
        <v>16</v>
      </c>
      <c r="B25">
        <v>6</v>
      </c>
      <c r="C25">
        <v>0.8</v>
      </c>
    </row>
    <row r="26" spans="1:3" x14ac:dyDescent="0.25">
      <c r="A26">
        <v>16</v>
      </c>
      <c r="B26">
        <v>26</v>
      </c>
      <c r="C26">
        <v>0.2</v>
      </c>
    </row>
    <row r="27" spans="1:3" x14ac:dyDescent="0.25">
      <c r="A27">
        <v>17</v>
      </c>
      <c r="B27">
        <v>6</v>
      </c>
      <c r="C27">
        <v>0.6</v>
      </c>
    </row>
    <row r="28" spans="1:3" x14ac:dyDescent="0.25">
      <c r="A28">
        <v>17</v>
      </c>
      <c r="B28">
        <v>26</v>
      </c>
      <c r="C28">
        <v>0.4</v>
      </c>
    </row>
    <row r="29" spans="1:3" x14ac:dyDescent="0.25">
      <c r="A29">
        <v>18</v>
      </c>
      <c r="B29">
        <v>6</v>
      </c>
      <c r="C29">
        <v>0.4</v>
      </c>
    </row>
    <row r="30" spans="1:3" x14ac:dyDescent="0.25">
      <c r="A30">
        <v>18</v>
      </c>
      <c r="B30">
        <v>26</v>
      </c>
      <c r="C30">
        <v>0.6</v>
      </c>
    </row>
    <row r="31" spans="1:3" x14ac:dyDescent="0.25">
      <c r="A31">
        <v>19</v>
      </c>
      <c r="B31">
        <v>6</v>
      </c>
      <c r="C31">
        <v>0.2</v>
      </c>
    </row>
    <row r="32" spans="1:3" x14ac:dyDescent="0.25">
      <c r="A32">
        <v>19</v>
      </c>
      <c r="B32">
        <v>26</v>
      </c>
      <c r="C32">
        <v>0.8</v>
      </c>
    </row>
    <row r="33" spans="1:3" x14ac:dyDescent="0.25">
      <c r="A33">
        <v>20</v>
      </c>
      <c r="B33">
        <v>6</v>
      </c>
      <c r="C33">
        <v>0.4</v>
      </c>
    </row>
    <row r="34" spans="1:3" x14ac:dyDescent="0.25">
      <c r="A34">
        <v>20</v>
      </c>
      <c r="B34">
        <v>27</v>
      </c>
      <c r="C34">
        <v>0.6</v>
      </c>
    </row>
    <row r="35" spans="1:3" x14ac:dyDescent="0.25">
      <c r="A35">
        <v>21</v>
      </c>
      <c r="B35">
        <v>6</v>
      </c>
      <c r="C35">
        <v>0.4</v>
      </c>
    </row>
    <row r="36" spans="1:3" x14ac:dyDescent="0.25">
      <c r="A36">
        <v>21</v>
      </c>
      <c r="B36">
        <v>28</v>
      </c>
      <c r="C36">
        <v>0.6</v>
      </c>
    </row>
    <row r="37" spans="1:3" x14ac:dyDescent="0.25">
      <c r="A37">
        <v>22</v>
      </c>
      <c r="B37">
        <v>6</v>
      </c>
      <c r="C37">
        <v>0.4</v>
      </c>
    </row>
    <row r="38" spans="1:3" x14ac:dyDescent="0.25">
      <c r="A38">
        <v>22</v>
      </c>
      <c r="B38">
        <v>29</v>
      </c>
      <c r="C38">
        <v>0.6</v>
      </c>
    </row>
    <row r="39" spans="1:3" x14ac:dyDescent="0.25">
      <c r="A39">
        <v>23</v>
      </c>
      <c r="B39">
        <v>3</v>
      </c>
      <c r="C39">
        <v>1</v>
      </c>
    </row>
    <row r="40" spans="1:3" x14ac:dyDescent="0.25">
      <c r="A40">
        <v>24</v>
      </c>
      <c r="B40">
        <v>7</v>
      </c>
      <c r="C40">
        <v>1</v>
      </c>
    </row>
    <row r="41" spans="1:3" x14ac:dyDescent="0.25">
      <c r="A41">
        <v>25</v>
      </c>
      <c r="B41">
        <v>7</v>
      </c>
      <c r="C41">
        <v>1</v>
      </c>
    </row>
    <row r="42" spans="1:3" x14ac:dyDescent="0.25">
      <c r="A42">
        <v>26</v>
      </c>
      <c r="B42">
        <v>8</v>
      </c>
      <c r="C42">
        <v>1</v>
      </c>
    </row>
    <row r="43" spans="1:3" x14ac:dyDescent="0.25">
      <c r="A43">
        <v>27</v>
      </c>
      <c r="B43">
        <v>9</v>
      </c>
      <c r="C43">
        <v>1</v>
      </c>
    </row>
    <row r="44" spans="1:3" x14ac:dyDescent="0.25">
      <c r="A44">
        <v>28</v>
      </c>
      <c r="B44">
        <v>10</v>
      </c>
      <c r="C44">
        <v>1</v>
      </c>
    </row>
    <row r="45" spans="1:3" x14ac:dyDescent="0.25">
      <c r="A45">
        <v>29</v>
      </c>
      <c r="B45">
        <v>10</v>
      </c>
      <c r="C45">
        <v>1</v>
      </c>
    </row>
    <row r="46" spans="1:3" x14ac:dyDescent="0.25">
      <c r="A46">
        <v>30</v>
      </c>
      <c r="B46">
        <v>10</v>
      </c>
      <c r="C46">
        <v>1</v>
      </c>
    </row>
    <row r="47" spans="1:3" x14ac:dyDescent="0.25">
      <c r="A47">
        <v>31</v>
      </c>
      <c r="B47">
        <v>10</v>
      </c>
      <c r="C47">
        <v>1</v>
      </c>
    </row>
    <row r="48" spans="1:3" x14ac:dyDescent="0.25">
      <c r="A48">
        <v>32</v>
      </c>
      <c r="B48">
        <v>10</v>
      </c>
      <c r="C48">
        <v>1</v>
      </c>
    </row>
    <row r="49" spans="1:3" x14ac:dyDescent="0.25">
      <c r="A49">
        <v>33</v>
      </c>
      <c r="B49">
        <v>11</v>
      </c>
      <c r="C49">
        <v>1</v>
      </c>
    </row>
    <row r="50" spans="1:3" x14ac:dyDescent="0.25">
      <c r="A50">
        <v>34</v>
      </c>
      <c r="B50">
        <v>11</v>
      </c>
      <c r="C50">
        <v>0.59</v>
      </c>
    </row>
    <row r="51" spans="1:3" x14ac:dyDescent="0.25">
      <c r="A51">
        <v>34</v>
      </c>
      <c r="B51">
        <v>30</v>
      </c>
      <c r="C51">
        <v>0.41</v>
      </c>
    </row>
    <row r="52" spans="1:3" x14ac:dyDescent="0.25">
      <c r="A52">
        <v>35</v>
      </c>
      <c r="B52">
        <v>12</v>
      </c>
      <c r="C52" s="21">
        <v>1</v>
      </c>
    </row>
    <row r="53" spans="1:3" x14ac:dyDescent="0.25">
      <c r="A53">
        <v>36</v>
      </c>
      <c r="B53">
        <v>12</v>
      </c>
      <c r="C53" s="21">
        <v>1</v>
      </c>
    </row>
    <row r="54" spans="1:3" x14ac:dyDescent="0.25">
      <c r="A54">
        <v>37</v>
      </c>
      <c r="B54">
        <v>13</v>
      </c>
      <c r="C54" s="21">
        <v>1</v>
      </c>
    </row>
    <row r="55" spans="1:3" x14ac:dyDescent="0.25">
      <c r="A55">
        <v>38</v>
      </c>
      <c r="B55">
        <v>12</v>
      </c>
      <c r="C55" s="21">
        <v>0.25</v>
      </c>
    </row>
    <row r="56" spans="1:3" x14ac:dyDescent="0.25">
      <c r="A56">
        <v>38</v>
      </c>
      <c r="B56">
        <v>31</v>
      </c>
      <c r="C56" s="21">
        <v>0.75</v>
      </c>
    </row>
    <row r="57" spans="1:3" x14ac:dyDescent="0.25">
      <c r="A57">
        <v>39</v>
      </c>
      <c r="B57">
        <v>13</v>
      </c>
      <c r="C57" s="21">
        <v>0.25</v>
      </c>
    </row>
    <row r="58" spans="1:3" x14ac:dyDescent="0.25">
      <c r="A58">
        <v>39</v>
      </c>
      <c r="B58">
        <v>31</v>
      </c>
      <c r="C58" s="21">
        <v>0.75</v>
      </c>
    </row>
    <row r="59" spans="1:3" x14ac:dyDescent="0.25">
      <c r="A59">
        <v>40</v>
      </c>
      <c r="B59">
        <v>14</v>
      </c>
      <c r="C59">
        <v>1</v>
      </c>
    </row>
    <row r="60" spans="1:3" x14ac:dyDescent="0.25">
      <c r="A60">
        <v>41</v>
      </c>
      <c r="B60">
        <v>14</v>
      </c>
      <c r="C60">
        <v>0.5</v>
      </c>
    </row>
    <row r="61" spans="1:3" x14ac:dyDescent="0.25">
      <c r="A61">
        <v>41</v>
      </c>
      <c r="B61">
        <v>32</v>
      </c>
      <c r="C61">
        <v>0.5</v>
      </c>
    </row>
    <row r="62" spans="1:3" x14ac:dyDescent="0.25">
      <c r="A62">
        <v>42</v>
      </c>
      <c r="B62">
        <v>15</v>
      </c>
      <c r="C62">
        <v>1</v>
      </c>
    </row>
    <row r="63" spans="1:3" x14ac:dyDescent="0.25">
      <c r="A63">
        <v>43</v>
      </c>
      <c r="B63">
        <v>16</v>
      </c>
      <c r="C63">
        <v>1</v>
      </c>
    </row>
    <row r="64" spans="1:3" x14ac:dyDescent="0.25">
      <c r="A64">
        <v>44</v>
      </c>
      <c r="B64">
        <v>16</v>
      </c>
      <c r="C64">
        <v>1</v>
      </c>
    </row>
    <row r="65" spans="1:3" x14ac:dyDescent="0.25">
      <c r="A65">
        <v>45</v>
      </c>
      <c r="B65">
        <v>16</v>
      </c>
      <c r="C65">
        <v>1</v>
      </c>
    </row>
    <row r="66" spans="1:3" x14ac:dyDescent="0.25">
      <c r="A66">
        <v>46</v>
      </c>
      <c r="B66">
        <v>16</v>
      </c>
      <c r="C66">
        <v>1</v>
      </c>
    </row>
    <row r="67" spans="1:3" x14ac:dyDescent="0.25">
      <c r="A67">
        <v>47</v>
      </c>
      <c r="B67">
        <v>16</v>
      </c>
      <c r="C67">
        <v>1</v>
      </c>
    </row>
    <row r="68" spans="1:3" x14ac:dyDescent="0.25">
      <c r="A68">
        <v>48</v>
      </c>
      <c r="B68">
        <v>16</v>
      </c>
      <c r="C68">
        <v>1</v>
      </c>
    </row>
    <row r="69" spans="1:3" x14ac:dyDescent="0.25">
      <c r="A69">
        <v>49</v>
      </c>
      <c r="B69">
        <v>16</v>
      </c>
      <c r="C69">
        <v>1</v>
      </c>
    </row>
    <row r="70" spans="1:3" x14ac:dyDescent="0.25">
      <c r="A70">
        <v>50</v>
      </c>
      <c r="B70">
        <v>16</v>
      </c>
      <c r="C70">
        <v>1</v>
      </c>
    </row>
    <row r="71" spans="1:3" x14ac:dyDescent="0.25">
      <c r="A71">
        <v>51</v>
      </c>
      <c r="B71">
        <v>16</v>
      </c>
      <c r="C71">
        <v>1</v>
      </c>
    </row>
    <row r="72" spans="1:3" x14ac:dyDescent="0.25">
      <c r="A72">
        <v>52</v>
      </c>
      <c r="B72">
        <v>16</v>
      </c>
      <c r="C72">
        <v>1</v>
      </c>
    </row>
    <row r="73" spans="1:3" x14ac:dyDescent="0.25">
      <c r="A73">
        <v>53</v>
      </c>
      <c r="B73">
        <v>17</v>
      </c>
      <c r="C73">
        <v>1</v>
      </c>
    </row>
    <row r="74" spans="1:3" x14ac:dyDescent="0.25">
      <c r="A74">
        <v>54</v>
      </c>
      <c r="B74">
        <v>17</v>
      </c>
      <c r="C74">
        <v>1</v>
      </c>
    </row>
    <row r="75" spans="1:3" x14ac:dyDescent="0.25">
      <c r="A75">
        <v>55</v>
      </c>
      <c r="B75">
        <v>17</v>
      </c>
      <c r="C75">
        <v>1</v>
      </c>
    </row>
    <row r="76" spans="1:3" x14ac:dyDescent="0.25">
      <c r="A76">
        <v>56</v>
      </c>
      <c r="B76">
        <v>17</v>
      </c>
      <c r="C76">
        <v>1</v>
      </c>
    </row>
    <row r="77" spans="1:3" x14ac:dyDescent="0.25">
      <c r="A77">
        <v>57</v>
      </c>
      <c r="B77">
        <v>17</v>
      </c>
      <c r="C77">
        <v>1</v>
      </c>
    </row>
    <row r="78" spans="1:3" x14ac:dyDescent="0.25">
      <c r="A78">
        <v>58</v>
      </c>
      <c r="B78">
        <v>18</v>
      </c>
      <c r="C78">
        <v>1</v>
      </c>
    </row>
    <row r="79" spans="1:3" x14ac:dyDescent="0.25">
      <c r="A79">
        <v>59</v>
      </c>
      <c r="B79">
        <v>19</v>
      </c>
      <c r="C79">
        <v>1</v>
      </c>
    </row>
    <row r="80" spans="1:3" x14ac:dyDescent="0.25">
      <c r="A80">
        <v>60</v>
      </c>
      <c r="B80">
        <v>20</v>
      </c>
      <c r="C80">
        <v>1</v>
      </c>
    </row>
    <row r="81" spans="1:3" x14ac:dyDescent="0.25">
      <c r="A81">
        <v>61</v>
      </c>
      <c r="B81">
        <v>20</v>
      </c>
      <c r="C81">
        <v>1</v>
      </c>
    </row>
    <row r="82" spans="1:3" x14ac:dyDescent="0.25">
      <c r="A82">
        <v>62</v>
      </c>
      <c r="B82">
        <v>20</v>
      </c>
      <c r="C82">
        <v>1</v>
      </c>
    </row>
    <row r="83" spans="1:3" x14ac:dyDescent="0.25">
      <c r="A83">
        <v>63</v>
      </c>
      <c r="B83">
        <v>21</v>
      </c>
      <c r="C83">
        <v>1</v>
      </c>
    </row>
    <row r="84" spans="1:3" x14ac:dyDescent="0.25">
      <c r="A84">
        <v>64</v>
      </c>
      <c r="B84">
        <v>22</v>
      </c>
      <c r="C84">
        <v>1</v>
      </c>
    </row>
    <row r="85" spans="1:3" x14ac:dyDescent="0.25">
      <c r="A85">
        <v>65</v>
      </c>
      <c r="B85">
        <v>22</v>
      </c>
      <c r="C85">
        <v>1</v>
      </c>
    </row>
    <row r="86" spans="1:3" x14ac:dyDescent="0.25">
      <c r="A86">
        <v>66</v>
      </c>
      <c r="B86">
        <v>22</v>
      </c>
      <c r="C86">
        <v>1</v>
      </c>
    </row>
    <row r="87" spans="1:3" x14ac:dyDescent="0.25">
      <c r="A87">
        <v>67</v>
      </c>
      <c r="B87">
        <v>22</v>
      </c>
      <c r="C87">
        <v>1</v>
      </c>
    </row>
    <row r="88" spans="1:3" x14ac:dyDescent="0.25">
      <c r="A88">
        <v>68</v>
      </c>
      <c r="B88">
        <v>23</v>
      </c>
      <c r="C88">
        <v>1</v>
      </c>
    </row>
    <row r="89" spans="1:3" x14ac:dyDescent="0.25">
      <c r="A89">
        <v>69</v>
      </c>
      <c r="B89">
        <v>24</v>
      </c>
      <c r="C89">
        <v>1</v>
      </c>
    </row>
    <row r="90" spans="1:3" x14ac:dyDescent="0.25">
      <c r="A90">
        <v>70</v>
      </c>
      <c r="B90">
        <v>22</v>
      </c>
      <c r="C90">
        <v>0.2</v>
      </c>
    </row>
    <row r="91" spans="1:3" x14ac:dyDescent="0.25">
      <c r="A91">
        <v>70</v>
      </c>
      <c r="B91">
        <v>33</v>
      </c>
      <c r="C91">
        <v>0.8</v>
      </c>
    </row>
    <row r="92" spans="1:3" x14ac:dyDescent="0.25">
      <c r="A92">
        <v>71</v>
      </c>
      <c r="B92">
        <v>22</v>
      </c>
      <c r="C92">
        <v>0.4</v>
      </c>
    </row>
    <row r="93" spans="1:3" x14ac:dyDescent="0.25">
      <c r="A93">
        <v>71</v>
      </c>
      <c r="B93">
        <v>33</v>
      </c>
      <c r="C93">
        <v>0.6</v>
      </c>
    </row>
    <row r="94" spans="1:3" x14ac:dyDescent="0.25">
      <c r="A94">
        <v>72</v>
      </c>
      <c r="B94">
        <v>22</v>
      </c>
      <c r="C94">
        <v>0.6</v>
      </c>
    </row>
    <row r="95" spans="1:3" x14ac:dyDescent="0.25">
      <c r="A95">
        <v>72</v>
      </c>
      <c r="B95">
        <v>33</v>
      </c>
      <c r="C95">
        <v>0.4</v>
      </c>
    </row>
    <row r="96" spans="1:3" x14ac:dyDescent="0.25">
      <c r="A96">
        <v>73</v>
      </c>
      <c r="B96">
        <v>22</v>
      </c>
      <c r="C96">
        <v>0.8</v>
      </c>
    </row>
    <row r="97" spans="1:3" x14ac:dyDescent="0.25">
      <c r="A97">
        <v>73</v>
      </c>
      <c r="B97">
        <v>33</v>
      </c>
      <c r="C97">
        <v>0.2</v>
      </c>
    </row>
    <row r="98" spans="1:3" x14ac:dyDescent="0.25">
      <c r="A98">
        <v>74</v>
      </c>
      <c r="B98">
        <v>17</v>
      </c>
      <c r="C98">
        <v>0.2</v>
      </c>
    </row>
    <row r="99" spans="1:3" x14ac:dyDescent="0.25">
      <c r="A99">
        <v>74</v>
      </c>
      <c r="B99">
        <v>33</v>
      </c>
      <c r="C99">
        <v>0.8</v>
      </c>
    </row>
    <row r="100" spans="1:3" x14ac:dyDescent="0.25">
      <c r="A100">
        <v>75</v>
      </c>
      <c r="B100">
        <v>17</v>
      </c>
      <c r="C100">
        <v>0.4</v>
      </c>
    </row>
    <row r="101" spans="1:3" x14ac:dyDescent="0.25">
      <c r="A101">
        <v>75</v>
      </c>
      <c r="B101">
        <v>33</v>
      </c>
      <c r="C101">
        <v>0.6</v>
      </c>
    </row>
    <row r="102" spans="1:3" x14ac:dyDescent="0.25">
      <c r="A102">
        <v>76</v>
      </c>
      <c r="B102">
        <v>17</v>
      </c>
      <c r="C102">
        <v>0.6</v>
      </c>
    </row>
    <row r="103" spans="1:3" x14ac:dyDescent="0.25">
      <c r="A103">
        <v>76</v>
      </c>
      <c r="B103">
        <v>33</v>
      </c>
      <c r="C103">
        <v>0.4</v>
      </c>
    </row>
    <row r="104" spans="1:3" x14ac:dyDescent="0.25">
      <c r="A104">
        <v>77</v>
      </c>
      <c r="B104">
        <v>17</v>
      </c>
      <c r="C104">
        <v>0.8</v>
      </c>
    </row>
    <row r="105" spans="1:3" x14ac:dyDescent="0.25">
      <c r="A105">
        <v>77</v>
      </c>
      <c r="B105">
        <v>33</v>
      </c>
      <c r="C105">
        <v>0.2</v>
      </c>
    </row>
    <row r="106" spans="1:3" x14ac:dyDescent="0.25">
      <c r="A106">
        <v>78</v>
      </c>
      <c r="B106">
        <v>22</v>
      </c>
      <c r="C106">
        <v>1</v>
      </c>
    </row>
    <row r="107" spans="1:3" x14ac:dyDescent="0.25">
      <c r="A107">
        <v>79</v>
      </c>
      <c r="B107">
        <v>22</v>
      </c>
      <c r="C107">
        <v>1</v>
      </c>
    </row>
    <row r="108" spans="1:3" x14ac:dyDescent="0.25">
      <c r="A108">
        <v>80</v>
      </c>
      <c r="B108">
        <v>22</v>
      </c>
      <c r="C108">
        <v>1</v>
      </c>
    </row>
    <row r="109" spans="1:3" x14ac:dyDescent="0.25">
      <c r="A109">
        <v>81</v>
      </c>
      <c r="B109">
        <v>23</v>
      </c>
      <c r="C109">
        <v>1</v>
      </c>
    </row>
    <row r="110" spans="1:3" x14ac:dyDescent="0.25">
      <c r="A110">
        <v>82</v>
      </c>
      <c r="B110">
        <v>23</v>
      </c>
      <c r="C110">
        <v>1</v>
      </c>
    </row>
    <row r="111" spans="1:3" x14ac:dyDescent="0.25">
      <c r="A111">
        <v>83</v>
      </c>
      <c r="B111">
        <v>23</v>
      </c>
      <c r="C111">
        <v>1</v>
      </c>
    </row>
    <row r="112" spans="1:3" x14ac:dyDescent="0.25">
      <c r="A112">
        <v>84</v>
      </c>
      <c r="B112">
        <v>23</v>
      </c>
      <c r="C112">
        <v>1</v>
      </c>
    </row>
    <row r="113" spans="1:3" x14ac:dyDescent="0.25">
      <c r="A113">
        <v>85</v>
      </c>
      <c r="B113">
        <v>23</v>
      </c>
      <c r="C113">
        <v>1</v>
      </c>
    </row>
    <row r="114" spans="1:3" x14ac:dyDescent="0.25">
      <c r="A114">
        <v>86</v>
      </c>
      <c r="B114">
        <v>23</v>
      </c>
      <c r="C114">
        <v>1</v>
      </c>
    </row>
    <row r="115" spans="1:3" x14ac:dyDescent="0.25">
      <c r="A115">
        <v>87</v>
      </c>
      <c r="B115">
        <v>23</v>
      </c>
      <c r="C11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:G34"/>
  <sheetViews>
    <sheetView workbookViewId="0">
      <selection activeCell="I25" sqref="I25"/>
    </sheetView>
  </sheetViews>
  <sheetFormatPr defaultRowHeight="15.75" x14ac:dyDescent="0.25"/>
  <cols>
    <col min="1" max="1" width="9.875" bestFit="1" customWidth="1"/>
    <col min="2" max="2" width="84.375" bestFit="1" customWidth="1"/>
    <col min="3" max="3" width="13.375" bestFit="1" customWidth="1"/>
    <col min="4" max="4" width="7.625" bestFit="1" customWidth="1"/>
    <col min="5" max="5" width="11.875" bestFit="1" customWidth="1"/>
    <col min="6" max="6" width="8.75" bestFit="1" customWidth="1"/>
    <col min="7" max="7" width="20.375" bestFit="1" customWidth="1"/>
  </cols>
  <sheetData>
    <row r="1" spans="1:7" x14ac:dyDescent="0.25">
      <c r="A1" t="s">
        <v>341</v>
      </c>
      <c r="B1" s="2" t="s">
        <v>287</v>
      </c>
      <c r="C1" s="3" t="s">
        <v>335</v>
      </c>
      <c r="D1" s="3" t="s">
        <v>282</v>
      </c>
      <c r="E1" s="3" t="s">
        <v>283</v>
      </c>
      <c r="F1" s="3" t="s">
        <v>221</v>
      </c>
      <c r="G1" s="3" t="s">
        <v>222</v>
      </c>
    </row>
    <row r="2" spans="1:7" x14ac:dyDescent="0.25">
      <c r="A2">
        <v>1</v>
      </c>
      <c r="B2" t="s">
        <v>281</v>
      </c>
      <c r="C2" t="s">
        <v>33</v>
      </c>
      <c r="D2">
        <v>299</v>
      </c>
      <c r="E2">
        <v>90</v>
      </c>
      <c r="F2">
        <v>3.32</v>
      </c>
      <c r="G2" t="s">
        <v>34</v>
      </c>
    </row>
    <row r="3" spans="1:7" x14ac:dyDescent="0.25">
      <c r="A3">
        <v>2</v>
      </c>
      <c r="B3" t="s">
        <v>281</v>
      </c>
      <c r="C3" t="s">
        <v>33</v>
      </c>
      <c r="D3">
        <v>292.2</v>
      </c>
      <c r="E3">
        <v>74.900000000000006</v>
      </c>
      <c r="F3">
        <v>3.9</v>
      </c>
      <c r="G3" t="s">
        <v>34</v>
      </c>
    </row>
    <row r="4" spans="1:7" x14ac:dyDescent="0.25">
      <c r="A4">
        <v>3</v>
      </c>
      <c r="B4" t="s">
        <v>281</v>
      </c>
      <c r="C4" t="s">
        <v>33</v>
      </c>
      <c r="D4">
        <v>91</v>
      </c>
      <c r="E4">
        <v>29</v>
      </c>
      <c r="F4">
        <v>3.14</v>
      </c>
      <c r="G4" t="s">
        <v>34</v>
      </c>
    </row>
    <row r="5" spans="1:7" x14ac:dyDescent="0.25">
      <c r="A5">
        <v>4</v>
      </c>
      <c r="B5" t="s">
        <v>281</v>
      </c>
      <c r="C5" t="s">
        <v>33</v>
      </c>
      <c r="D5">
        <v>344</v>
      </c>
      <c r="E5">
        <v>71</v>
      </c>
      <c r="F5">
        <v>4.8499999999999996</v>
      </c>
      <c r="G5" t="s">
        <v>34</v>
      </c>
    </row>
    <row r="6" spans="1:7" x14ac:dyDescent="0.25">
      <c r="A6">
        <v>5</v>
      </c>
      <c r="B6" t="s">
        <v>281</v>
      </c>
      <c r="C6" t="s">
        <v>33</v>
      </c>
      <c r="D6">
        <v>501</v>
      </c>
      <c r="E6">
        <v>110</v>
      </c>
      <c r="F6">
        <v>4.55</v>
      </c>
      <c r="G6" t="s">
        <v>34</v>
      </c>
    </row>
    <row r="7" spans="1:7" x14ac:dyDescent="0.25">
      <c r="A7">
        <v>6</v>
      </c>
      <c r="B7" t="s">
        <v>281</v>
      </c>
      <c r="C7" t="s">
        <v>33</v>
      </c>
      <c r="D7">
        <v>199</v>
      </c>
      <c r="E7">
        <v>55</v>
      </c>
      <c r="F7">
        <v>3.62</v>
      </c>
      <c r="G7" t="s">
        <v>34</v>
      </c>
    </row>
    <row r="8" spans="1:7" x14ac:dyDescent="0.25">
      <c r="A8">
        <v>7</v>
      </c>
      <c r="B8" t="s">
        <v>281</v>
      </c>
      <c r="C8" t="s">
        <v>33</v>
      </c>
      <c r="D8">
        <v>290</v>
      </c>
      <c r="E8">
        <v>143</v>
      </c>
      <c r="F8">
        <v>2.0299999999999998</v>
      </c>
      <c r="G8" t="s">
        <v>34</v>
      </c>
    </row>
    <row r="9" spans="1:7" x14ac:dyDescent="0.25">
      <c r="A9">
        <v>8</v>
      </c>
      <c r="B9" t="s">
        <v>281</v>
      </c>
      <c r="C9" t="s">
        <v>33</v>
      </c>
      <c r="D9">
        <v>100</v>
      </c>
      <c r="E9">
        <v>67</v>
      </c>
      <c r="F9">
        <v>3</v>
      </c>
      <c r="G9" t="s">
        <v>34</v>
      </c>
    </row>
    <row r="10" spans="1:7" x14ac:dyDescent="0.25">
      <c r="A10">
        <v>9</v>
      </c>
      <c r="B10" t="s">
        <v>281</v>
      </c>
      <c r="C10" t="s">
        <v>33</v>
      </c>
      <c r="D10">
        <v>279</v>
      </c>
      <c r="E10">
        <v>77</v>
      </c>
      <c r="F10">
        <v>3.65</v>
      </c>
      <c r="G10" t="s">
        <v>34</v>
      </c>
    </row>
    <row r="11" spans="1:7" x14ac:dyDescent="0.25">
      <c r="A11">
        <v>10</v>
      </c>
      <c r="B11" t="s">
        <v>281</v>
      </c>
      <c r="C11" t="s">
        <v>33</v>
      </c>
      <c r="D11">
        <v>102</v>
      </c>
      <c r="E11">
        <v>43</v>
      </c>
      <c r="F11">
        <v>2</v>
      </c>
      <c r="G11" t="s">
        <v>90</v>
      </c>
    </row>
    <row r="12" spans="1:7" x14ac:dyDescent="0.25">
      <c r="A12">
        <v>11</v>
      </c>
      <c r="B12" t="s">
        <v>281</v>
      </c>
      <c r="C12" t="s">
        <v>33</v>
      </c>
      <c r="D12">
        <v>250</v>
      </c>
      <c r="G12" t="s">
        <v>34</v>
      </c>
    </row>
    <row r="13" spans="1:7" x14ac:dyDescent="0.25">
      <c r="A13">
        <v>12</v>
      </c>
      <c r="B13" t="s">
        <v>281</v>
      </c>
      <c r="C13" s="24" t="s">
        <v>33</v>
      </c>
      <c r="D13" s="24">
        <v>350</v>
      </c>
      <c r="E13" s="24">
        <v>125</v>
      </c>
      <c r="F13" s="24">
        <v>2.8</v>
      </c>
      <c r="G13" s="24" t="s">
        <v>34</v>
      </c>
    </row>
    <row r="14" spans="1:7" x14ac:dyDescent="0.25">
      <c r="A14">
        <v>13</v>
      </c>
      <c r="B14" t="s">
        <v>281</v>
      </c>
      <c r="C14" s="24" t="s">
        <v>33</v>
      </c>
      <c r="D14" s="24">
        <v>50</v>
      </c>
      <c r="E14" s="24">
        <v>20</v>
      </c>
      <c r="F14" s="24">
        <v>2.5</v>
      </c>
      <c r="G14" s="24" t="s">
        <v>34</v>
      </c>
    </row>
    <row r="15" spans="1:7" x14ac:dyDescent="0.25">
      <c r="A15">
        <v>14</v>
      </c>
      <c r="B15" t="s">
        <v>281</v>
      </c>
      <c r="C15" t="s">
        <v>33</v>
      </c>
      <c r="E15">
        <v>106</v>
      </c>
      <c r="G15" t="s">
        <v>34</v>
      </c>
    </row>
    <row r="16" spans="1:7" x14ac:dyDescent="0.25">
      <c r="A16">
        <v>15</v>
      </c>
      <c r="B16" t="s">
        <v>281</v>
      </c>
      <c r="C16" t="s">
        <v>33</v>
      </c>
      <c r="G16" t="s">
        <v>34</v>
      </c>
    </row>
    <row r="17" spans="1:7" x14ac:dyDescent="0.25">
      <c r="A17">
        <v>16</v>
      </c>
      <c r="B17" t="s">
        <v>281</v>
      </c>
      <c r="C17" t="s">
        <v>33</v>
      </c>
      <c r="D17">
        <v>104</v>
      </c>
      <c r="E17">
        <v>20</v>
      </c>
      <c r="F17">
        <v>5.2</v>
      </c>
      <c r="G17" t="s">
        <v>90</v>
      </c>
    </row>
    <row r="18" spans="1:7" x14ac:dyDescent="0.25">
      <c r="A18">
        <v>17</v>
      </c>
      <c r="B18" t="s">
        <v>281</v>
      </c>
      <c r="C18" t="s">
        <v>33</v>
      </c>
      <c r="D18">
        <v>292</v>
      </c>
      <c r="E18">
        <v>143</v>
      </c>
      <c r="F18">
        <v>2.0299999999999998</v>
      </c>
      <c r="G18" t="s">
        <v>34</v>
      </c>
    </row>
    <row r="19" spans="1:7" x14ac:dyDescent="0.25">
      <c r="A19">
        <v>18</v>
      </c>
      <c r="B19" t="s">
        <v>281</v>
      </c>
      <c r="C19" t="s">
        <v>33</v>
      </c>
      <c r="D19">
        <v>255</v>
      </c>
      <c r="E19">
        <v>94.4</v>
      </c>
      <c r="F19">
        <v>2.7</v>
      </c>
      <c r="G19" t="s">
        <v>34</v>
      </c>
    </row>
    <row r="20" spans="1:7" x14ac:dyDescent="0.25">
      <c r="A20">
        <v>19</v>
      </c>
      <c r="B20" t="s">
        <v>281</v>
      </c>
      <c r="C20" t="s">
        <v>33</v>
      </c>
      <c r="D20">
        <v>193.5</v>
      </c>
      <c r="E20">
        <v>50</v>
      </c>
      <c r="F20">
        <v>3.87</v>
      </c>
      <c r="G20" t="s">
        <v>34</v>
      </c>
    </row>
    <row r="21" spans="1:7" x14ac:dyDescent="0.25">
      <c r="A21">
        <v>20</v>
      </c>
      <c r="B21" t="s">
        <v>281</v>
      </c>
      <c r="C21" t="s">
        <v>33</v>
      </c>
      <c r="D21">
        <v>54.79</v>
      </c>
      <c r="E21">
        <v>20.05</v>
      </c>
      <c r="F21">
        <v>2.73</v>
      </c>
      <c r="G21" t="s">
        <v>90</v>
      </c>
    </row>
    <row r="22" spans="1:7" x14ac:dyDescent="0.25">
      <c r="A22">
        <v>21</v>
      </c>
      <c r="B22" t="s">
        <v>281</v>
      </c>
      <c r="C22" t="s">
        <v>33</v>
      </c>
      <c r="D22">
        <v>250</v>
      </c>
      <c r="E22">
        <v>68</v>
      </c>
      <c r="F22">
        <v>3.67</v>
      </c>
      <c r="G22" t="s">
        <v>34</v>
      </c>
    </row>
    <row r="23" spans="1:7" x14ac:dyDescent="0.25">
      <c r="A23">
        <v>22</v>
      </c>
      <c r="B23" t="s">
        <v>281</v>
      </c>
      <c r="C23" t="s">
        <v>33</v>
      </c>
      <c r="D23">
        <v>204</v>
      </c>
      <c r="E23">
        <v>66</v>
      </c>
      <c r="F23">
        <v>3.1</v>
      </c>
      <c r="G23" t="s">
        <v>34</v>
      </c>
    </row>
    <row r="24" spans="1:7" x14ac:dyDescent="0.25">
      <c r="A24">
        <v>23</v>
      </c>
      <c r="B24" t="s">
        <v>281</v>
      </c>
      <c r="C24" t="s">
        <v>33</v>
      </c>
      <c r="D24">
        <v>110</v>
      </c>
      <c r="E24">
        <v>44</v>
      </c>
      <c r="F24">
        <v>2.5</v>
      </c>
      <c r="G24" t="s">
        <v>34</v>
      </c>
    </row>
    <row r="25" spans="1:7" x14ac:dyDescent="0.25">
      <c r="A25">
        <v>24</v>
      </c>
      <c r="B25" t="s">
        <v>281</v>
      </c>
      <c r="C25" t="s">
        <v>33</v>
      </c>
      <c r="D25">
        <v>152</v>
      </c>
      <c r="E25">
        <v>55</v>
      </c>
      <c r="F25">
        <v>2.76</v>
      </c>
      <c r="G25" t="s">
        <v>34</v>
      </c>
    </row>
    <row r="26" spans="1:7" x14ac:dyDescent="0.25">
      <c r="A26">
        <v>25</v>
      </c>
      <c r="B26" t="s">
        <v>339</v>
      </c>
      <c r="C26" t="s">
        <v>61</v>
      </c>
    </row>
    <row r="27" spans="1:7" x14ac:dyDescent="0.25">
      <c r="A27">
        <v>26</v>
      </c>
      <c r="B27" t="s">
        <v>340</v>
      </c>
      <c r="C27" t="s">
        <v>72</v>
      </c>
      <c r="D27">
        <v>2.2000000000000002</v>
      </c>
      <c r="F27">
        <v>1.01</v>
      </c>
    </row>
    <row r="28" spans="1:7" x14ac:dyDescent="0.25">
      <c r="A28">
        <v>27</v>
      </c>
      <c r="B28" t="s">
        <v>340</v>
      </c>
      <c r="C28" t="s">
        <v>72</v>
      </c>
      <c r="D28">
        <v>19.7</v>
      </c>
      <c r="F28">
        <v>1.03</v>
      </c>
    </row>
    <row r="29" spans="1:7" x14ac:dyDescent="0.25">
      <c r="A29">
        <v>28</v>
      </c>
      <c r="B29" t="s">
        <v>340</v>
      </c>
      <c r="C29" t="s">
        <v>72</v>
      </c>
      <c r="D29">
        <v>97.1</v>
      </c>
      <c r="F29">
        <v>1.03</v>
      </c>
    </row>
    <row r="30" spans="1:7" x14ac:dyDescent="0.25">
      <c r="A30">
        <v>29</v>
      </c>
      <c r="B30" t="s">
        <v>340</v>
      </c>
      <c r="C30" t="s">
        <v>72</v>
      </c>
      <c r="D30">
        <v>301.60000000000002</v>
      </c>
      <c r="F30">
        <v>1.04</v>
      </c>
    </row>
    <row r="31" spans="1:7" x14ac:dyDescent="0.25">
      <c r="A31">
        <v>30</v>
      </c>
      <c r="B31" t="s">
        <v>340</v>
      </c>
      <c r="C31" t="s">
        <v>72</v>
      </c>
      <c r="D31">
        <v>280</v>
      </c>
    </row>
    <row r="32" spans="1:7" x14ac:dyDescent="0.25">
      <c r="A32">
        <v>31</v>
      </c>
      <c r="B32" t="s">
        <v>340</v>
      </c>
      <c r="C32" s="21" t="s">
        <v>102</v>
      </c>
      <c r="D32" s="21"/>
      <c r="F32" s="21"/>
      <c r="G32" s="21"/>
    </row>
    <row r="33" spans="1:4" x14ac:dyDescent="0.25">
      <c r="A33">
        <v>32</v>
      </c>
      <c r="B33" t="s">
        <v>337</v>
      </c>
      <c r="C33" t="s">
        <v>105</v>
      </c>
    </row>
    <row r="34" spans="1:4" x14ac:dyDescent="0.25">
      <c r="A34">
        <v>33</v>
      </c>
      <c r="B34" t="s">
        <v>338</v>
      </c>
      <c r="C34" t="s">
        <v>72</v>
      </c>
      <c r="D34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dimension ref="A1:A3"/>
  <sheetViews>
    <sheetView workbookViewId="0">
      <selection activeCell="G1" sqref="G1:J1048576"/>
    </sheetView>
  </sheetViews>
  <sheetFormatPr defaultRowHeight="15.75" x14ac:dyDescent="0.25"/>
  <cols>
    <col min="1" max="1" width="19.125" bestFit="1" customWidth="1"/>
    <col min="6" max="6" width="11.5" customWidth="1"/>
  </cols>
  <sheetData>
    <row r="1" spans="1:1" x14ac:dyDescent="0.25">
      <c r="A1" t="s">
        <v>351</v>
      </c>
    </row>
    <row r="2" spans="1:1" x14ac:dyDescent="0.25">
      <c r="A2">
        <v>0</v>
      </c>
    </row>
    <row r="3" spans="1:1" x14ac:dyDescent="0.25">
      <c r="A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dimension ref="A1:C3"/>
  <sheetViews>
    <sheetView workbookViewId="0">
      <selection activeCell="J14" sqref="J14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351</v>
      </c>
      <c r="B1" t="s">
        <v>359</v>
      </c>
      <c r="C1" t="s">
        <v>353</v>
      </c>
    </row>
    <row r="2" spans="1:3" x14ac:dyDescent="0.25">
      <c r="A2">
        <v>0</v>
      </c>
    </row>
    <row r="3" spans="1:3" x14ac:dyDescent="0.25">
      <c r="A3">
        <v>1</v>
      </c>
      <c r="B3">
        <v>1</v>
      </c>
      <c r="C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dimension ref="A1:D3"/>
  <sheetViews>
    <sheetView workbookViewId="0">
      <selection activeCell="B8" sqref="B8"/>
    </sheetView>
  </sheetViews>
  <sheetFormatPr defaultRowHeight="15.75" x14ac:dyDescent="0.25"/>
  <cols>
    <col min="1" max="1" width="33.125" customWidth="1"/>
    <col min="2" max="2" width="13.5" bestFit="1" customWidth="1"/>
    <col min="3" max="3" width="27.25" bestFit="1" customWidth="1"/>
    <col min="4" max="4" width="30" bestFit="1" customWidth="1"/>
  </cols>
  <sheetData>
    <row r="1" spans="1:4" x14ac:dyDescent="0.25">
      <c r="A1" t="s">
        <v>353</v>
      </c>
      <c r="B1" t="s">
        <v>354</v>
      </c>
      <c r="C1" s="3" t="s">
        <v>296</v>
      </c>
      <c r="D1" s="3" t="s">
        <v>297</v>
      </c>
    </row>
    <row r="2" spans="1:4" x14ac:dyDescent="0.25">
      <c r="A2">
        <v>0</v>
      </c>
    </row>
    <row r="3" spans="1:4" x14ac:dyDescent="0.25">
      <c r="A3">
        <v>1</v>
      </c>
      <c r="B3" t="s">
        <v>375</v>
      </c>
      <c r="C3" s="25" t="s">
        <v>350</v>
      </c>
      <c r="D3" s="25"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dimension ref="A1:L28"/>
  <sheetViews>
    <sheetView workbookViewId="0">
      <selection activeCell="B26" sqref="B26"/>
    </sheetView>
  </sheetViews>
  <sheetFormatPr defaultRowHeight="15.75" x14ac:dyDescent="0.25"/>
  <cols>
    <col min="1" max="1" width="12.25" bestFit="1" customWidth="1"/>
    <col min="2" max="2" width="47.25" customWidth="1"/>
    <col min="3" max="3" width="15.875" bestFit="1" customWidth="1"/>
    <col min="4" max="4" width="16.25" bestFit="1" customWidth="1"/>
    <col min="5" max="5" width="17.25" bestFit="1" customWidth="1"/>
    <col min="6" max="6" width="18.375" bestFit="1" customWidth="1"/>
    <col min="7" max="7" width="19.25" bestFit="1" customWidth="1"/>
    <col min="8" max="8" width="16.375" bestFit="1" customWidth="1"/>
    <col min="9" max="9" width="20.5" bestFit="1" customWidth="1"/>
    <col min="10" max="10" width="13.5" bestFit="1" customWidth="1"/>
    <col min="11" max="11" width="12.75" bestFit="1" customWidth="1"/>
    <col min="12" max="12" width="19.375" bestFit="1" customWidth="1"/>
  </cols>
  <sheetData>
    <row r="1" spans="1:12" x14ac:dyDescent="0.25">
      <c r="A1" s="8" t="s">
        <v>352</v>
      </c>
      <c r="B1" s="8"/>
      <c r="C1" s="8" t="s">
        <v>224</v>
      </c>
      <c r="D1" s="8" t="s">
        <v>228</v>
      </c>
      <c r="E1" s="8" t="s">
        <v>225</v>
      </c>
      <c r="F1" s="8" t="s">
        <v>226</v>
      </c>
      <c r="G1" s="8" t="s">
        <v>227</v>
      </c>
      <c r="H1" s="8" t="s">
        <v>229</v>
      </c>
      <c r="I1" s="8" t="s">
        <v>230</v>
      </c>
      <c r="J1" s="8" t="s">
        <v>231</v>
      </c>
      <c r="K1" s="8" t="s">
        <v>232</v>
      </c>
      <c r="L1" s="8" t="s">
        <v>233</v>
      </c>
    </row>
    <row r="2" spans="1:12" x14ac:dyDescent="0.25">
      <c r="A2">
        <v>1</v>
      </c>
    </row>
    <row r="3" spans="1:12" x14ac:dyDescent="0.25">
      <c r="A3">
        <v>2</v>
      </c>
      <c r="B3" t="str">
        <f>_xlfn.CONCAT(C3:L3)</f>
        <v>n-doped SiSiO2300AuBGTC80150010</v>
      </c>
      <c r="C3" t="s">
        <v>299</v>
      </c>
      <c r="D3" t="s">
        <v>37</v>
      </c>
      <c r="E3">
        <v>300</v>
      </c>
      <c r="H3" t="s">
        <v>38</v>
      </c>
      <c r="I3" t="s">
        <v>39</v>
      </c>
      <c r="J3">
        <v>80</v>
      </c>
      <c r="K3">
        <v>1500</v>
      </c>
      <c r="L3">
        <v>10</v>
      </c>
    </row>
    <row r="4" spans="1:12" x14ac:dyDescent="0.25">
      <c r="A4">
        <v>3</v>
      </c>
      <c r="B4" t="str">
        <f>_xlfn.CONCAT(C4:L4)</f>
        <v>n-doped SiSiO2300Au/CrBGBC50200011.5</v>
      </c>
      <c r="C4" t="s">
        <v>299</v>
      </c>
      <c r="D4" t="s">
        <v>37</v>
      </c>
      <c r="E4">
        <v>300</v>
      </c>
      <c r="H4" t="s">
        <v>58</v>
      </c>
      <c r="I4" t="s">
        <v>59</v>
      </c>
      <c r="J4">
        <v>50</v>
      </c>
      <c r="K4">
        <v>2000</v>
      </c>
      <c r="L4">
        <v>11.5</v>
      </c>
    </row>
    <row r="5" spans="1:12" x14ac:dyDescent="0.25">
      <c r="A5">
        <v>4</v>
      </c>
      <c r="B5" t="str">
        <f t="shared" ref="B5:B28" si="0">_xlfn.CONCAT(C5:L5)</f>
        <v>n-doped SiSiO2200AuBGTC100400017.25</v>
      </c>
      <c r="C5" t="s">
        <v>299</v>
      </c>
      <c r="D5" t="s">
        <v>37</v>
      </c>
      <c r="E5">
        <v>200</v>
      </c>
      <c r="H5" t="s">
        <v>38</v>
      </c>
      <c r="I5" t="s">
        <v>39</v>
      </c>
      <c r="J5">
        <v>100</v>
      </c>
      <c r="K5">
        <v>4000</v>
      </c>
      <c r="L5">
        <v>17.25</v>
      </c>
    </row>
    <row r="6" spans="1:12" x14ac:dyDescent="0.25">
      <c r="A6">
        <v>5</v>
      </c>
      <c r="B6" t="str">
        <f t="shared" si="0"/>
        <v>n-doped SiSiO2200AuBGTC125400017.25</v>
      </c>
      <c r="C6" t="s">
        <v>299</v>
      </c>
      <c r="D6" t="s">
        <v>37</v>
      </c>
      <c r="E6">
        <v>200</v>
      </c>
      <c r="H6" t="s">
        <v>38</v>
      </c>
      <c r="I6" t="s">
        <v>39</v>
      </c>
      <c r="J6">
        <v>125</v>
      </c>
      <c r="K6">
        <v>4000</v>
      </c>
      <c r="L6">
        <v>17.25</v>
      </c>
    </row>
    <row r="7" spans="1:12" x14ac:dyDescent="0.25">
      <c r="A7">
        <v>6</v>
      </c>
      <c r="B7" t="str">
        <f t="shared" si="0"/>
        <v>n-doped SiSiO2300AuBGBC30140011</v>
      </c>
      <c r="C7" t="s">
        <v>299</v>
      </c>
      <c r="D7" t="s">
        <v>37</v>
      </c>
      <c r="E7">
        <v>300</v>
      </c>
      <c r="H7" t="s">
        <v>38</v>
      </c>
      <c r="I7" t="s">
        <v>59</v>
      </c>
      <c r="J7">
        <v>30</v>
      </c>
      <c r="K7">
        <v>1400</v>
      </c>
      <c r="L7">
        <v>11</v>
      </c>
    </row>
    <row r="8" spans="1:12" x14ac:dyDescent="0.25">
      <c r="A8">
        <v>7</v>
      </c>
      <c r="B8" t="str">
        <f t="shared" si="0"/>
        <v>n-doped SiSiO2300AuBGBC40140011</v>
      </c>
      <c r="C8" t="s">
        <v>299</v>
      </c>
      <c r="D8" t="s">
        <v>37</v>
      </c>
      <c r="E8">
        <v>300</v>
      </c>
      <c r="H8" t="s">
        <v>38</v>
      </c>
      <c r="I8" t="s">
        <v>59</v>
      </c>
      <c r="J8">
        <v>40</v>
      </c>
      <c r="K8">
        <v>1400</v>
      </c>
      <c r="L8">
        <v>11</v>
      </c>
    </row>
    <row r="9" spans="1:12" x14ac:dyDescent="0.25">
      <c r="A9">
        <v>8</v>
      </c>
      <c r="B9" t="str">
        <f t="shared" si="0"/>
        <v>n-doped SiSiO2300AuBGBC50140011</v>
      </c>
      <c r="C9" t="s">
        <v>299</v>
      </c>
      <c r="D9" t="s">
        <v>37</v>
      </c>
      <c r="E9">
        <v>300</v>
      </c>
      <c r="H9" t="s">
        <v>38</v>
      </c>
      <c r="I9" t="s">
        <v>59</v>
      </c>
      <c r="J9">
        <v>50</v>
      </c>
      <c r="K9">
        <v>1400</v>
      </c>
      <c r="L9">
        <v>11</v>
      </c>
    </row>
    <row r="10" spans="1:12" x14ac:dyDescent="0.25">
      <c r="A10">
        <v>9</v>
      </c>
      <c r="B10" t="str">
        <f t="shared" si="0"/>
        <v>n-doped SiSiO2200AuBGTC125140017.25</v>
      </c>
      <c r="C10" t="s">
        <v>299</v>
      </c>
      <c r="D10" t="s">
        <v>37</v>
      </c>
      <c r="E10">
        <v>200</v>
      </c>
      <c r="H10" t="s">
        <v>38</v>
      </c>
      <c r="I10" t="s">
        <v>39</v>
      </c>
      <c r="J10">
        <v>125</v>
      </c>
      <c r="K10">
        <v>1400</v>
      </c>
      <c r="L10">
        <v>17.25</v>
      </c>
    </row>
    <row r="11" spans="1:12" x14ac:dyDescent="0.25">
      <c r="A11">
        <v>10</v>
      </c>
      <c r="B11" t="str">
        <f t="shared" si="0"/>
        <v>PETPAN800PMSQ50AuBGBC70700011.5</v>
      </c>
      <c r="C11" t="s">
        <v>67</v>
      </c>
      <c r="D11" t="s">
        <v>68</v>
      </c>
      <c r="E11">
        <v>800</v>
      </c>
      <c r="F11" t="s">
        <v>69</v>
      </c>
      <c r="G11">
        <v>50</v>
      </c>
      <c r="H11" t="s">
        <v>38</v>
      </c>
      <c r="I11" t="s">
        <v>59</v>
      </c>
      <c r="J11">
        <v>70</v>
      </c>
      <c r="K11">
        <v>7000</v>
      </c>
      <c r="L11">
        <v>11.5</v>
      </c>
    </row>
    <row r="12" spans="1:12" x14ac:dyDescent="0.25">
      <c r="A12">
        <v>11</v>
      </c>
      <c r="B12" t="str">
        <f t="shared" si="0"/>
        <v>n-doped SiSiO2350AuBGTC80150011.5</v>
      </c>
      <c r="C12" t="s">
        <v>299</v>
      </c>
      <c r="D12" t="s">
        <v>37</v>
      </c>
      <c r="E12">
        <v>350</v>
      </c>
      <c r="H12" t="s">
        <v>38</v>
      </c>
      <c r="I12" t="s">
        <v>39</v>
      </c>
      <c r="J12">
        <v>80</v>
      </c>
      <c r="K12">
        <v>1500</v>
      </c>
      <c r="L12">
        <v>11.5</v>
      </c>
    </row>
    <row r="13" spans="1:12" x14ac:dyDescent="0.25">
      <c r="A13">
        <v>12</v>
      </c>
      <c r="B13" t="str">
        <f t="shared" si="0"/>
        <v>n-doped SiSi3N4AuBGBC120300015</v>
      </c>
      <c r="C13" t="s">
        <v>299</v>
      </c>
      <c r="D13" t="s">
        <v>75</v>
      </c>
      <c r="H13" t="s">
        <v>38</v>
      </c>
      <c r="I13" t="s">
        <v>59</v>
      </c>
      <c r="J13">
        <v>120</v>
      </c>
      <c r="K13">
        <v>3000</v>
      </c>
      <c r="L13">
        <v>15</v>
      </c>
    </row>
    <row r="14" spans="1:12" x14ac:dyDescent="0.25">
      <c r="A14">
        <v>13</v>
      </c>
      <c r="B14" t="str">
        <f t="shared" si="0"/>
        <v>n-doped SiSiO2220AgBGTC3010007.3</v>
      </c>
      <c r="C14" t="s">
        <v>299</v>
      </c>
      <c r="D14" t="s">
        <v>37</v>
      </c>
      <c r="E14">
        <v>220</v>
      </c>
      <c r="H14" t="s">
        <v>79</v>
      </c>
      <c r="I14" t="s">
        <v>39</v>
      </c>
      <c r="J14">
        <v>30</v>
      </c>
      <c r="K14">
        <v>1000</v>
      </c>
      <c r="L14">
        <v>7.3</v>
      </c>
    </row>
    <row r="15" spans="1:12" x14ac:dyDescent="0.25">
      <c r="A15">
        <v>14</v>
      </c>
      <c r="B15" t="str">
        <f t="shared" si="0"/>
        <v>n-doped SiSi3N4400PMMAAu/MoO3BGTC120300010</v>
      </c>
      <c r="C15" t="s">
        <v>299</v>
      </c>
      <c r="D15" t="s">
        <v>75</v>
      </c>
      <c r="E15">
        <v>400</v>
      </c>
      <c r="F15" t="s">
        <v>82</v>
      </c>
      <c r="H15" t="s">
        <v>83</v>
      </c>
      <c r="I15" t="s">
        <v>39</v>
      </c>
      <c r="J15">
        <v>120</v>
      </c>
      <c r="K15">
        <v>3000</v>
      </c>
      <c r="L15">
        <v>10</v>
      </c>
    </row>
    <row r="16" spans="1:12" x14ac:dyDescent="0.25">
      <c r="A16">
        <v>15</v>
      </c>
      <c r="B16" t="str">
        <f t="shared" si="0"/>
        <v>n-doped SiSiO2200Au/CrBGBC1001000</v>
      </c>
      <c r="C16" t="s">
        <v>299</v>
      </c>
      <c r="D16" t="s">
        <v>37</v>
      </c>
      <c r="E16">
        <v>200</v>
      </c>
      <c r="H16" t="s">
        <v>58</v>
      </c>
      <c r="I16" t="s">
        <v>59</v>
      </c>
      <c r="J16">
        <v>100</v>
      </c>
      <c r="K16">
        <v>1000</v>
      </c>
    </row>
    <row r="17" spans="1:12" x14ac:dyDescent="0.25">
      <c r="A17">
        <v>16</v>
      </c>
      <c r="B17" t="str">
        <f t="shared" si="0"/>
        <v>n-doped SiSiO2300Ag/MoO3BGTC4080011</v>
      </c>
      <c r="C17" t="s">
        <v>299</v>
      </c>
      <c r="D17" t="s">
        <v>37</v>
      </c>
      <c r="E17">
        <v>300</v>
      </c>
      <c r="H17" t="s">
        <v>91</v>
      </c>
      <c r="I17" t="s">
        <v>39</v>
      </c>
      <c r="J17">
        <v>40</v>
      </c>
      <c r="K17">
        <v>800</v>
      </c>
      <c r="L17">
        <v>11</v>
      </c>
    </row>
    <row r="18" spans="1:12" x14ac:dyDescent="0.25">
      <c r="A18">
        <v>17</v>
      </c>
      <c r="B18" t="str">
        <f t="shared" si="0"/>
        <v>glass6FDA-DABC143AuBGTC5010000.196</v>
      </c>
      <c r="C18" t="s">
        <v>126</v>
      </c>
      <c r="D18" t="s">
        <v>97</v>
      </c>
      <c r="E18">
        <v>143</v>
      </c>
      <c r="H18" t="s">
        <v>38</v>
      </c>
      <c r="I18" t="s">
        <v>39</v>
      </c>
      <c r="J18">
        <v>50</v>
      </c>
      <c r="K18">
        <v>1000</v>
      </c>
      <c r="L18">
        <v>0.19600000000000001</v>
      </c>
    </row>
    <row r="19" spans="1:12" x14ac:dyDescent="0.25">
      <c r="A19">
        <v>18</v>
      </c>
      <c r="B19" t="str">
        <f t="shared" si="0"/>
        <v>glass6FDA-DABC77AuBGTC5010000.354</v>
      </c>
      <c r="C19" t="s">
        <v>126</v>
      </c>
      <c r="D19" t="s">
        <v>97</v>
      </c>
      <c r="E19">
        <v>77</v>
      </c>
      <c r="H19" t="s">
        <v>38</v>
      </c>
      <c r="I19" t="s">
        <v>39</v>
      </c>
      <c r="J19">
        <v>50</v>
      </c>
      <c r="K19">
        <v>1000</v>
      </c>
      <c r="L19">
        <v>0.35399999999999998</v>
      </c>
    </row>
    <row r="20" spans="1:12" x14ac:dyDescent="0.25">
      <c r="A20">
        <v>19</v>
      </c>
      <c r="B20" t="str">
        <f t="shared" si="0"/>
        <v>n-doped SiSi3N4400PMMA150AuBGTC</v>
      </c>
      <c r="C20" s="21" t="s">
        <v>299</v>
      </c>
      <c r="D20" s="21" t="s">
        <v>75</v>
      </c>
      <c r="E20" s="21">
        <v>400</v>
      </c>
      <c r="F20" s="21" t="s">
        <v>82</v>
      </c>
      <c r="G20" s="21">
        <v>150</v>
      </c>
      <c r="H20" s="21" t="s">
        <v>38</v>
      </c>
      <c r="I20" s="21" t="s">
        <v>39</v>
      </c>
      <c r="J20" s="21"/>
      <c r="K20" s="21"/>
      <c r="L20" s="21"/>
    </row>
    <row r="21" spans="1:12" x14ac:dyDescent="0.25">
      <c r="A21">
        <v>20</v>
      </c>
      <c r="B21" t="str">
        <f t="shared" si="0"/>
        <v>n-doped SiSiO2300AuBGBC101500010.5</v>
      </c>
      <c r="C21" t="s">
        <v>299</v>
      </c>
      <c r="D21" t="s">
        <v>37</v>
      </c>
      <c r="E21">
        <v>300</v>
      </c>
      <c r="H21" t="s">
        <v>38</v>
      </c>
      <c r="I21" t="s">
        <v>59</v>
      </c>
      <c r="J21">
        <v>10</v>
      </c>
      <c r="K21">
        <v>15000</v>
      </c>
      <c r="L21">
        <v>10.5</v>
      </c>
    </row>
    <row r="22" spans="1:12" x14ac:dyDescent="0.25">
      <c r="A22">
        <v>21</v>
      </c>
      <c r="B22" t="str">
        <f t="shared" si="0"/>
        <v>glassPVP430AuBGTC5010008.5</v>
      </c>
      <c r="C22" t="s">
        <v>126</v>
      </c>
      <c r="D22" t="s">
        <v>108</v>
      </c>
      <c r="E22">
        <v>430</v>
      </c>
      <c r="H22" t="s">
        <v>38</v>
      </c>
      <c r="I22" t="s">
        <v>39</v>
      </c>
      <c r="J22">
        <v>50</v>
      </c>
      <c r="K22">
        <v>1000</v>
      </c>
      <c r="L22">
        <v>8.5</v>
      </c>
    </row>
    <row r="23" spans="1:12" x14ac:dyDescent="0.25">
      <c r="A23">
        <v>22</v>
      </c>
      <c r="B23" t="str">
        <f t="shared" si="0"/>
        <v>glassShellac320AuBGTC5010009.36</v>
      </c>
      <c r="C23" t="s">
        <v>126</v>
      </c>
      <c r="D23" t="s">
        <v>109</v>
      </c>
      <c r="E23">
        <v>320</v>
      </c>
      <c r="H23" t="s">
        <v>38</v>
      </c>
      <c r="I23" t="s">
        <v>39</v>
      </c>
      <c r="J23">
        <v>50</v>
      </c>
      <c r="K23">
        <v>1000</v>
      </c>
      <c r="L23">
        <v>9.36</v>
      </c>
    </row>
    <row r="24" spans="1:12" x14ac:dyDescent="0.25">
      <c r="A24">
        <v>23</v>
      </c>
      <c r="B24" t="str">
        <f t="shared" si="0"/>
        <v>n-doped SiSiO2300AuBGTC70450011</v>
      </c>
      <c r="C24" t="s">
        <v>299</v>
      </c>
      <c r="D24" t="s">
        <v>37</v>
      </c>
      <c r="E24">
        <v>300</v>
      </c>
      <c r="H24" t="s">
        <v>38</v>
      </c>
      <c r="I24" t="s">
        <v>39</v>
      </c>
      <c r="J24">
        <v>70</v>
      </c>
      <c r="K24">
        <v>4500</v>
      </c>
      <c r="L24">
        <v>11</v>
      </c>
    </row>
    <row r="25" spans="1:12" x14ac:dyDescent="0.25">
      <c r="A25">
        <v>24</v>
      </c>
      <c r="B25" t="str">
        <f t="shared" si="0"/>
        <v>n-doped SiCYTOP447AuTGBC7045004.2</v>
      </c>
      <c r="C25" t="s">
        <v>299</v>
      </c>
      <c r="D25" t="s">
        <v>113</v>
      </c>
      <c r="E25">
        <v>447</v>
      </c>
      <c r="H25" t="s">
        <v>38</v>
      </c>
      <c r="I25" t="s">
        <v>114</v>
      </c>
      <c r="J25">
        <v>70</v>
      </c>
      <c r="K25">
        <v>4500</v>
      </c>
      <c r="L25">
        <v>4.2</v>
      </c>
    </row>
    <row r="26" spans="1:12" x14ac:dyDescent="0.25">
      <c r="A26">
        <v>25</v>
      </c>
      <c r="B26" t="str">
        <f t="shared" si="0"/>
        <v>n-doped SiSiO2300AuBGBC80880011</v>
      </c>
      <c r="C26" t="s">
        <v>299</v>
      </c>
      <c r="D26" t="s">
        <v>37</v>
      </c>
      <c r="E26">
        <v>300</v>
      </c>
      <c r="H26" t="s">
        <v>38</v>
      </c>
      <c r="I26" t="s">
        <v>59</v>
      </c>
      <c r="J26">
        <v>80</v>
      </c>
      <c r="K26">
        <v>8800</v>
      </c>
      <c r="L26">
        <v>11</v>
      </c>
    </row>
    <row r="27" spans="1:12" x14ac:dyDescent="0.25">
      <c r="A27">
        <v>26</v>
      </c>
      <c r="B27" t="str">
        <f t="shared" si="0"/>
        <v>glassPMMA550AuTGBC20100006.2</v>
      </c>
      <c r="C27" t="s">
        <v>126</v>
      </c>
      <c r="D27" t="s">
        <v>82</v>
      </c>
      <c r="E27">
        <v>550</v>
      </c>
      <c r="H27" t="s">
        <v>38</v>
      </c>
      <c r="I27" t="s">
        <v>114</v>
      </c>
      <c r="J27">
        <v>20</v>
      </c>
      <c r="K27">
        <v>10000</v>
      </c>
      <c r="L27">
        <v>6.2</v>
      </c>
    </row>
    <row r="28" spans="1:12" x14ac:dyDescent="0.25">
      <c r="A28">
        <v>27</v>
      </c>
      <c r="B28" t="str">
        <f t="shared" si="0"/>
        <v>n-doped SiSiO2300AgBGTC52440011</v>
      </c>
      <c r="C28" t="s">
        <v>299</v>
      </c>
      <c r="D28" t="s">
        <v>37</v>
      </c>
      <c r="E28">
        <v>300</v>
      </c>
      <c r="H28" t="s">
        <v>79</v>
      </c>
      <c r="I28" t="s">
        <v>39</v>
      </c>
      <c r="J28">
        <v>52</v>
      </c>
      <c r="K28">
        <v>4400</v>
      </c>
      <c r="L28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dimension ref="A1:A14"/>
  <sheetViews>
    <sheetView workbookViewId="0">
      <selection activeCell="F37" sqref="F37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358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7</v>
      </c>
    </row>
    <row r="10" spans="1:1" x14ac:dyDescent="0.25">
      <c r="A10">
        <v>8</v>
      </c>
    </row>
    <row r="11" spans="1:1" x14ac:dyDescent="0.25">
      <c r="A11">
        <v>9</v>
      </c>
    </row>
    <row r="12" spans="1:1" x14ac:dyDescent="0.25">
      <c r="A12">
        <v>10</v>
      </c>
    </row>
    <row r="13" spans="1:1" x14ac:dyDescent="0.25">
      <c r="A13">
        <v>11</v>
      </c>
    </row>
    <row r="14" spans="1:1" x14ac:dyDescent="0.25">
      <c r="A14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dimension ref="A1:C20"/>
  <sheetViews>
    <sheetView workbookViewId="0">
      <selection activeCell="D11" sqref="D11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t="s">
        <v>358</v>
      </c>
      <c r="B1" t="s">
        <v>359</v>
      </c>
      <c r="C1" t="s">
        <v>360</v>
      </c>
    </row>
    <row r="2" spans="1:3" x14ac:dyDescent="0.25">
      <c r="A2">
        <v>0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1</v>
      </c>
      <c r="C4">
        <v>2</v>
      </c>
    </row>
    <row r="5" spans="1:3" x14ac:dyDescent="0.25">
      <c r="A5">
        <v>3</v>
      </c>
      <c r="B5">
        <v>1</v>
      </c>
      <c r="C5">
        <v>3</v>
      </c>
    </row>
    <row r="6" spans="1:3" x14ac:dyDescent="0.25">
      <c r="A6">
        <v>4</v>
      </c>
      <c r="B6">
        <v>1</v>
      </c>
      <c r="C6">
        <v>4</v>
      </c>
    </row>
    <row r="7" spans="1:3" x14ac:dyDescent="0.25">
      <c r="A7">
        <v>5</v>
      </c>
      <c r="B7">
        <v>1</v>
      </c>
      <c r="C7">
        <v>1</v>
      </c>
    </row>
    <row r="8" spans="1:3" x14ac:dyDescent="0.25">
      <c r="A8">
        <v>5</v>
      </c>
      <c r="B8">
        <v>2</v>
      </c>
      <c r="C8">
        <v>4</v>
      </c>
    </row>
    <row r="9" spans="1:3" x14ac:dyDescent="0.25">
      <c r="A9">
        <v>6</v>
      </c>
      <c r="B9">
        <v>1</v>
      </c>
      <c r="C9">
        <v>4</v>
      </c>
    </row>
    <row r="10" spans="1:3" x14ac:dyDescent="0.25">
      <c r="A10">
        <v>6</v>
      </c>
      <c r="B10">
        <v>2</v>
      </c>
      <c r="C10">
        <v>1</v>
      </c>
    </row>
    <row r="11" spans="1:3" x14ac:dyDescent="0.25">
      <c r="A11">
        <v>7</v>
      </c>
      <c r="B11">
        <v>1</v>
      </c>
      <c r="C11">
        <v>2</v>
      </c>
    </row>
    <row r="12" spans="1:3" x14ac:dyDescent="0.25">
      <c r="A12">
        <v>7</v>
      </c>
      <c r="B12">
        <v>2</v>
      </c>
      <c r="C12">
        <v>4</v>
      </c>
    </row>
    <row r="13" spans="1:3" x14ac:dyDescent="0.25">
      <c r="A13">
        <v>8</v>
      </c>
      <c r="B13">
        <v>1</v>
      </c>
      <c r="C13">
        <v>4</v>
      </c>
    </row>
    <row r="14" spans="1:3" x14ac:dyDescent="0.25">
      <c r="A14">
        <v>8</v>
      </c>
      <c r="B14">
        <v>2</v>
      </c>
      <c r="C14">
        <v>2</v>
      </c>
    </row>
    <row r="15" spans="1:3" x14ac:dyDescent="0.25">
      <c r="A15">
        <v>9</v>
      </c>
      <c r="B15">
        <v>1</v>
      </c>
      <c r="C15">
        <v>3</v>
      </c>
    </row>
    <row r="16" spans="1:3" x14ac:dyDescent="0.25">
      <c r="A16">
        <v>9</v>
      </c>
      <c r="B16">
        <v>2</v>
      </c>
      <c r="C16">
        <v>4</v>
      </c>
    </row>
    <row r="17" spans="1:3" x14ac:dyDescent="0.25">
      <c r="A17">
        <v>10</v>
      </c>
      <c r="B17">
        <v>1</v>
      </c>
      <c r="C17">
        <v>4</v>
      </c>
    </row>
    <row r="18" spans="1:3" x14ac:dyDescent="0.25">
      <c r="A18">
        <v>10</v>
      </c>
      <c r="B18">
        <v>2</v>
      </c>
      <c r="C18">
        <v>3</v>
      </c>
    </row>
    <row r="19" spans="1:3" x14ac:dyDescent="0.25">
      <c r="A19">
        <v>11</v>
      </c>
      <c r="B19">
        <v>1</v>
      </c>
      <c r="C19">
        <v>5</v>
      </c>
    </row>
    <row r="20" spans="1:3" x14ac:dyDescent="0.25">
      <c r="A20">
        <v>12</v>
      </c>
      <c r="B20">
        <v>1</v>
      </c>
      <c r="C20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dimension ref="A1:C7"/>
  <sheetViews>
    <sheetView workbookViewId="0">
      <selection activeCell="F8" sqref="F8"/>
    </sheetView>
  </sheetViews>
  <sheetFormatPr defaultRowHeight="15.75" x14ac:dyDescent="0.25"/>
  <cols>
    <col min="1" max="1" width="23.375" bestFit="1" customWidth="1"/>
    <col min="2" max="2" width="13.5" bestFit="1" customWidth="1"/>
    <col min="3" max="3" width="10.125" bestFit="1" customWidth="1"/>
  </cols>
  <sheetData>
    <row r="1" spans="1:3" x14ac:dyDescent="0.25">
      <c r="A1" t="s">
        <v>360</v>
      </c>
      <c r="B1" t="s">
        <v>354</v>
      </c>
      <c r="C1" t="s">
        <v>356</v>
      </c>
    </row>
    <row r="2" spans="1:3" x14ac:dyDescent="0.25">
      <c r="A2">
        <v>1</v>
      </c>
      <c r="B2" t="s">
        <v>355</v>
      </c>
      <c r="C2" t="s">
        <v>45</v>
      </c>
    </row>
    <row r="3" spans="1:3" x14ac:dyDescent="0.25">
      <c r="A3">
        <v>2</v>
      </c>
      <c r="B3" t="s">
        <v>355</v>
      </c>
      <c r="C3" t="s">
        <v>46</v>
      </c>
    </row>
    <row r="4" spans="1:3" x14ac:dyDescent="0.25">
      <c r="A4">
        <v>3</v>
      </c>
      <c r="B4" t="s">
        <v>355</v>
      </c>
      <c r="C4" t="s">
        <v>47</v>
      </c>
    </row>
    <row r="5" spans="1:3" x14ac:dyDescent="0.25">
      <c r="A5">
        <v>4</v>
      </c>
      <c r="B5" t="s">
        <v>355</v>
      </c>
      <c r="C5" t="s">
        <v>48</v>
      </c>
    </row>
    <row r="6" spans="1:3" x14ac:dyDescent="0.25">
      <c r="A6">
        <v>5</v>
      </c>
      <c r="B6" t="s">
        <v>355</v>
      </c>
      <c r="C6" t="s">
        <v>86</v>
      </c>
    </row>
    <row r="7" spans="1:3" x14ac:dyDescent="0.25">
      <c r="A7">
        <v>6</v>
      </c>
      <c r="B7" t="s">
        <v>357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dimension ref="A1:J24"/>
  <sheetViews>
    <sheetView workbookViewId="0">
      <selection activeCell="K24" sqref="K24"/>
    </sheetView>
  </sheetViews>
  <sheetFormatPr defaultRowHeight="15.75" x14ac:dyDescent="0.25"/>
  <cols>
    <col min="1" max="1" width="16.125" bestFit="1" customWidth="1"/>
    <col min="2" max="2" width="14" bestFit="1" customWidth="1"/>
    <col min="3" max="3" width="8.5" bestFit="1" customWidth="1"/>
    <col min="4" max="4" width="8.875" bestFit="1" customWidth="1"/>
    <col min="5" max="5" width="11.5" bestFit="1" customWidth="1"/>
    <col min="6" max="6" width="12.75" bestFit="1" customWidth="1"/>
    <col min="7" max="7" width="10.875" bestFit="1" customWidth="1"/>
    <col min="8" max="8" width="15.125" bestFit="1" customWidth="1"/>
    <col min="9" max="9" width="11" bestFit="1" customWidth="1"/>
    <col min="10" max="10" width="10.875" bestFit="1" customWidth="1"/>
  </cols>
  <sheetData>
    <row r="1" spans="1:10" x14ac:dyDescent="0.25">
      <c r="A1" s="9" t="s">
        <v>361</v>
      </c>
      <c r="B1" s="9" t="s">
        <v>301</v>
      </c>
      <c r="C1" s="26" t="s">
        <v>363</v>
      </c>
      <c r="D1" s="26" t="s">
        <v>364</v>
      </c>
      <c r="E1" s="26" t="s">
        <v>365</v>
      </c>
      <c r="F1" s="26" t="s">
        <v>366</v>
      </c>
      <c r="G1" s="26" t="s">
        <v>367</v>
      </c>
      <c r="H1" s="26" t="s">
        <v>368</v>
      </c>
      <c r="I1" s="26" t="s">
        <v>369</v>
      </c>
      <c r="J1" s="26" t="s">
        <v>370</v>
      </c>
    </row>
    <row r="2" spans="1:10" x14ac:dyDescent="0.25">
      <c r="A2">
        <v>1</v>
      </c>
      <c r="B2" t="s">
        <v>302</v>
      </c>
      <c r="C2">
        <v>1000</v>
      </c>
      <c r="I2" t="s">
        <v>319</v>
      </c>
    </row>
    <row r="3" spans="1:10" x14ac:dyDescent="0.25">
      <c r="A3">
        <v>2</v>
      </c>
      <c r="B3" t="s">
        <v>302</v>
      </c>
      <c r="C3">
        <v>1500</v>
      </c>
      <c r="D3">
        <v>60</v>
      </c>
      <c r="I3" t="s">
        <v>319</v>
      </c>
    </row>
    <row r="4" spans="1:10" x14ac:dyDescent="0.25">
      <c r="A4">
        <v>3</v>
      </c>
      <c r="B4" t="s">
        <v>302</v>
      </c>
      <c r="I4" t="s">
        <v>319</v>
      </c>
    </row>
    <row r="5" spans="1:10" x14ac:dyDescent="0.25">
      <c r="A5">
        <v>4</v>
      </c>
      <c r="B5" t="s">
        <v>303</v>
      </c>
      <c r="I5" t="s">
        <v>319</v>
      </c>
    </row>
    <row r="6" spans="1:10" x14ac:dyDescent="0.25">
      <c r="A6">
        <v>5</v>
      </c>
      <c r="B6" t="s">
        <v>305</v>
      </c>
      <c r="I6" t="s">
        <v>319</v>
      </c>
    </row>
    <row r="7" spans="1:10" x14ac:dyDescent="0.25">
      <c r="A7">
        <v>6</v>
      </c>
      <c r="B7" t="s">
        <v>302</v>
      </c>
      <c r="C7">
        <v>1500</v>
      </c>
      <c r="D7">
        <v>150</v>
      </c>
      <c r="I7" t="s">
        <v>319</v>
      </c>
    </row>
    <row r="8" spans="1:10" x14ac:dyDescent="0.25">
      <c r="A8">
        <v>7</v>
      </c>
      <c r="B8" t="s">
        <v>302</v>
      </c>
      <c r="C8">
        <v>1000</v>
      </c>
      <c r="D8">
        <v>120</v>
      </c>
      <c r="I8" t="s">
        <v>319</v>
      </c>
    </row>
    <row r="9" spans="1:10" x14ac:dyDescent="0.25">
      <c r="A9">
        <v>8</v>
      </c>
      <c r="B9" t="s">
        <v>302</v>
      </c>
      <c r="C9">
        <v>2000</v>
      </c>
      <c r="D9">
        <v>240</v>
      </c>
      <c r="I9" t="s">
        <v>319</v>
      </c>
    </row>
    <row r="10" spans="1:10" x14ac:dyDescent="0.25">
      <c r="A10">
        <v>9</v>
      </c>
      <c r="B10" t="s">
        <v>302</v>
      </c>
      <c r="C10">
        <v>800</v>
      </c>
      <c r="D10">
        <v>240</v>
      </c>
      <c r="I10" t="s">
        <v>319</v>
      </c>
    </row>
    <row r="11" spans="1:10" x14ac:dyDescent="0.25">
      <c r="A11">
        <v>10</v>
      </c>
      <c r="B11" t="s">
        <v>302</v>
      </c>
      <c r="C11">
        <v>1000</v>
      </c>
      <c r="D11">
        <v>60</v>
      </c>
      <c r="I11" t="s">
        <v>319</v>
      </c>
    </row>
    <row r="12" spans="1:10" x14ac:dyDescent="0.25">
      <c r="A12">
        <v>11</v>
      </c>
      <c r="B12" t="s">
        <v>302</v>
      </c>
      <c r="C12">
        <v>1500</v>
      </c>
      <c r="D12">
        <v>30</v>
      </c>
      <c r="I12" t="s">
        <v>319</v>
      </c>
    </row>
    <row r="13" spans="1:10" x14ac:dyDescent="0.25">
      <c r="A13">
        <v>12</v>
      </c>
      <c r="B13" t="s">
        <v>303</v>
      </c>
      <c r="E13">
        <v>100</v>
      </c>
      <c r="F13">
        <v>0.5</v>
      </c>
      <c r="G13">
        <v>8</v>
      </c>
      <c r="H13" t="s">
        <v>345</v>
      </c>
      <c r="I13" t="s">
        <v>319</v>
      </c>
      <c r="J13">
        <v>25</v>
      </c>
    </row>
    <row r="14" spans="1:10" x14ac:dyDescent="0.25">
      <c r="A14">
        <v>13</v>
      </c>
      <c r="B14" t="s">
        <v>303</v>
      </c>
      <c r="E14">
        <v>100</v>
      </c>
      <c r="F14">
        <v>0.5</v>
      </c>
      <c r="G14">
        <v>8</v>
      </c>
      <c r="H14" t="s">
        <v>346</v>
      </c>
      <c r="I14" t="s">
        <v>319</v>
      </c>
      <c r="J14">
        <v>25</v>
      </c>
    </row>
    <row r="15" spans="1:10" x14ac:dyDescent="0.25">
      <c r="A15">
        <v>14</v>
      </c>
      <c r="B15" t="s">
        <v>302</v>
      </c>
      <c r="C15">
        <v>3000</v>
      </c>
      <c r="D15">
        <v>60</v>
      </c>
      <c r="I15" t="s">
        <v>319</v>
      </c>
      <c r="J15">
        <v>25</v>
      </c>
    </row>
    <row r="16" spans="1:10" x14ac:dyDescent="0.25">
      <c r="A16">
        <v>15</v>
      </c>
      <c r="B16" s="24" t="s">
        <v>302</v>
      </c>
      <c r="C16" s="24">
        <v>1000</v>
      </c>
      <c r="D16" s="24">
        <v>60</v>
      </c>
      <c r="E16" s="21"/>
      <c r="F16" s="21"/>
      <c r="G16" s="21"/>
      <c r="H16" s="21"/>
      <c r="I16" s="21"/>
      <c r="J16" s="21"/>
    </row>
    <row r="17" spans="1:10" x14ac:dyDescent="0.25">
      <c r="A17">
        <v>16</v>
      </c>
      <c r="B17" s="24" t="s">
        <v>303</v>
      </c>
      <c r="C17" s="24"/>
      <c r="D17" s="24"/>
      <c r="E17">
        <v>100</v>
      </c>
      <c r="F17">
        <v>0.5</v>
      </c>
      <c r="G17">
        <v>7</v>
      </c>
      <c r="H17" t="s">
        <v>345</v>
      </c>
      <c r="J17">
        <v>25</v>
      </c>
    </row>
    <row r="18" spans="1:10" x14ac:dyDescent="0.25">
      <c r="A18">
        <v>17</v>
      </c>
      <c r="B18" t="s">
        <v>303</v>
      </c>
      <c r="E18">
        <v>100</v>
      </c>
      <c r="F18">
        <v>0.5</v>
      </c>
      <c r="G18">
        <v>7</v>
      </c>
      <c r="H18" t="s">
        <v>346</v>
      </c>
      <c r="J18">
        <v>25</v>
      </c>
    </row>
    <row r="19" spans="1:10" x14ac:dyDescent="0.25">
      <c r="A19">
        <v>18</v>
      </c>
      <c r="B19" t="s">
        <v>304</v>
      </c>
      <c r="F19">
        <v>80</v>
      </c>
      <c r="G19">
        <v>90</v>
      </c>
      <c r="H19" t="s">
        <v>346</v>
      </c>
      <c r="I19" t="s">
        <v>319</v>
      </c>
      <c r="J19">
        <v>56</v>
      </c>
    </row>
    <row r="20" spans="1:10" x14ac:dyDescent="0.25">
      <c r="A20">
        <v>19</v>
      </c>
      <c r="B20" t="s">
        <v>302</v>
      </c>
      <c r="H20" t="s">
        <v>347</v>
      </c>
      <c r="I20" t="s">
        <v>319</v>
      </c>
      <c r="J20">
        <v>100</v>
      </c>
    </row>
    <row r="21" spans="1:10" x14ac:dyDescent="0.25">
      <c r="A21">
        <v>20</v>
      </c>
      <c r="B21" t="s">
        <v>302</v>
      </c>
      <c r="H21" t="s">
        <v>347</v>
      </c>
      <c r="I21" t="s">
        <v>321</v>
      </c>
    </row>
    <row r="22" spans="1:10" x14ac:dyDescent="0.25">
      <c r="A22">
        <v>21</v>
      </c>
      <c r="B22" t="s">
        <v>302</v>
      </c>
      <c r="C22">
        <v>1500</v>
      </c>
      <c r="D22">
        <v>150</v>
      </c>
      <c r="H22" t="s">
        <v>347</v>
      </c>
      <c r="I22" t="s">
        <v>319</v>
      </c>
    </row>
    <row r="23" spans="1:10" x14ac:dyDescent="0.25">
      <c r="A23">
        <v>22</v>
      </c>
      <c r="B23" t="s">
        <v>303</v>
      </c>
      <c r="F23">
        <v>5</v>
      </c>
      <c r="G23">
        <v>90</v>
      </c>
      <c r="H23" t="s">
        <v>346</v>
      </c>
      <c r="I23" t="s">
        <v>319</v>
      </c>
      <c r="J23">
        <v>56</v>
      </c>
    </row>
    <row r="24" spans="1:10" x14ac:dyDescent="0.25">
      <c r="A24">
        <v>23</v>
      </c>
      <c r="B24" t="s">
        <v>303</v>
      </c>
      <c r="F24">
        <v>2</v>
      </c>
      <c r="G24">
        <v>90</v>
      </c>
      <c r="H24" t="s">
        <v>346</v>
      </c>
      <c r="I24" t="s">
        <v>319</v>
      </c>
      <c r="J24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9"/>
  <sheetViews>
    <sheetView workbookViewId="0">
      <selection activeCell="A20" sqref="A20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285</v>
      </c>
      <c r="C1" t="s">
        <v>287</v>
      </c>
      <c r="D1" t="s">
        <v>284</v>
      </c>
    </row>
    <row r="2" spans="1:7" x14ac:dyDescent="0.25">
      <c r="A2" t="s">
        <v>35</v>
      </c>
      <c r="B2">
        <v>7964</v>
      </c>
      <c r="C2" t="s">
        <v>288</v>
      </c>
      <c r="D2">
        <v>132</v>
      </c>
      <c r="F2" t="s">
        <v>36</v>
      </c>
      <c r="G2" t="s">
        <v>299</v>
      </c>
    </row>
    <row r="3" spans="1:7" x14ac:dyDescent="0.25">
      <c r="A3" t="s">
        <v>57</v>
      </c>
      <c r="B3">
        <v>6212</v>
      </c>
      <c r="C3" t="s">
        <v>286</v>
      </c>
      <c r="D3">
        <v>61.2</v>
      </c>
      <c r="F3" t="s">
        <v>96</v>
      </c>
      <c r="G3" t="s">
        <v>126</v>
      </c>
    </row>
    <row r="4" spans="1:7" x14ac:dyDescent="0.25">
      <c r="A4" t="s">
        <v>71</v>
      </c>
      <c r="B4">
        <v>7239</v>
      </c>
      <c r="C4" t="s">
        <v>289</v>
      </c>
      <c r="D4">
        <v>180</v>
      </c>
      <c r="F4" t="s">
        <v>126</v>
      </c>
      <c r="G4" t="s">
        <v>126</v>
      </c>
    </row>
    <row r="5" spans="1:7" x14ac:dyDescent="0.25">
      <c r="F5" t="s">
        <v>67</v>
      </c>
      <c r="G5" t="s">
        <v>67</v>
      </c>
    </row>
    <row r="9" spans="1:7" x14ac:dyDescent="0.25">
      <c r="A9" t="s">
        <v>41</v>
      </c>
      <c r="B9" t="s">
        <v>302</v>
      </c>
    </row>
    <row r="10" spans="1:7" x14ac:dyDescent="0.25">
      <c r="A10" t="s">
        <v>65</v>
      </c>
      <c r="B10" t="s">
        <v>303</v>
      </c>
    </row>
    <row r="11" spans="1:7" x14ac:dyDescent="0.25">
      <c r="A11" t="s">
        <v>116</v>
      </c>
      <c r="B11" t="s">
        <v>304</v>
      </c>
    </row>
    <row r="12" spans="1:7" x14ac:dyDescent="0.25">
      <c r="A12" t="s">
        <v>66</v>
      </c>
      <c r="B12" t="s">
        <v>305</v>
      </c>
    </row>
    <row r="15" spans="1:7" x14ac:dyDescent="0.25">
      <c r="A15" t="s">
        <v>42</v>
      </c>
      <c r="B15" t="s">
        <v>319</v>
      </c>
    </row>
    <row r="16" spans="1:7" x14ac:dyDescent="0.25">
      <c r="A16" t="s">
        <v>43</v>
      </c>
      <c r="B16" t="s">
        <v>318</v>
      </c>
    </row>
    <row r="17" spans="1:2" x14ac:dyDescent="0.25">
      <c r="A17" t="s">
        <v>316</v>
      </c>
      <c r="B17" t="s">
        <v>320</v>
      </c>
    </row>
    <row r="18" spans="1:2" x14ac:dyDescent="0.25">
      <c r="A18" t="s">
        <v>317</v>
      </c>
      <c r="B18" t="s">
        <v>321</v>
      </c>
    </row>
    <row r="19" spans="1:2" x14ac:dyDescent="0.25">
      <c r="A19" t="s">
        <v>60</v>
      </c>
      <c r="B19" t="s">
        <v>321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dimension ref="A1:A23"/>
  <sheetViews>
    <sheetView workbookViewId="0">
      <selection activeCell="G22" sqref="G22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s="10" t="s">
        <v>374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7</v>
      </c>
    </row>
    <row r="10" spans="1:1" x14ac:dyDescent="0.25">
      <c r="A10">
        <v>8</v>
      </c>
    </row>
    <row r="11" spans="1:1" x14ac:dyDescent="0.25">
      <c r="A11">
        <v>9</v>
      </c>
    </row>
    <row r="12" spans="1:1" x14ac:dyDescent="0.25">
      <c r="A12">
        <v>10</v>
      </c>
    </row>
    <row r="13" spans="1:1" x14ac:dyDescent="0.25">
      <c r="A13">
        <v>11</v>
      </c>
    </row>
    <row r="14" spans="1:1" x14ac:dyDescent="0.25">
      <c r="A14">
        <v>12</v>
      </c>
    </row>
    <row r="15" spans="1:1" x14ac:dyDescent="0.25">
      <c r="A15">
        <v>13</v>
      </c>
    </row>
    <row r="16" spans="1:1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dimension ref="A1:C23"/>
  <sheetViews>
    <sheetView workbookViewId="0">
      <selection activeCell="H35" sqref="H35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</cols>
  <sheetData>
    <row r="1" spans="1:3" x14ac:dyDescent="0.25">
      <c r="A1" s="10" t="s">
        <v>358</v>
      </c>
      <c r="B1" s="10" t="s">
        <v>359</v>
      </c>
      <c r="C1" s="10" t="s">
        <v>360</v>
      </c>
    </row>
    <row r="2" spans="1:3" x14ac:dyDescent="0.25">
      <c r="A2">
        <v>0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1</v>
      </c>
      <c r="C4">
        <v>2</v>
      </c>
    </row>
    <row r="5" spans="1:3" x14ac:dyDescent="0.25">
      <c r="A5">
        <v>3</v>
      </c>
      <c r="B5">
        <v>1</v>
      </c>
      <c r="C5">
        <v>3</v>
      </c>
    </row>
    <row r="6" spans="1:3" x14ac:dyDescent="0.25">
      <c r="A6">
        <v>4</v>
      </c>
      <c r="B6">
        <v>1</v>
      </c>
      <c r="C6">
        <v>4</v>
      </c>
    </row>
    <row r="7" spans="1:3" x14ac:dyDescent="0.25">
      <c r="A7">
        <v>5</v>
      </c>
      <c r="B7">
        <v>1</v>
      </c>
      <c r="C7">
        <v>5</v>
      </c>
    </row>
    <row r="8" spans="1:3" x14ac:dyDescent="0.25">
      <c r="A8">
        <v>6</v>
      </c>
      <c r="B8">
        <v>1</v>
      </c>
      <c r="C8">
        <v>6</v>
      </c>
    </row>
    <row r="9" spans="1:3" x14ac:dyDescent="0.25">
      <c r="A9">
        <v>7</v>
      </c>
      <c r="B9">
        <v>1</v>
      </c>
      <c r="C9">
        <v>7</v>
      </c>
    </row>
    <row r="10" spans="1:3" x14ac:dyDescent="0.25">
      <c r="A10">
        <v>8</v>
      </c>
      <c r="B10">
        <v>1</v>
      </c>
      <c r="C10">
        <v>8</v>
      </c>
    </row>
    <row r="11" spans="1:3" x14ac:dyDescent="0.25">
      <c r="A11">
        <v>9</v>
      </c>
      <c r="B11">
        <v>1</v>
      </c>
      <c r="C11">
        <v>9</v>
      </c>
    </row>
    <row r="12" spans="1:3" x14ac:dyDescent="0.25">
      <c r="A12">
        <v>10</v>
      </c>
      <c r="B12">
        <v>1</v>
      </c>
      <c r="C12">
        <v>10</v>
      </c>
    </row>
    <row r="13" spans="1:3" x14ac:dyDescent="0.25">
      <c r="A13">
        <v>11</v>
      </c>
      <c r="B13">
        <v>1</v>
      </c>
      <c r="C13">
        <v>11</v>
      </c>
    </row>
    <row r="14" spans="1:3" x14ac:dyDescent="0.25">
      <c r="A14">
        <v>12</v>
      </c>
      <c r="B14">
        <v>1</v>
      </c>
      <c r="C14">
        <v>12</v>
      </c>
    </row>
    <row r="15" spans="1:3" x14ac:dyDescent="0.25">
      <c r="A15">
        <v>13</v>
      </c>
      <c r="B15">
        <v>1</v>
      </c>
      <c r="C15">
        <v>13</v>
      </c>
    </row>
    <row r="16" spans="1:3" x14ac:dyDescent="0.25">
      <c r="A16">
        <v>14</v>
      </c>
      <c r="B16">
        <v>1</v>
      </c>
      <c r="C16">
        <v>14</v>
      </c>
    </row>
    <row r="17" spans="1:3" x14ac:dyDescent="0.25">
      <c r="A17">
        <v>15</v>
      </c>
      <c r="B17">
        <v>1</v>
      </c>
      <c r="C17">
        <v>15</v>
      </c>
    </row>
    <row r="18" spans="1:3" x14ac:dyDescent="0.25">
      <c r="A18">
        <v>16</v>
      </c>
      <c r="B18">
        <v>1</v>
      </c>
      <c r="C18">
        <v>16</v>
      </c>
    </row>
    <row r="19" spans="1:3" x14ac:dyDescent="0.25">
      <c r="A19">
        <v>17</v>
      </c>
      <c r="B19">
        <v>1</v>
      </c>
      <c r="C19">
        <v>17</v>
      </c>
    </row>
    <row r="20" spans="1:3" x14ac:dyDescent="0.25">
      <c r="A20">
        <v>18</v>
      </c>
      <c r="B20">
        <v>1</v>
      </c>
      <c r="C20">
        <v>18</v>
      </c>
    </row>
    <row r="21" spans="1:3" x14ac:dyDescent="0.25">
      <c r="A21">
        <v>19</v>
      </c>
      <c r="B21">
        <v>1</v>
      </c>
      <c r="C21">
        <v>19</v>
      </c>
    </row>
    <row r="22" spans="1:3" x14ac:dyDescent="0.25">
      <c r="A22">
        <v>20</v>
      </c>
      <c r="B22">
        <v>1</v>
      </c>
      <c r="C22">
        <v>20</v>
      </c>
    </row>
    <row r="23" spans="1:3" x14ac:dyDescent="0.25">
      <c r="A23">
        <v>21</v>
      </c>
      <c r="B23">
        <v>1</v>
      </c>
      <c r="C23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dimension ref="A1:E23"/>
  <sheetViews>
    <sheetView workbookViewId="0">
      <selection activeCell="I14" sqref="I14"/>
    </sheetView>
  </sheetViews>
  <sheetFormatPr defaultRowHeight="15.75" x14ac:dyDescent="0.25"/>
  <cols>
    <col min="1" max="1" width="18.875" bestFit="1" customWidth="1"/>
    <col min="2" max="2" width="13.5" bestFit="1" customWidth="1"/>
    <col min="3" max="3" width="10.875" bestFit="1" customWidth="1"/>
    <col min="4" max="4" width="4.875" bestFit="1" customWidth="1"/>
    <col min="5" max="5" width="11" bestFit="1" customWidth="1"/>
  </cols>
  <sheetData>
    <row r="1" spans="1:5" x14ac:dyDescent="0.25">
      <c r="A1" s="10" t="s">
        <v>373</v>
      </c>
      <c r="B1" s="10" t="s">
        <v>354</v>
      </c>
      <c r="C1" s="10" t="s">
        <v>370</v>
      </c>
      <c r="D1" s="10" t="s">
        <v>371</v>
      </c>
      <c r="E1" s="10" t="s">
        <v>369</v>
      </c>
    </row>
    <row r="2" spans="1:5" x14ac:dyDescent="0.25">
      <c r="A2">
        <v>0</v>
      </c>
    </row>
    <row r="3" spans="1:5" x14ac:dyDescent="0.25">
      <c r="A3">
        <v>1</v>
      </c>
      <c r="B3" t="s">
        <v>372</v>
      </c>
      <c r="E3" t="s">
        <v>318</v>
      </c>
    </row>
    <row r="4" spans="1:5" x14ac:dyDescent="0.25">
      <c r="A4">
        <v>2</v>
      </c>
      <c r="B4" t="s">
        <v>372</v>
      </c>
      <c r="C4">
        <v>160</v>
      </c>
      <c r="D4">
        <v>1</v>
      </c>
      <c r="E4" t="s">
        <v>319</v>
      </c>
    </row>
    <row r="5" spans="1:5" x14ac:dyDescent="0.25">
      <c r="A5">
        <v>3</v>
      </c>
      <c r="B5" t="s">
        <v>372</v>
      </c>
      <c r="C5">
        <v>160</v>
      </c>
      <c r="D5">
        <v>0.5</v>
      </c>
      <c r="E5" t="s">
        <v>318</v>
      </c>
    </row>
    <row r="6" spans="1:5" x14ac:dyDescent="0.25">
      <c r="A6">
        <v>4</v>
      </c>
      <c r="B6" t="s">
        <v>372</v>
      </c>
      <c r="C6">
        <v>160</v>
      </c>
      <c r="D6">
        <v>0.5</v>
      </c>
      <c r="E6" t="s">
        <v>319</v>
      </c>
    </row>
    <row r="7" spans="1:5" x14ac:dyDescent="0.25">
      <c r="A7">
        <v>5</v>
      </c>
      <c r="B7" t="s">
        <v>372</v>
      </c>
      <c r="C7">
        <v>160</v>
      </c>
      <c r="E7" t="s">
        <v>318</v>
      </c>
    </row>
    <row r="8" spans="1:5" x14ac:dyDescent="0.25">
      <c r="A8">
        <v>6</v>
      </c>
      <c r="B8" t="s">
        <v>372</v>
      </c>
      <c r="C8">
        <v>25</v>
      </c>
      <c r="D8">
        <v>1</v>
      </c>
      <c r="E8" t="s">
        <v>319</v>
      </c>
    </row>
    <row r="9" spans="1:5" x14ac:dyDescent="0.25">
      <c r="A9">
        <v>7</v>
      </c>
      <c r="B9" t="s">
        <v>372</v>
      </c>
      <c r="C9">
        <v>65</v>
      </c>
      <c r="E9" t="s">
        <v>318</v>
      </c>
    </row>
    <row r="10" spans="1:5" x14ac:dyDescent="0.25">
      <c r="A10">
        <v>8</v>
      </c>
      <c r="B10" t="s">
        <v>372</v>
      </c>
      <c r="C10">
        <v>100</v>
      </c>
      <c r="E10" t="s">
        <v>318</v>
      </c>
    </row>
    <row r="11" spans="1:5" x14ac:dyDescent="0.25">
      <c r="A11">
        <v>9</v>
      </c>
      <c r="B11" t="s">
        <v>372</v>
      </c>
      <c r="C11">
        <v>150</v>
      </c>
      <c r="E11" t="s">
        <v>318</v>
      </c>
    </row>
    <row r="12" spans="1:5" x14ac:dyDescent="0.25">
      <c r="A12">
        <v>10</v>
      </c>
      <c r="B12" t="s">
        <v>372</v>
      </c>
      <c r="C12">
        <v>100</v>
      </c>
      <c r="D12">
        <v>0.33</v>
      </c>
      <c r="E12" t="s">
        <v>318</v>
      </c>
    </row>
    <row r="13" spans="1:5" x14ac:dyDescent="0.25">
      <c r="A13">
        <v>11</v>
      </c>
      <c r="B13" t="s">
        <v>372</v>
      </c>
      <c r="C13">
        <v>25</v>
      </c>
      <c r="E13" t="s">
        <v>318</v>
      </c>
    </row>
    <row r="14" spans="1:5" x14ac:dyDescent="0.25">
      <c r="A14">
        <v>12</v>
      </c>
      <c r="B14" t="s">
        <v>372</v>
      </c>
      <c r="C14">
        <v>25</v>
      </c>
    </row>
    <row r="15" spans="1:5" x14ac:dyDescent="0.25">
      <c r="A15">
        <v>13</v>
      </c>
      <c r="B15" t="s">
        <v>372</v>
      </c>
      <c r="C15">
        <v>100</v>
      </c>
      <c r="D15">
        <v>1</v>
      </c>
      <c r="E15" t="s">
        <v>319</v>
      </c>
    </row>
    <row r="16" spans="1:5" x14ac:dyDescent="0.25">
      <c r="A16">
        <v>14</v>
      </c>
      <c r="B16" t="s">
        <v>372</v>
      </c>
      <c r="C16">
        <v>25</v>
      </c>
      <c r="D16">
        <v>1</v>
      </c>
      <c r="E16" t="s">
        <v>318</v>
      </c>
    </row>
    <row r="17" spans="1:5" x14ac:dyDescent="0.25">
      <c r="A17">
        <v>15</v>
      </c>
      <c r="B17" t="s">
        <v>372</v>
      </c>
      <c r="C17">
        <v>135</v>
      </c>
      <c r="D17">
        <v>0.5</v>
      </c>
      <c r="E17" t="s">
        <v>318</v>
      </c>
    </row>
    <row r="18" spans="1:5" x14ac:dyDescent="0.25">
      <c r="A18">
        <v>16</v>
      </c>
      <c r="B18" t="s">
        <v>372</v>
      </c>
      <c r="C18">
        <v>200</v>
      </c>
      <c r="D18">
        <v>1</v>
      </c>
      <c r="E18" t="s">
        <v>318</v>
      </c>
    </row>
    <row r="19" spans="1:5" x14ac:dyDescent="0.25">
      <c r="A19">
        <v>17</v>
      </c>
      <c r="B19" t="s">
        <v>372</v>
      </c>
      <c r="C19">
        <v>100</v>
      </c>
      <c r="D19">
        <v>0.5</v>
      </c>
    </row>
    <row r="20" spans="1:5" x14ac:dyDescent="0.25">
      <c r="A20">
        <v>18</v>
      </c>
      <c r="B20" t="s">
        <v>372</v>
      </c>
      <c r="C20">
        <v>56</v>
      </c>
      <c r="D20">
        <v>0.16</v>
      </c>
      <c r="E20" t="s">
        <v>319</v>
      </c>
    </row>
    <row r="21" spans="1:5" x14ac:dyDescent="0.25">
      <c r="A21">
        <v>19</v>
      </c>
      <c r="B21" t="s">
        <v>372</v>
      </c>
      <c r="C21">
        <v>100</v>
      </c>
      <c r="D21">
        <v>2</v>
      </c>
      <c r="E21" t="s">
        <v>318</v>
      </c>
    </row>
    <row r="22" spans="1:5" x14ac:dyDescent="0.25">
      <c r="A22">
        <v>20</v>
      </c>
      <c r="B22" t="s">
        <v>372</v>
      </c>
      <c r="C22">
        <v>200</v>
      </c>
      <c r="D22">
        <v>2.33</v>
      </c>
      <c r="E22" t="s">
        <v>318</v>
      </c>
    </row>
    <row r="23" spans="1:5" x14ac:dyDescent="0.25">
      <c r="A23">
        <v>21</v>
      </c>
      <c r="B23" t="s">
        <v>372</v>
      </c>
      <c r="C23">
        <v>320</v>
      </c>
      <c r="D23">
        <v>2.33</v>
      </c>
      <c r="E23" t="s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dimension ref="A1:CC179"/>
  <sheetViews>
    <sheetView tabSelected="1" zoomScale="102" workbookViewId="0">
      <pane ySplit="1" topLeftCell="A22" activePane="bottomLeft" state="frozen"/>
      <selection activeCell="M1" sqref="M1"/>
      <selection pane="bottomLeft" activeCell="H33" sqref="H33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9.125" bestFit="1" customWidth="1"/>
    <col min="5" max="5" width="17.125" bestFit="1" customWidth="1"/>
    <col min="6" max="6" width="22.125" customWidth="1"/>
    <col min="7" max="7" width="9.875" bestFit="1" customWidth="1"/>
    <col min="8" max="8" width="11.875" bestFit="1" customWidth="1"/>
    <col min="9" max="9" width="12.625" customWidth="1"/>
    <col min="10" max="10" width="13.375" bestFit="1" customWidth="1"/>
    <col min="11" max="11" width="7.625" bestFit="1" customWidth="1"/>
    <col min="12" max="12" width="11.875" bestFit="1" customWidth="1"/>
    <col min="13" max="13" width="8.75" bestFit="1" customWidth="1"/>
    <col min="14" max="14" width="20.375" bestFit="1" customWidth="1"/>
    <col min="15" max="15" width="14" bestFit="1" customWidth="1"/>
    <col min="16" max="16" width="11.875" customWidth="1"/>
    <col min="17" max="17" width="29" customWidth="1"/>
    <col min="18" max="18" width="15.375" bestFit="1" customWidth="1"/>
    <col min="19" max="19" width="30.25" bestFit="1" customWidth="1"/>
    <col min="20" max="20" width="25.75" bestFit="1" customWidth="1"/>
    <col min="21" max="21" width="26.875" bestFit="1" customWidth="1"/>
    <col min="22" max="22" width="13.375" customWidth="1"/>
    <col min="23" max="23" width="19" customWidth="1"/>
    <col min="24" max="24" width="27.5" bestFit="1" customWidth="1"/>
    <col min="25" max="25" width="12" bestFit="1" customWidth="1"/>
    <col min="26" max="26" width="7.375" bestFit="1" customWidth="1"/>
    <col min="27" max="28" width="33.75" customWidth="1"/>
    <col min="29" max="29" width="42.25" bestFit="1" customWidth="1"/>
    <col min="30" max="33" width="33.125" customWidth="1"/>
    <col min="34" max="34" width="12.25" bestFit="1" customWidth="1"/>
    <col min="35" max="35" width="15.875" bestFit="1" customWidth="1"/>
    <col min="36" max="36" width="24.625" bestFit="1" customWidth="1"/>
    <col min="37" max="37" width="37.125" bestFit="1" customWidth="1"/>
    <col min="38" max="38" width="26.75" bestFit="1" customWidth="1"/>
    <col min="39" max="39" width="39.25" bestFit="1" customWidth="1"/>
    <col min="40" max="40" width="27.75" bestFit="1" customWidth="1"/>
    <col min="41" max="41" width="23" bestFit="1" customWidth="1"/>
    <col min="42" max="42" width="25.5" bestFit="1" customWidth="1"/>
    <col min="43" max="43" width="24.75" bestFit="1" customWidth="1"/>
    <col min="44" max="44" width="39.25" bestFit="1" customWidth="1"/>
    <col min="45" max="45" width="18.75" bestFit="1" customWidth="1"/>
    <col min="46" max="46" width="29.875" bestFit="1" customWidth="1"/>
    <col min="47" max="47" width="16.75" customWidth="1"/>
    <col min="48" max="48" width="30.875" bestFit="1" customWidth="1"/>
    <col min="49" max="49" width="26.875" bestFit="1" customWidth="1"/>
    <col min="50" max="50" width="24.875" bestFit="1" customWidth="1"/>
    <col min="51" max="51" width="34.5" bestFit="1" customWidth="1"/>
    <col min="52" max="52" width="31" bestFit="1" customWidth="1"/>
    <col min="53" max="53" width="38" bestFit="1" customWidth="1"/>
    <col min="54" max="54" width="36.625" bestFit="1" customWidth="1"/>
    <col min="55" max="55" width="32.375" bestFit="1" customWidth="1"/>
    <col min="56" max="56" width="28.375" bestFit="1" customWidth="1"/>
    <col min="57" max="57" width="18.875" bestFit="1" customWidth="1"/>
    <col min="58" max="59" width="30" bestFit="1" customWidth="1"/>
    <col min="60" max="60" width="34" bestFit="1" customWidth="1"/>
    <col min="61" max="61" width="16.125" bestFit="1" customWidth="1"/>
    <col min="62" max="62" width="38.125" customWidth="1"/>
    <col min="63" max="63" width="23.25" bestFit="1" customWidth="1"/>
    <col min="64" max="64" width="25.5" bestFit="1" customWidth="1"/>
    <col min="65" max="66" width="16.25" bestFit="1" customWidth="1"/>
    <col min="67" max="67" width="19" bestFit="1" customWidth="1"/>
    <col min="68" max="68" width="15.5" bestFit="1" customWidth="1"/>
    <col min="69" max="69" width="16.5" bestFit="1" customWidth="1"/>
    <col min="70" max="70" width="25.375" customWidth="1"/>
    <col min="71" max="71" width="35" bestFit="1" customWidth="1"/>
    <col min="72" max="72" width="25.125" bestFit="1" customWidth="1"/>
    <col min="73" max="73" width="24.125" bestFit="1" customWidth="1"/>
    <col min="74" max="74" width="24.25" bestFit="1" customWidth="1"/>
    <col min="75" max="75" width="16.75" bestFit="1" customWidth="1"/>
    <col min="80" max="80" width="25" bestFit="1" customWidth="1"/>
  </cols>
  <sheetData>
    <row r="1" spans="1:81" x14ac:dyDescent="0.25">
      <c r="A1" t="s">
        <v>235</v>
      </c>
      <c r="B1" t="s">
        <v>236</v>
      </c>
      <c r="C1" t="s">
        <v>234</v>
      </c>
      <c r="D1" t="s">
        <v>220</v>
      </c>
      <c r="E1" t="s">
        <v>237</v>
      </c>
      <c r="F1" s="1" t="s">
        <v>280</v>
      </c>
      <c r="G1" t="s">
        <v>344</v>
      </c>
      <c r="H1" t="s">
        <v>342</v>
      </c>
      <c r="I1" s="2" t="s">
        <v>287</v>
      </c>
      <c r="J1" s="3" t="s">
        <v>335</v>
      </c>
      <c r="K1" s="3" t="s">
        <v>282</v>
      </c>
      <c r="L1" s="3" t="s">
        <v>283</v>
      </c>
      <c r="M1" s="3" t="s">
        <v>221</v>
      </c>
      <c r="N1" s="3" t="s">
        <v>222</v>
      </c>
      <c r="O1" s="3" t="s">
        <v>223</v>
      </c>
      <c r="P1" t="s">
        <v>343</v>
      </c>
      <c r="Q1" s="4" t="s">
        <v>291</v>
      </c>
      <c r="R1" s="4" t="s">
        <v>336</v>
      </c>
      <c r="S1" s="4" t="s">
        <v>282</v>
      </c>
      <c r="T1" s="4" t="s">
        <v>221</v>
      </c>
      <c r="U1" s="3" t="s">
        <v>298</v>
      </c>
      <c r="V1" s="4" t="s">
        <v>285</v>
      </c>
      <c r="W1" s="4" t="s">
        <v>287</v>
      </c>
      <c r="X1" s="4" t="s">
        <v>284</v>
      </c>
      <c r="Y1" s="5" t="s">
        <v>290</v>
      </c>
      <c r="Z1" s="5" t="s">
        <v>294</v>
      </c>
      <c r="AA1" s="4" t="s">
        <v>293</v>
      </c>
      <c r="AB1" s="4" t="s">
        <v>291</v>
      </c>
      <c r="AC1" s="4" t="s">
        <v>292</v>
      </c>
      <c r="AD1" s="4" t="s">
        <v>295</v>
      </c>
      <c r="AE1" s="4" t="s">
        <v>351</v>
      </c>
      <c r="AF1" s="3" t="s">
        <v>296</v>
      </c>
      <c r="AG1" s="3" t="s">
        <v>297</v>
      </c>
      <c r="AH1" t="s">
        <v>352</v>
      </c>
      <c r="AI1" s="8" t="s">
        <v>224</v>
      </c>
      <c r="AJ1" s="8" t="s">
        <v>228</v>
      </c>
      <c r="AK1" s="8" t="s">
        <v>225</v>
      </c>
      <c r="AL1" s="8" t="s">
        <v>226</v>
      </c>
      <c r="AM1" s="8" t="s">
        <v>227</v>
      </c>
      <c r="AN1" s="8" t="s">
        <v>229</v>
      </c>
      <c r="AO1" s="8" t="s">
        <v>230</v>
      </c>
      <c r="AP1" s="8" t="s">
        <v>231</v>
      </c>
      <c r="AQ1" s="8" t="s">
        <v>232</v>
      </c>
      <c r="AR1" s="8" t="s">
        <v>233</v>
      </c>
      <c r="AS1" t="s">
        <v>358</v>
      </c>
      <c r="AT1" s="8" t="s">
        <v>300</v>
      </c>
      <c r="AU1" s="9" t="s">
        <v>362</v>
      </c>
      <c r="AV1" s="9" t="s">
        <v>301</v>
      </c>
      <c r="AW1" s="9" t="s">
        <v>306</v>
      </c>
      <c r="AX1" s="9" t="s">
        <v>307</v>
      </c>
      <c r="AY1" s="9" t="s">
        <v>308</v>
      </c>
      <c r="AZ1" s="9" t="s">
        <v>309</v>
      </c>
      <c r="BA1" s="9" t="s">
        <v>310</v>
      </c>
      <c r="BB1" s="9" t="s">
        <v>311</v>
      </c>
      <c r="BC1" s="9" t="s">
        <v>312</v>
      </c>
      <c r="BD1" s="9" t="s">
        <v>313</v>
      </c>
      <c r="BE1" s="10" t="s">
        <v>374</v>
      </c>
      <c r="BF1" s="10" t="s">
        <v>314</v>
      </c>
      <c r="BG1" s="10" t="s">
        <v>315</v>
      </c>
      <c r="BH1" s="10" t="s">
        <v>26</v>
      </c>
      <c r="BI1" s="11" t="s">
        <v>322</v>
      </c>
      <c r="BJ1" s="11" t="s">
        <v>323</v>
      </c>
      <c r="BK1" s="11" t="s">
        <v>324</v>
      </c>
      <c r="BL1" s="11" t="s">
        <v>325</v>
      </c>
      <c r="BM1" s="11" t="s">
        <v>199</v>
      </c>
      <c r="BN1" s="11" t="s">
        <v>200</v>
      </c>
      <c r="BO1" s="11" t="s">
        <v>202</v>
      </c>
      <c r="BP1" s="12" t="s">
        <v>326</v>
      </c>
      <c r="BQ1" s="12" t="s">
        <v>327</v>
      </c>
      <c r="BR1" s="12" t="s">
        <v>328</v>
      </c>
      <c r="BS1" s="12" t="s">
        <v>329</v>
      </c>
      <c r="BT1" s="12" t="s">
        <v>330</v>
      </c>
      <c r="BU1" s="12" t="s">
        <v>400</v>
      </c>
      <c r="BV1" s="12" t="s">
        <v>399</v>
      </c>
      <c r="BW1" s="12" t="s">
        <v>331</v>
      </c>
      <c r="BX1" s="12" t="s">
        <v>332</v>
      </c>
      <c r="BY1" s="12" t="s">
        <v>30</v>
      </c>
      <c r="BZ1" s="12" t="s">
        <v>333</v>
      </c>
      <c r="CA1" s="13" t="s">
        <v>334</v>
      </c>
      <c r="CB1" s="2" t="s">
        <v>377</v>
      </c>
      <c r="CC1" t="s">
        <v>182</v>
      </c>
    </row>
    <row r="2" spans="1:81" x14ac:dyDescent="0.25">
      <c r="A2">
        <v>1</v>
      </c>
      <c r="B2">
        <v>1</v>
      </c>
      <c r="C2">
        <v>1</v>
      </c>
      <c r="D2" t="s">
        <v>32</v>
      </c>
      <c r="G2">
        <v>1</v>
      </c>
      <c r="H2">
        <v>1</v>
      </c>
      <c r="I2" t="s">
        <v>281</v>
      </c>
      <c r="J2" t="s">
        <v>33</v>
      </c>
      <c r="K2">
        <v>299</v>
      </c>
      <c r="L2">
        <v>90</v>
      </c>
      <c r="M2">
        <v>3.32</v>
      </c>
      <c r="N2" t="s">
        <v>34</v>
      </c>
      <c r="O2">
        <v>100</v>
      </c>
      <c r="V2">
        <v>7964</v>
      </c>
      <c r="W2" t="s">
        <v>288</v>
      </c>
      <c r="X2">
        <v>132</v>
      </c>
      <c r="Y2">
        <v>4</v>
      </c>
      <c r="Z2">
        <f>1-AD2</f>
        <v>1</v>
      </c>
      <c r="AE2">
        <v>0</v>
      </c>
      <c r="AH2">
        <v>2</v>
      </c>
      <c r="AI2" t="s">
        <v>299</v>
      </c>
      <c r="AJ2" t="s">
        <v>37</v>
      </c>
      <c r="AK2">
        <v>300</v>
      </c>
      <c r="AN2" t="s">
        <v>38</v>
      </c>
      <c r="AO2" t="s">
        <v>39</v>
      </c>
      <c r="AP2">
        <v>80</v>
      </c>
      <c r="AQ2">
        <v>1500</v>
      </c>
      <c r="AR2">
        <v>10</v>
      </c>
      <c r="AS2">
        <v>0</v>
      </c>
      <c r="AU2">
        <v>1</v>
      </c>
      <c r="AV2" t="s">
        <v>302</v>
      </c>
      <c r="AW2">
        <v>1000</v>
      </c>
      <c r="BC2" t="s">
        <v>319</v>
      </c>
      <c r="BE2">
        <v>1</v>
      </c>
      <c r="BH2" t="s">
        <v>318</v>
      </c>
      <c r="BI2">
        <v>40</v>
      </c>
      <c r="BQ2">
        <v>0.11</v>
      </c>
      <c r="BW2" s="14">
        <v>380</v>
      </c>
      <c r="BX2" t="s">
        <v>348</v>
      </c>
      <c r="BY2" t="s">
        <v>319</v>
      </c>
      <c r="BZ2">
        <v>8.3000000000000007</v>
      </c>
      <c r="CB2" t="s">
        <v>378</v>
      </c>
    </row>
    <row r="3" spans="1:81" x14ac:dyDescent="0.25">
      <c r="A3">
        <v>2</v>
      </c>
      <c r="B3">
        <v>2</v>
      </c>
      <c r="C3">
        <v>1</v>
      </c>
      <c r="D3" t="s">
        <v>32</v>
      </c>
      <c r="G3">
        <v>1</v>
      </c>
      <c r="H3">
        <v>1</v>
      </c>
      <c r="I3" t="s">
        <v>281</v>
      </c>
      <c r="J3" t="s">
        <v>33</v>
      </c>
      <c r="K3">
        <v>299</v>
      </c>
      <c r="L3">
        <v>90</v>
      </c>
      <c r="M3">
        <v>3.32</v>
      </c>
      <c r="N3" t="s">
        <v>34</v>
      </c>
      <c r="O3">
        <v>100</v>
      </c>
      <c r="V3">
        <v>7964</v>
      </c>
      <c r="W3" t="s">
        <v>288</v>
      </c>
      <c r="X3">
        <v>132</v>
      </c>
      <c r="Y3">
        <v>4</v>
      </c>
      <c r="Z3">
        <f t="shared" ref="Z3:Z66" si="0">1-AD3</f>
        <v>1</v>
      </c>
      <c r="AE3">
        <v>0</v>
      </c>
      <c r="AH3">
        <v>2</v>
      </c>
      <c r="AI3" t="s">
        <v>299</v>
      </c>
      <c r="AJ3" t="s">
        <v>37</v>
      </c>
      <c r="AK3">
        <v>300</v>
      </c>
      <c r="AN3" t="s">
        <v>38</v>
      </c>
      <c r="AO3" t="s">
        <v>39</v>
      </c>
      <c r="AP3">
        <v>80</v>
      </c>
      <c r="AQ3">
        <v>1500</v>
      </c>
      <c r="AR3">
        <v>10</v>
      </c>
      <c r="AS3">
        <v>1</v>
      </c>
      <c r="AT3" t="s">
        <v>45</v>
      </c>
      <c r="AU3">
        <v>1</v>
      </c>
      <c r="AV3" t="s">
        <v>302</v>
      </c>
      <c r="AW3">
        <v>1000</v>
      </c>
      <c r="BC3" t="s">
        <v>319</v>
      </c>
      <c r="BE3">
        <v>1</v>
      </c>
      <c r="BH3" t="s">
        <v>318</v>
      </c>
      <c r="BI3">
        <v>40</v>
      </c>
      <c r="BQ3">
        <v>0.28999999999999998</v>
      </c>
      <c r="BW3" s="14">
        <v>160000</v>
      </c>
      <c r="BX3" t="s">
        <v>348</v>
      </c>
      <c r="BY3" t="s">
        <v>319</v>
      </c>
      <c r="BZ3">
        <v>2.6</v>
      </c>
      <c r="CB3" t="s">
        <v>378</v>
      </c>
    </row>
    <row r="4" spans="1:81" x14ac:dyDescent="0.25">
      <c r="A4">
        <v>3</v>
      </c>
      <c r="B4">
        <v>3</v>
      </c>
      <c r="C4">
        <v>1</v>
      </c>
      <c r="D4" t="s">
        <v>32</v>
      </c>
      <c r="G4">
        <v>1</v>
      </c>
      <c r="H4">
        <v>1</v>
      </c>
      <c r="I4" t="s">
        <v>281</v>
      </c>
      <c r="J4" t="s">
        <v>33</v>
      </c>
      <c r="K4">
        <v>299</v>
      </c>
      <c r="L4">
        <v>90</v>
      </c>
      <c r="M4">
        <v>3.32</v>
      </c>
      <c r="N4" t="s">
        <v>34</v>
      </c>
      <c r="O4">
        <v>100</v>
      </c>
      <c r="V4">
        <v>7964</v>
      </c>
      <c r="W4" t="s">
        <v>288</v>
      </c>
      <c r="X4">
        <v>132</v>
      </c>
      <c r="Y4">
        <v>4</v>
      </c>
      <c r="Z4">
        <f t="shared" si="0"/>
        <v>1</v>
      </c>
      <c r="AE4">
        <v>0</v>
      </c>
      <c r="AH4">
        <v>2</v>
      </c>
      <c r="AI4" t="s">
        <v>299</v>
      </c>
      <c r="AJ4" t="s">
        <v>37</v>
      </c>
      <c r="AK4">
        <v>300</v>
      </c>
      <c r="AN4" t="s">
        <v>38</v>
      </c>
      <c r="AO4" t="s">
        <v>39</v>
      </c>
      <c r="AP4">
        <v>80</v>
      </c>
      <c r="AQ4">
        <v>1500</v>
      </c>
      <c r="AR4">
        <v>10</v>
      </c>
      <c r="AS4">
        <v>2</v>
      </c>
      <c r="AT4" t="s">
        <v>46</v>
      </c>
      <c r="AU4">
        <v>1</v>
      </c>
      <c r="AV4" t="s">
        <v>302</v>
      </c>
      <c r="AW4">
        <v>1000</v>
      </c>
      <c r="BC4" t="s">
        <v>319</v>
      </c>
      <c r="BE4">
        <v>1</v>
      </c>
      <c r="BH4" t="s">
        <v>318</v>
      </c>
      <c r="BI4">
        <v>40</v>
      </c>
      <c r="BQ4">
        <v>0.23</v>
      </c>
      <c r="BW4" s="14">
        <v>230000</v>
      </c>
      <c r="BX4" t="s">
        <v>348</v>
      </c>
      <c r="BY4" t="s">
        <v>319</v>
      </c>
      <c r="BZ4">
        <v>2.4</v>
      </c>
      <c r="CB4" t="s">
        <v>378</v>
      </c>
    </row>
    <row r="5" spans="1:81" x14ac:dyDescent="0.25">
      <c r="A5">
        <v>4</v>
      </c>
      <c r="B5">
        <v>4</v>
      </c>
      <c r="C5">
        <v>1</v>
      </c>
      <c r="D5" t="s">
        <v>32</v>
      </c>
      <c r="G5">
        <v>1</v>
      </c>
      <c r="H5">
        <v>1</v>
      </c>
      <c r="I5" t="s">
        <v>281</v>
      </c>
      <c r="J5" t="s">
        <v>33</v>
      </c>
      <c r="K5">
        <v>299</v>
      </c>
      <c r="L5">
        <v>90</v>
      </c>
      <c r="M5">
        <v>3.32</v>
      </c>
      <c r="N5" t="s">
        <v>34</v>
      </c>
      <c r="O5">
        <v>100</v>
      </c>
      <c r="V5">
        <v>7964</v>
      </c>
      <c r="W5" t="s">
        <v>288</v>
      </c>
      <c r="X5">
        <v>132</v>
      </c>
      <c r="Y5">
        <v>4</v>
      </c>
      <c r="Z5">
        <f t="shared" si="0"/>
        <v>1</v>
      </c>
      <c r="AE5">
        <v>0</v>
      </c>
      <c r="AH5">
        <v>2</v>
      </c>
      <c r="AI5" t="s">
        <v>299</v>
      </c>
      <c r="AJ5" t="s">
        <v>37</v>
      </c>
      <c r="AK5">
        <v>300</v>
      </c>
      <c r="AN5" t="s">
        <v>38</v>
      </c>
      <c r="AO5" t="s">
        <v>39</v>
      </c>
      <c r="AP5">
        <v>80</v>
      </c>
      <c r="AQ5">
        <v>1500</v>
      </c>
      <c r="AR5">
        <v>10</v>
      </c>
      <c r="AS5">
        <v>3</v>
      </c>
      <c r="AT5" t="s">
        <v>47</v>
      </c>
      <c r="AU5">
        <v>1</v>
      </c>
      <c r="AV5" t="s">
        <v>302</v>
      </c>
      <c r="AW5">
        <v>1000</v>
      </c>
      <c r="BC5" t="s">
        <v>319</v>
      </c>
      <c r="BE5">
        <v>1</v>
      </c>
      <c r="BH5" t="s">
        <v>318</v>
      </c>
      <c r="BI5">
        <v>40</v>
      </c>
      <c r="BQ5">
        <v>0.73</v>
      </c>
      <c r="BW5" s="14">
        <v>610000</v>
      </c>
      <c r="BX5" t="s">
        <v>348</v>
      </c>
      <c r="BY5" t="s">
        <v>319</v>
      </c>
      <c r="BZ5">
        <v>2.2000000000000002</v>
      </c>
      <c r="CB5" t="s">
        <v>378</v>
      </c>
    </row>
    <row r="6" spans="1:81" x14ac:dyDescent="0.25">
      <c r="A6">
        <v>5</v>
      </c>
      <c r="B6">
        <v>5</v>
      </c>
      <c r="C6">
        <v>1</v>
      </c>
      <c r="D6" t="s">
        <v>32</v>
      </c>
      <c r="G6">
        <v>1</v>
      </c>
      <c r="H6">
        <v>1</v>
      </c>
      <c r="I6" t="s">
        <v>281</v>
      </c>
      <c r="J6" t="s">
        <v>33</v>
      </c>
      <c r="K6">
        <v>299</v>
      </c>
      <c r="L6">
        <v>90</v>
      </c>
      <c r="M6">
        <v>3.32</v>
      </c>
      <c r="N6" t="s">
        <v>34</v>
      </c>
      <c r="O6">
        <v>100</v>
      </c>
      <c r="V6">
        <v>7964</v>
      </c>
      <c r="W6" t="s">
        <v>288</v>
      </c>
      <c r="X6">
        <v>132</v>
      </c>
      <c r="Y6">
        <v>4</v>
      </c>
      <c r="Z6">
        <f t="shared" si="0"/>
        <v>1</v>
      </c>
      <c r="AE6">
        <v>0</v>
      </c>
      <c r="AH6">
        <v>2</v>
      </c>
      <c r="AI6" t="s">
        <v>299</v>
      </c>
      <c r="AJ6" t="s">
        <v>37</v>
      </c>
      <c r="AK6">
        <v>300</v>
      </c>
      <c r="AN6" t="s">
        <v>38</v>
      </c>
      <c r="AO6" t="s">
        <v>39</v>
      </c>
      <c r="AP6">
        <v>80</v>
      </c>
      <c r="AQ6">
        <v>1500</v>
      </c>
      <c r="AR6">
        <v>10</v>
      </c>
      <c r="AS6">
        <v>4</v>
      </c>
      <c r="AT6" t="s">
        <v>48</v>
      </c>
      <c r="AU6">
        <v>1</v>
      </c>
      <c r="AV6" t="s">
        <v>302</v>
      </c>
      <c r="AW6">
        <v>1000</v>
      </c>
      <c r="BC6" t="s">
        <v>319</v>
      </c>
      <c r="BE6">
        <v>1</v>
      </c>
      <c r="BH6" t="s">
        <v>318</v>
      </c>
      <c r="BI6">
        <v>40</v>
      </c>
      <c r="BQ6">
        <v>1.86</v>
      </c>
      <c r="BW6" s="14">
        <v>16000</v>
      </c>
      <c r="BX6" t="s">
        <v>348</v>
      </c>
      <c r="BY6" t="s">
        <v>319</v>
      </c>
      <c r="BZ6">
        <v>3</v>
      </c>
      <c r="CB6" t="s">
        <v>378</v>
      </c>
    </row>
    <row r="7" spans="1:81" x14ac:dyDescent="0.25">
      <c r="A7">
        <v>6</v>
      </c>
      <c r="B7">
        <v>6</v>
      </c>
      <c r="C7">
        <v>1</v>
      </c>
      <c r="D7" t="s">
        <v>32</v>
      </c>
      <c r="G7">
        <v>1</v>
      </c>
      <c r="H7">
        <v>1</v>
      </c>
      <c r="I7" t="s">
        <v>281</v>
      </c>
      <c r="J7" t="s">
        <v>33</v>
      </c>
      <c r="K7">
        <v>299</v>
      </c>
      <c r="L7">
        <v>90</v>
      </c>
      <c r="M7">
        <v>3.32</v>
      </c>
      <c r="N7" t="s">
        <v>34</v>
      </c>
      <c r="O7">
        <v>100</v>
      </c>
      <c r="V7">
        <v>7964</v>
      </c>
      <c r="W7" t="s">
        <v>288</v>
      </c>
      <c r="X7">
        <v>132</v>
      </c>
      <c r="Y7">
        <v>4</v>
      </c>
      <c r="Z7">
        <f t="shared" si="0"/>
        <v>1</v>
      </c>
      <c r="AE7">
        <v>0</v>
      </c>
      <c r="AH7">
        <v>2</v>
      </c>
      <c r="AI7" t="s">
        <v>299</v>
      </c>
      <c r="AJ7" t="s">
        <v>37</v>
      </c>
      <c r="AK7">
        <v>300</v>
      </c>
      <c r="AN7" t="s">
        <v>38</v>
      </c>
      <c r="AO7" t="s">
        <v>39</v>
      </c>
      <c r="AP7">
        <v>80</v>
      </c>
      <c r="AQ7">
        <v>1500</v>
      </c>
      <c r="AR7">
        <v>10</v>
      </c>
      <c r="AS7">
        <v>5</v>
      </c>
      <c r="AT7" t="s">
        <v>49</v>
      </c>
      <c r="AU7">
        <v>1</v>
      </c>
      <c r="AV7" t="s">
        <v>302</v>
      </c>
      <c r="AW7">
        <v>1000</v>
      </c>
      <c r="BC7" t="s">
        <v>319</v>
      </c>
      <c r="BE7">
        <v>1</v>
      </c>
      <c r="BH7" t="s">
        <v>318</v>
      </c>
      <c r="BI7">
        <v>40</v>
      </c>
      <c r="BQ7">
        <v>0.21</v>
      </c>
      <c r="BW7" s="14">
        <v>74000</v>
      </c>
      <c r="BX7" t="s">
        <v>348</v>
      </c>
      <c r="BY7" t="s">
        <v>319</v>
      </c>
      <c r="BZ7">
        <v>3.3</v>
      </c>
      <c r="CB7" t="s">
        <v>378</v>
      </c>
    </row>
    <row r="8" spans="1:81" x14ac:dyDescent="0.25">
      <c r="A8">
        <v>7</v>
      </c>
      <c r="B8">
        <v>7</v>
      </c>
      <c r="C8">
        <v>1</v>
      </c>
      <c r="D8" t="s">
        <v>32</v>
      </c>
      <c r="G8">
        <v>2</v>
      </c>
      <c r="H8">
        <v>1</v>
      </c>
      <c r="I8" t="s">
        <v>281</v>
      </c>
      <c r="J8" t="s">
        <v>33</v>
      </c>
      <c r="K8">
        <v>299</v>
      </c>
      <c r="L8">
        <v>90</v>
      </c>
      <c r="M8">
        <v>3.32</v>
      </c>
      <c r="N8" t="s">
        <v>34</v>
      </c>
      <c r="O8">
        <v>1</v>
      </c>
      <c r="V8">
        <v>7964</v>
      </c>
      <c r="W8" t="s">
        <v>288</v>
      </c>
      <c r="X8">
        <v>132</v>
      </c>
      <c r="Y8">
        <v>4</v>
      </c>
      <c r="Z8">
        <f t="shared" si="0"/>
        <v>1</v>
      </c>
      <c r="AE8">
        <v>0</v>
      </c>
      <c r="AH8">
        <v>2</v>
      </c>
      <c r="AI8" t="s">
        <v>299</v>
      </c>
      <c r="AJ8" t="s">
        <v>37</v>
      </c>
      <c r="AK8">
        <v>300</v>
      </c>
      <c r="AN8" t="s">
        <v>38</v>
      </c>
      <c r="AO8" t="s">
        <v>39</v>
      </c>
      <c r="AP8">
        <v>80</v>
      </c>
      <c r="AQ8">
        <v>1500</v>
      </c>
      <c r="AR8">
        <v>10</v>
      </c>
      <c r="AS8">
        <v>6</v>
      </c>
      <c r="AT8" t="s">
        <v>50</v>
      </c>
      <c r="AU8">
        <v>1</v>
      </c>
      <c r="AV8" t="s">
        <v>302</v>
      </c>
      <c r="AW8">
        <v>1000</v>
      </c>
      <c r="BC8" t="s">
        <v>319</v>
      </c>
      <c r="BE8">
        <v>1</v>
      </c>
      <c r="BH8" t="s">
        <v>318</v>
      </c>
      <c r="BI8">
        <v>40</v>
      </c>
      <c r="BQ8">
        <v>0.34</v>
      </c>
      <c r="BW8" s="14">
        <v>8000</v>
      </c>
      <c r="BX8" t="s">
        <v>348</v>
      </c>
      <c r="BY8" t="s">
        <v>319</v>
      </c>
      <c r="BZ8">
        <v>5.7</v>
      </c>
      <c r="CB8" t="s">
        <v>378</v>
      </c>
    </row>
    <row r="9" spans="1:81" x14ac:dyDescent="0.25">
      <c r="A9">
        <v>8</v>
      </c>
      <c r="B9">
        <v>8</v>
      </c>
      <c r="C9">
        <v>1</v>
      </c>
      <c r="D9" t="s">
        <v>32</v>
      </c>
      <c r="G9">
        <v>2</v>
      </c>
      <c r="H9">
        <v>1</v>
      </c>
      <c r="I9" t="s">
        <v>281</v>
      </c>
      <c r="J9" t="s">
        <v>33</v>
      </c>
      <c r="K9">
        <v>299</v>
      </c>
      <c r="L9">
        <v>90</v>
      </c>
      <c r="M9">
        <v>3.32</v>
      </c>
      <c r="N9" t="s">
        <v>34</v>
      </c>
      <c r="O9">
        <v>1</v>
      </c>
      <c r="V9">
        <v>7964</v>
      </c>
      <c r="W9" t="s">
        <v>288</v>
      </c>
      <c r="X9">
        <v>132</v>
      </c>
      <c r="Y9">
        <v>4</v>
      </c>
      <c r="Z9">
        <f t="shared" si="0"/>
        <v>1</v>
      </c>
      <c r="AE9">
        <v>0</v>
      </c>
      <c r="AH9">
        <v>2</v>
      </c>
      <c r="AI9" t="s">
        <v>299</v>
      </c>
      <c r="AJ9" t="s">
        <v>37</v>
      </c>
      <c r="AK9">
        <v>300</v>
      </c>
      <c r="AN9" t="s">
        <v>38</v>
      </c>
      <c r="AO9" t="s">
        <v>39</v>
      </c>
      <c r="AP9">
        <v>80</v>
      </c>
      <c r="AQ9">
        <v>1500</v>
      </c>
      <c r="AR9">
        <v>10</v>
      </c>
      <c r="AS9">
        <v>7</v>
      </c>
      <c r="AT9" t="s">
        <v>51</v>
      </c>
      <c r="AU9">
        <v>1</v>
      </c>
      <c r="AV9" t="s">
        <v>302</v>
      </c>
      <c r="AW9">
        <v>1000</v>
      </c>
      <c r="BC9" t="s">
        <v>319</v>
      </c>
      <c r="BE9">
        <v>1</v>
      </c>
      <c r="BH9" t="s">
        <v>318</v>
      </c>
      <c r="BI9">
        <v>40</v>
      </c>
      <c r="BQ9">
        <v>0.24</v>
      </c>
      <c r="BW9" s="14">
        <v>140000</v>
      </c>
      <c r="BX9" t="s">
        <v>348</v>
      </c>
      <c r="BY9" t="s">
        <v>319</v>
      </c>
      <c r="BZ9">
        <v>2.2999999999999998</v>
      </c>
      <c r="CB9" t="s">
        <v>378</v>
      </c>
    </row>
    <row r="10" spans="1:81" x14ac:dyDescent="0.25">
      <c r="A10">
        <v>9</v>
      </c>
      <c r="B10">
        <v>9</v>
      </c>
      <c r="C10">
        <v>1</v>
      </c>
      <c r="D10" t="s">
        <v>32</v>
      </c>
      <c r="G10">
        <v>2</v>
      </c>
      <c r="H10">
        <v>1</v>
      </c>
      <c r="I10" t="s">
        <v>281</v>
      </c>
      <c r="J10" t="s">
        <v>33</v>
      </c>
      <c r="K10">
        <v>299</v>
      </c>
      <c r="L10">
        <v>90</v>
      </c>
      <c r="M10">
        <v>3.32</v>
      </c>
      <c r="N10" t="s">
        <v>34</v>
      </c>
      <c r="O10">
        <v>1</v>
      </c>
      <c r="V10">
        <v>7964</v>
      </c>
      <c r="W10" t="s">
        <v>288</v>
      </c>
      <c r="X10">
        <v>132</v>
      </c>
      <c r="Y10">
        <v>4</v>
      </c>
      <c r="Z10">
        <f t="shared" si="0"/>
        <v>1</v>
      </c>
      <c r="AE10">
        <v>0</v>
      </c>
      <c r="AH10">
        <v>2</v>
      </c>
      <c r="AI10" t="s">
        <v>299</v>
      </c>
      <c r="AJ10" t="s">
        <v>37</v>
      </c>
      <c r="AK10">
        <v>300</v>
      </c>
      <c r="AN10" t="s">
        <v>38</v>
      </c>
      <c r="AO10" t="s">
        <v>39</v>
      </c>
      <c r="AP10">
        <v>80</v>
      </c>
      <c r="AQ10">
        <v>1500</v>
      </c>
      <c r="AR10">
        <v>10</v>
      </c>
      <c r="AS10">
        <v>8</v>
      </c>
      <c r="AT10" t="s">
        <v>52</v>
      </c>
      <c r="AU10">
        <v>1</v>
      </c>
      <c r="AV10" t="s">
        <v>302</v>
      </c>
      <c r="AW10">
        <v>1000</v>
      </c>
      <c r="BC10" t="s">
        <v>319</v>
      </c>
      <c r="BE10">
        <v>1</v>
      </c>
      <c r="BH10" t="s">
        <v>318</v>
      </c>
      <c r="BI10">
        <v>40</v>
      </c>
      <c r="BQ10">
        <v>1.97</v>
      </c>
      <c r="BW10" s="14">
        <v>1300000</v>
      </c>
      <c r="BX10" t="s">
        <v>348</v>
      </c>
      <c r="BY10" t="s">
        <v>319</v>
      </c>
      <c r="BZ10">
        <v>2.2000000000000002</v>
      </c>
      <c r="CB10" t="s">
        <v>378</v>
      </c>
    </row>
    <row r="11" spans="1:81" x14ac:dyDescent="0.25">
      <c r="A11">
        <v>10</v>
      </c>
      <c r="B11">
        <v>10</v>
      </c>
      <c r="C11">
        <v>1</v>
      </c>
      <c r="D11" t="s">
        <v>32</v>
      </c>
      <c r="G11">
        <v>2</v>
      </c>
      <c r="H11">
        <v>1</v>
      </c>
      <c r="I11" t="s">
        <v>281</v>
      </c>
      <c r="J11" t="s">
        <v>33</v>
      </c>
      <c r="K11">
        <v>299</v>
      </c>
      <c r="L11">
        <v>90</v>
      </c>
      <c r="M11">
        <v>3.32</v>
      </c>
      <c r="N11" t="s">
        <v>34</v>
      </c>
      <c r="O11">
        <v>1</v>
      </c>
      <c r="V11">
        <v>7964</v>
      </c>
      <c r="W11" t="s">
        <v>288</v>
      </c>
      <c r="X11">
        <v>132</v>
      </c>
      <c r="Y11">
        <v>4</v>
      </c>
      <c r="Z11">
        <f t="shared" si="0"/>
        <v>1</v>
      </c>
      <c r="AE11">
        <v>0</v>
      </c>
      <c r="AH11">
        <v>2</v>
      </c>
      <c r="AI11" t="s">
        <v>299</v>
      </c>
      <c r="AJ11" t="s">
        <v>37</v>
      </c>
      <c r="AK11">
        <v>300</v>
      </c>
      <c r="AN11" t="s">
        <v>38</v>
      </c>
      <c r="AO11" t="s">
        <v>39</v>
      </c>
      <c r="AP11">
        <v>80</v>
      </c>
      <c r="AQ11">
        <v>1500</v>
      </c>
      <c r="AR11">
        <v>10</v>
      </c>
      <c r="AS11">
        <v>9</v>
      </c>
      <c r="AT11" t="s">
        <v>53</v>
      </c>
      <c r="AU11">
        <v>1</v>
      </c>
      <c r="AV11" t="s">
        <v>302</v>
      </c>
      <c r="AW11">
        <v>1000</v>
      </c>
      <c r="BC11" t="s">
        <v>319</v>
      </c>
      <c r="BE11">
        <v>1</v>
      </c>
      <c r="BH11" t="s">
        <v>318</v>
      </c>
      <c r="BI11">
        <v>40</v>
      </c>
      <c r="BQ11">
        <v>0.69</v>
      </c>
      <c r="BW11" s="14">
        <v>670000</v>
      </c>
      <c r="BX11" t="s">
        <v>348</v>
      </c>
      <c r="BY11" t="s">
        <v>319</v>
      </c>
      <c r="BZ11">
        <v>2.1</v>
      </c>
      <c r="CB11" t="s">
        <v>378</v>
      </c>
    </row>
    <row r="12" spans="1:81" x14ac:dyDescent="0.25">
      <c r="A12">
        <v>11</v>
      </c>
      <c r="B12">
        <v>11</v>
      </c>
      <c r="C12">
        <v>1</v>
      </c>
      <c r="D12" t="s">
        <v>32</v>
      </c>
      <c r="G12">
        <v>2</v>
      </c>
      <c r="H12">
        <v>1</v>
      </c>
      <c r="I12" t="s">
        <v>281</v>
      </c>
      <c r="J12" t="s">
        <v>33</v>
      </c>
      <c r="K12">
        <v>299</v>
      </c>
      <c r="L12">
        <v>90</v>
      </c>
      <c r="M12">
        <v>3.32</v>
      </c>
      <c r="N12" t="s">
        <v>34</v>
      </c>
      <c r="O12">
        <v>1</v>
      </c>
      <c r="V12">
        <v>7964</v>
      </c>
      <c r="W12" t="s">
        <v>288</v>
      </c>
      <c r="X12">
        <v>132</v>
      </c>
      <c r="Y12">
        <v>4</v>
      </c>
      <c r="Z12">
        <f t="shared" si="0"/>
        <v>1</v>
      </c>
      <c r="AE12">
        <v>0</v>
      </c>
      <c r="AH12">
        <v>2</v>
      </c>
      <c r="AI12" t="s">
        <v>299</v>
      </c>
      <c r="AJ12" t="s">
        <v>37</v>
      </c>
      <c r="AK12">
        <v>300</v>
      </c>
      <c r="AN12" t="s">
        <v>38</v>
      </c>
      <c r="AO12" t="s">
        <v>39</v>
      </c>
      <c r="AP12">
        <v>80</v>
      </c>
      <c r="AQ12">
        <v>1500</v>
      </c>
      <c r="AR12">
        <v>10</v>
      </c>
      <c r="AS12">
        <v>10</v>
      </c>
      <c r="AT12" t="s">
        <v>54</v>
      </c>
      <c r="AU12">
        <v>1</v>
      </c>
      <c r="AV12" t="s">
        <v>302</v>
      </c>
      <c r="AW12">
        <v>1000</v>
      </c>
      <c r="BC12" t="s">
        <v>319</v>
      </c>
      <c r="BE12">
        <v>1</v>
      </c>
      <c r="BH12" t="s">
        <v>318</v>
      </c>
      <c r="BI12">
        <v>40</v>
      </c>
      <c r="BQ12">
        <v>2.04</v>
      </c>
      <c r="BW12" s="14">
        <v>1500000</v>
      </c>
      <c r="BX12" t="s">
        <v>348</v>
      </c>
      <c r="BY12" t="s">
        <v>319</v>
      </c>
      <c r="BZ12">
        <v>2.1</v>
      </c>
      <c r="CB12" t="s">
        <v>378</v>
      </c>
    </row>
    <row r="13" spans="1:81" x14ac:dyDescent="0.25">
      <c r="A13">
        <v>12</v>
      </c>
      <c r="B13">
        <v>12</v>
      </c>
      <c r="C13">
        <v>2</v>
      </c>
      <c r="D13" t="s">
        <v>56</v>
      </c>
      <c r="G13">
        <v>3</v>
      </c>
      <c r="H13">
        <v>2</v>
      </c>
      <c r="I13" t="s">
        <v>281</v>
      </c>
      <c r="J13" t="s">
        <v>33</v>
      </c>
      <c r="K13">
        <v>292.2</v>
      </c>
      <c r="L13">
        <v>74.900000000000006</v>
      </c>
      <c r="M13">
        <v>3.9</v>
      </c>
      <c r="N13" t="s">
        <v>34</v>
      </c>
      <c r="O13">
        <v>1</v>
      </c>
      <c r="V13">
        <v>6212</v>
      </c>
      <c r="W13" t="s">
        <v>286</v>
      </c>
      <c r="X13">
        <v>61.2</v>
      </c>
      <c r="Y13">
        <v>5</v>
      </c>
      <c r="Z13">
        <f t="shared" si="0"/>
        <v>1</v>
      </c>
      <c r="AE13">
        <v>0</v>
      </c>
      <c r="AH13">
        <v>3</v>
      </c>
      <c r="AI13" t="s">
        <v>299</v>
      </c>
      <c r="AJ13" t="s">
        <v>37</v>
      </c>
      <c r="AK13">
        <v>300</v>
      </c>
      <c r="AN13" t="s">
        <v>58</v>
      </c>
      <c r="AO13" t="s">
        <v>59</v>
      </c>
      <c r="AP13">
        <v>50</v>
      </c>
      <c r="AQ13">
        <v>2000</v>
      </c>
      <c r="AR13">
        <v>11.5</v>
      </c>
      <c r="AS13">
        <v>0</v>
      </c>
      <c r="AU13">
        <v>2</v>
      </c>
      <c r="AV13" t="s">
        <v>302</v>
      </c>
      <c r="AW13">
        <v>1500</v>
      </c>
      <c r="AX13">
        <v>60</v>
      </c>
      <c r="BC13" t="s">
        <v>319</v>
      </c>
      <c r="BE13">
        <v>2</v>
      </c>
      <c r="BF13">
        <v>160</v>
      </c>
      <c r="BG13">
        <v>1</v>
      </c>
      <c r="BH13" t="s">
        <v>319</v>
      </c>
      <c r="BI13">
        <v>45</v>
      </c>
      <c r="BQ13">
        <v>0.81</v>
      </c>
      <c r="BX13" t="s">
        <v>348</v>
      </c>
      <c r="BY13" t="s">
        <v>321</v>
      </c>
      <c r="CA13">
        <v>-80</v>
      </c>
      <c r="CB13" t="s">
        <v>379</v>
      </c>
    </row>
    <row r="14" spans="1:81" x14ac:dyDescent="0.25">
      <c r="A14">
        <v>13</v>
      </c>
      <c r="B14">
        <v>13</v>
      </c>
      <c r="C14">
        <v>2</v>
      </c>
      <c r="D14" t="s">
        <v>56</v>
      </c>
      <c r="G14">
        <v>4</v>
      </c>
      <c r="H14">
        <v>2</v>
      </c>
      <c r="I14" t="s">
        <v>281</v>
      </c>
      <c r="J14" t="s">
        <v>33</v>
      </c>
      <c r="K14">
        <v>292.2</v>
      </c>
      <c r="L14">
        <v>74.900000000000006</v>
      </c>
      <c r="M14">
        <v>3.9</v>
      </c>
      <c r="N14" t="s">
        <v>34</v>
      </c>
      <c r="O14">
        <v>8.3000000000000001E-3</v>
      </c>
      <c r="P14">
        <v>25</v>
      </c>
      <c r="Q14" t="str">
        <f>_xlfn.XLOOKUP('all joined'!R14,polymer!$C$26:$C$34,polymer!$B$26:$B$34)</f>
        <v>poly(dimethylsiloxane)</v>
      </c>
      <c r="R14" t="s">
        <v>61</v>
      </c>
      <c r="U14">
        <v>0.99170000000000003</v>
      </c>
      <c r="V14">
        <v>6212</v>
      </c>
      <c r="W14" t="s">
        <v>286</v>
      </c>
      <c r="X14">
        <v>61.2</v>
      </c>
      <c r="Y14">
        <v>5</v>
      </c>
      <c r="Z14">
        <f t="shared" si="0"/>
        <v>1</v>
      </c>
      <c r="AE14">
        <v>0</v>
      </c>
      <c r="AH14">
        <v>3</v>
      </c>
      <c r="AI14" t="s">
        <v>299</v>
      </c>
      <c r="AJ14" t="s">
        <v>37</v>
      </c>
      <c r="AK14">
        <v>300</v>
      </c>
      <c r="AN14" t="s">
        <v>58</v>
      </c>
      <c r="AO14" t="s">
        <v>59</v>
      </c>
      <c r="AP14">
        <v>50</v>
      </c>
      <c r="AQ14">
        <v>2000</v>
      </c>
      <c r="AR14">
        <v>11.5</v>
      </c>
      <c r="AS14">
        <v>0</v>
      </c>
      <c r="AU14">
        <v>2</v>
      </c>
      <c r="AV14" t="s">
        <v>302</v>
      </c>
      <c r="AW14">
        <v>1500</v>
      </c>
      <c r="AX14">
        <v>60</v>
      </c>
      <c r="BC14" t="s">
        <v>319</v>
      </c>
      <c r="BE14">
        <v>2</v>
      </c>
      <c r="BF14">
        <v>160</v>
      </c>
      <c r="BG14">
        <v>1</v>
      </c>
      <c r="BH14" t="s">
        <v>319</v>
      </c>
      <c r="BI14">
        <v>1350</v>
      </c>
      <c r="BQ14">
        <v>1.53</v>
      </c>
      <c r="BX14" t="s">
        <v>348</v>
      </c>
      <c r="BY14" t="s">
        <v>321</v>
      </c>
      <c r="CA14">
        <v>-80</v>
      </c>
      <c r="CB14" t="s">
        <v>379</v>
      </c>
    </row>
    <row r="15" spans="1:81" x14ac:dyDescent="0.25">
      <c r="A15">
        <v>14</v>
      </c>
      <c r="B15">
        <v>14</v>
      </c>
      <c r="C15">
        <v>3</v>
      </c>
      <c r="D15" t="s">
        <v>62</v>
      </c>
      <c r="G15">
        <v>5</v>
      </c>
      <c r="H15">
        <v>2</v>
      </c>
      <c r="I15" t="s">
        <v>281</v>
      </c>
      <c r="J15" t="s">
        <v>33</v>
      </c>
      <c r="K15">
        <v>292.2</v>
      </c>
      <c r="L15">
        <v>74.900000000000006</v>
      </c>
      <c r="M15">
        <v>3.9</v>
      </c>
      <c r="N15" t="s">
        <v>34</v>
      </c>
      <c r="O15">
        <v>4.0999999999999995E-3</v>
      </c>
      <c r="P15">
        <v>25</v>
      </c>
      <c r="Q15" t="str">
        <f>_xlfn.XLOOKUP('all joined'!R15,polymer!$C$26:$C$34,polymer!$B$26:$B$34)</f>
        <v>poly(dimethylsiloxane)</v>
      </c>
      <c r="R15" t="s">
        <v>61</v>
      </c>
      <c r="U15">
        <v>0.99590000000000001</v>
      </c>
      <c r="V15">
        <v>6212</v>
      </c>
      <c r="W15" t="s">
        <v>286</v>
      </c>
      <c r="X15">
        <v>61.2</v>
      </c>
      <c r="Y15">
        <v>5</v>
      </c>
      <c r="Z15">
        <f t="shared" si="0"/>
        <v>1</v>
      </c>
      <c r="AE15">
        <v>0</v>
      </c>
      <c r="AH15">
        <v>3</v>
      </c>
      <c r="AI15" t="s">
        <v>299</v>
      </c>
      <c r="AJ15" t="s">
        <v>37</v>
      </c>
      <c r="AK15">
        <v>300</v>
      </c>
      <c r="AN15" t="s">
        <v>58</v>
      </c>
      <c r="AO15" t="s">
        <v>59</v>
      </c>
      <c r="AP15">
        <v>50</v>
      </c>
      <c r="AQ15">
        <v>2000</v>
      </c>
      <c r="AR15">
        <v>11.5</v>
      </c>
      <c r="AS15">
        <v>0</v>
      </c>
      <c r="AU15">
        <v>2</v>
      </c>
      <c r="AV15" t="s">
        <v>302</v>
      </c>
      <c r="AW15">
        <v>1500</v>
      </c>
      <c r="AX15">
        <v>60</v>
      </c>
      <c r="BC15" t="s">
        <v>319</v>
      </c>
      <c r="BE15">
        <v>2</v>
      </c>
      <c r="BF15">
        <v>160</v>
      </c>
      <c r="BG15">
        <v>1</v>
      </c>
      <c r="BH15" t="s">
        <v>319</v>
      </c>
      <c r="BQ15">
        <v>0.9</v>
      </c>
      <c r="BX15" t="s">
        <v>348</v>
      </c>
      <c r="BY15" t="s">
        <v>321</v>
      </c>
      <c r="CA15">
        <v>-80</v>
      </c>
      <c r="CB15" t="s">
        <v>379</v>
      </c>
    </row>
    <row r="16" spans="1:81" x14ac:dyDescent="0.25">
      <c r="A16">
        <v>15</v>
      </c>
      <c r="B16">
        <v>15</v>
      </c>
      <c r="C16">
        <v>3</v>
      </c>
      <c r="D16" t="s">
        <v>62</v>
      </c>
      <c r="G16">
        <v>6</v>
      </c>
      <c r="H16">
        <v>2</v>
      </c>
      <c r="I16" t="s">
        <v>281</v>
      </c>
      <c r="J16" t="s">
        <v>33</v>
      </c>
      <c r="K16">
        <v>292.2</v>
      </c>
      <c r="L16">
        <v>74.900000000000006</v>
      </c>
      <c r="M16">
        <v>3.9</v>
      </c>
      <c r="N16" t="s">
        <v>34</v>
      </c>
      <c r="O16">
        <v>4.8999999999999998E-3</v>
      </c>
      <c r="P16">
        <v>25</v>
      </c>
      <c r="Q16" t="str">
        <f>_xlfn.XLOOKUP('all joined'!R16,polymer!$C$26:$C$34,polymer!$B$26:$B$34)</f>
        <v>poly(dimethylsiloxane)</v>
      </c>
      <c r="R16" t="s">
        <v>61</v>
      </c>
      <c r="U16">
        <v>0.9951000000000001</v>
      </c>
      <c r="V16">
        <v>6212</v>
      </c>
      <c r="W16" t="s">
        <v>286</v>
      </c>
      <c r="X16">
        <v>61.2</v>
      </c>
      <c r="Y16">
        <v>5</v>
      </c>
      <c r="Z16">
        <f t="shared" si="0"/>
        <v>1</v>
      </c>
      <c r="AE16">
        <v>0</v>
      </c>
      <c r="AH16">
        <v>3</v>
      </c>
      <c r="AI16" t="s">
        <v>299</v>
      </c>
      <c r="AJ16" t="s">
        <v>37</v>
      </c>
      <c r="AK16">
        <v>300</v>
      </c>
      <c r="AN16" t="s">
        <v>58</v>
      </c>
      <c r="AO16" t="s">
        <v>59</v>
      </c>
      <c r="AP16">
        <v>50</v>
      </c>
      <c r="AQ16">
        <v>2000</v>
      </c>
      <c r="AR16">
        <v>11.5</v>
      </c>
      <c r="AS16">
        <v>0</v>
      </c>
      <c r="AU16">
        <v>2</v>
      </c>
      <c r="AV16" t="s">
        <v>302</v>
      </c>
      <c r="AW16">
        <v>1500</v>
      </c>
      <c r="AX16">
        <v>60</v>
      </c>
      <c r="BC16" t="s">
        <v>319</v>
      </c>
      <c r="BE16">
        <v>2</v>
      </c>
      <c r="BF16">
        <v>160</v>
      </c>
      <c r="BG16">
        <v>1</v>
      </c>
      <c r="BH16" t="s">
        <v>319</v>
      </c>
      <c r="BQ16">
        <v>1.1000000000000001</v>
      </c>
      <c r="BX16" t="s">
        <v>348</v>
      </c>
      <c r="BY16" t="s">
        <v>321</v>
      </c>
      <c r="CA16">
        <v>-80</v>
      </c>
      <c r="CB16" t="s">
        <v>379</v>
      </c>
    </row>
    <row r="17" spans="1:80" x14ac:dyDescent="0.25">
      <c r="A17">
        <v>16</v>
      </c>
      <c r="B17">
        <v>16</v>
      </c>
      <c r="C17">
        <v>3</v>
      </c>
      <c r="D17" t="s">
        <v>62</v>
      </c>
      <c r="G17">
        <v>7</v>
      </c>
      <c r="H17">
        <v>2</v>
      </c>
      <c r="I17" t="s">
        <v>281</v>
      </c>
      <c r="J17" t="s">
        <v>33</v>
      </c>
      <c r="K17">
        <v>292.2</v>
      </c>
      <c r="L17">
        <v>74.900000000000006</v>
      </c>
      <c r="M17">
        <v>3.9</v>
      </c>
      <c r="N17" t="s">
        <v>34</v>
      </c>
      <c r="O17">
        <v>6.1999999999999998E-3</v>
      </c>
      <c r="P17">
        <v>25</v>
      </c>
      <c r="Q17" t="str">
        <f>_xlfn.XLOOKUP('all joined'!R17,polymer!$C$26:$C$34,polymer!$B$26:$B$34)</f>
        <v>poly(dimethylsiloxane)</v>
      </c>
      <c r="R17" t="s">
        <v>61</v>
      </c>
      <c r="U17">
        <v>0.99379999999999991</v>
      </c>
      <c r="V17">
        <v>6212</v>
      </c>
      <c r="W17" t="s">
        <v>286</v>
      </c>
      <c r="X17">
        <v>61.2</v>
      </c>
      <c r="Y17">
        <v>5</v>
      </c>
      <c r="Z17">
        <f t="shared" si="0"/>
        <v>1</v>
      </c>
      <c r="AE17">
        <v>0</v>
      </c>
      <c r="AH17">
        <v>3</v>
      </c>
      <c r="AI17" t="s">
        <v>299</v>
      </c>
      <c r="AJ17" t="s">
        <v>37</v>
      </c>
      <c r="AK17">
        <v>300</v>
      </c>
      <c r="AN17" t="s">
        <v>58</v>
      </c>
      <c r="AO17" t="s">
        <v>59</v>
      </c>
      <c r="AP17">
        <v>50</v>
      </c>
      <c r="AQ17">
        <v>2000</v>
      </c>
      <c r="AR17">
        <v>11.5</v>
      </c>
      <c r="AS17">
        <v>0</v>
      </c>
      <c r="AU17">
        <v>2</v>
      </c>
      <c r="AV17" t="s">
        <v>302</v>
      </c>
      <c r="AW17">
        <v>1500</v>
      </c>
      <c r="AX17">
        <v>60</v>
      </c>
      <c r="BC17" t="s">
        <v>319</v>
      </c>
      <c r="BE17">
        <v>2</v>
      </c>
      <c r="BF17">
        <v>160</v>
      </c>
      <c r="BG17">
        <v>1</v>
      </c>
      <c r="BH17" t="s">
        <v>319</v>
      </c>
      <c r="BQ17">
        <v>1.25</v>
      </c>
      <c r="BX17" t="s">
        <v>348</v>
      </c>
      <c r="BY17" t="s">
        <v>321</v>
      </c>
      <c r="CA17">
        <v>-80</v>
      </c>
      <c r="CB17" t="s">
        <v>379</v>
      </c>
    </row>
    <row r="18" spans="1:80" x14ac:dyDescent="0.25">
      <c r="A18">
        <v>17</v>
      </c>
      <c r="B18">
        <v>17</v>
      </c>
      <c r="C18">
        <v>3</v>
      </c>
      <c r="D18" t="s">
        <v>62</v>
      </c>
      <c r="G18">
        <v>8</v>
      </c>
      <c r="H18">
        <v>2</v>
      </c>
      <c r="I18" t="s">
        <v>281</v>
      </c>
      <c r="J18" t="s">
        <v>33</v>
      </c>
      <c r="K18">
        <v>292.2</v>
      </c>
      <c r="L18">
        <v>74.900000000000006</v>
      </c>
      <c r="M18">
        <v>3.9</v>
      </c>
      <c r="N18" t="s">
        <v>34</v>
      </c>
      <c r="O18">
        <v>1.23E-2</v>
      </c>
      <c r="P18">
        <v>25</v>
      </c>
      <c r="Q18" t="str">
        <f>_xlfn.XLOOKUP('all joined'!R18,polymer!$C$26:$C$34,polymer!$B$26:$B$34)</f>
        <v>poly(dimethylsiloxane)</v>
      </c>
      <c r="R18" t="s">
        <v>61</v>
      </c>
      <c r="U18">
        <v>0.98769999999999991</v>
      </c>
      <c r="V18">
        <v>6212</v>
      </c>
      <c r="W18" t="s">
        <v>286</v>
      </c>
      <c r="X18">
        <v>61.2</v>
      </c>
      <c r="Y18">
        <v>5</v>
      </c>
      <c r="Z18">
        <f t="shared" si="0"/>
        <v>1</v>
      </c>
      <c r="AE18">
        <v>0</v>
      </c>
      <c r="AH18">
        <v>3</v>
      </c>
      <c r="AI18" t="s">
        <v>299</v>
      </c>
      <c r="AJ18" t="s">
        <v>37</v>
      </c>
      <c r="AK18">
        <v>300</v>
      </c>
      <c r="AN18" t="s">
        <v>58</v>
      </c>
      <c r="AO18" t="s">
        <v>59</v>
      </c>
      <c r="AP18">
        <v>50</v>
      </c>
      <c r="AQ18">
        <v>2000</v>
      </c>
      <c r="AR18">
        <v>11.5</v>
      </c>
      <c r="AS18">
        <v>0</v>
      </c>
      <c r="AU18">
        <v>2</v>
      </c>
      <c r="AV18" t="s">
        <v>302</v>
      </c>
      <c r="AW18">
        <v>1500</v>
      </c>
      <c r="AX18">
        <v>60</v>
      </c>
      <c r="BC18" t="s">
        <v>319</v>
      </c>
      <c r="BE18">
        <v>2</v>
      </c>
      <c r="BF18">
        <v>160</v>
      </c>
      <c r="BG18">
        <v>1</v>
      </c>
      <c r="BH18" t="s">
        <v>319</v>
      </c>
      <c r="BQ18">
        <v>1.3</v>
      </c>
      <c r="BX18" t="s">
        <v>348</v>
      </c>
      <c r="BY18" t="s">
        <v>321</v>
      </c>
      <c r="CA18">
        <v>-80</v>
      </c>
      <c r="CB18" t="s">
        <v>379</v>
      </c>
    </row>
    <row r="19" spans="1:80" x14ac:dyDescent="0.25">
      <c r="A19">
        <v>18</v>
      </c>
      <c r="B19">
        <v>18</v>
      </c>
      <c r="C19">
        <v>3</v>
      </c>
      <c r="D19" t="s">
        <v>62</v>
      </c>
      <c r="G19">
        <v>9</v>
      </c>
      <c r="H19">
        <v>2</v>
      </c>
      <c r="I19" t="s">
        <v>281</v>
      </c>
      <c r="J19" t="s">
        <v>33</v>
      </c>
      <c r="K19">
        <v>292.2</v>
      </c>
      <c r="L19">
        <v>74.900000000000006</v>
      </c>
      <c r="M19">
        <v>3.9</v>
      </c>
      <c r="N19" t="s">
        <v>34</v>
      </c>
      <c r="O19">
        <v>2.4399999999999998E-2</v>
      </c>
      <c r="P19">
        <v>25</v>
      </c>
      <c r="Q19" t="str">
        <f>_xlfn.XLOOKUP('all joined'!R19,polymer!$C$26:$C$34,polymer!$B$26:$B$34)</f>
        <v>poly(dimethylsiloxane)</v>
      </c>
      <c r="R19" t="s">
        <v>61</v>
      </c>
      <c r="U19">
        <v>0.97560000000000002</v>
      </c>
      <c r="V19">
        <v>6212</v>
      </c>
      <c r="W19" t="s">
        <v>286</v>
      </c>
      <c r="X19">
        <v>61.2</v>
      </c>
      <c r="Y19">
        <v>5</v>
      </c>
      <c r="Z19">
        <f t="shared" si="0"/>
        <v>1</v>
      </c>
      <c r="AE19">
        <v>0</v>
      </c>
      <c r="AH19">
        <v>3</v>
      </c>
      <c r="AI19" t="s">
        <v>299</v>
      </c>
      <c r="AJ19" t="s">
        <v>37</v>
      </c>
      <c r="AK19">
        <v>300</v>
      </c>
      <c r="AN19" t="s">
        <v>58</v>
      </c>
      <c r="AO19" t="s">
        <v>59</v>
      </c>
      <c r="AP19">
        <v>50</v>
      </c>
      <c r="AQ19">
        <v>2000</v>
      </c>
      <c r="AR19">
        <v>11.5</v>
      </c>
      <c r="AS19">
        <v>0</v>
      </c>
      <c r="AU19">
        <v>2</v>
      </c>
      <c r="AV19" t="s">
        <v>302</v>
      </c>
      <c r="AW19">
        <v>1500</v>
      </c>
      <c r="AX19">
        <v>60</v>
      </c>
      <c r="BC19" t="s">
        <v>319</v>
      </c>
      <c r="BE19">
        <v>2</v>
      </c>
      <c r="BF19">
        <v>160</v>
      </c>
      <c r="BG19">
        <v>1</v>
      </c>
      <c r="BH19" t="s">
        <v>319</v>
      </c>
      <c r="BQ19">
        <v>1.25</v>
      </c>
      <c r="BX19" t="s">
        <v>348</v>
      </c>
      <c r="BY19" t="s">
        <v>321</v>
      </c>
      <c r="CA19">
        <v>-80</v>
      </c>
      <c r="CB19" t="s">
        <v>379</v>
      </c>
    </row>
    <row r="20" spans="1:80" x14ac:dyDescent="0.25">
      <c r="A20">
        <v>19</v>
      </c>
      <c r="B20">
        <v>19</v>
      </c>
      <c r="C20">
        <v>3</v>
      </c>
      <c r="D20" t="s">
        <v>62</v>
      </c>
      <c r="G20">
        <v>10</v>
      </c>
      <c r="H20">
        <v>2</v>
      </c>
      <c r="I20" t="s">
        <v>281</v>
      </c>
      <c r="J20" t="s">
        <v>33</v>
      </c>
      <c r="K20">
        <v>292.2</v>
      </c>
      <c r="L20">
        <v>74.900000000000006</v>
      </c>
      <c r="M20">
        <v>3.9</v>
      </c>
      <c r="N20" t="s">
        <v>34</v>
      </c>
      <c r="O20">
        <v>0.16670000000000001</v>
      </c>
      <c r="P20">
        <v>25</v>
      </c>
      <c r="Q20" t="str">
        <f>_xlfn.XLOOKUP('all joined'!R20,polymer!$C$26:$C$34,polymer!$B$26:$B$34)</f>
        <v>poly(dimethylsiloxane)</v>
      </c>
      <c r="R20" t="s">
        <v>61</v>
      </c>
      <c r="U20">
        <v>0.83329999999999993</v>
      </c>
      <c r="V20">
        <v>6212</v>
      </c>
      <c r="W20" t="s">
        <v>286</v>
      </c>
      <c r="X20">
        <v>61.2</v>
      </c>
      <c r="Y20">
        <v>5</v>
      </c>
      <c r="Z20">
        <f t="shared" si="0"/>
        <v>1</v>
      </c>
      <c r="AE20">
        <v>0</v>
      </c>
      <c r="AH20">
        <v>3</v>
      </c>
      <c r="AI20" t="s">
        <v>299</v>
      </c>
      <c r="AJ20" t="s">
        <v>37</v>
      </c>
      <c r="AK20">
        <v>300</v>
      </c>
      <c r="AN20" t="s">
        <v>58</v>
      </c>
      <c r="AO20" t="s">
        <v>59</v>
      </c>
      <c r="AP20">
        <v>50</v>
      </c>
      <c r="AQ20">
        <v>2000</v>
      </c>
      <c r="AR20">
        <v>11.5</v>
      </c>
      <c r="AS20">
        <v>0</v>
      </c>
      <c r="AU20">
        <v>2</v>
      </c>
      <c r="AV20" t="s">
        <v>302</v>
      </c>
      <c r="AW20">
        <v>1500</v>
      </c>
      <c r="AX20">
        <v>60</v>
      </c>
      <c r="BC20" t="s">
        <v>319</v>
      </c>
      <c r="BE20">
        <v>2</v>
      </c>
      <c r="BF20">
        <v>160</v>
      </c>
      <c r="BG20">
        <v>1</v>
      </c>
      <c r="BH20" t="s">
        <v>319</v>
      </c>
      <c r="BQ20">
        <v>0.9</v>
      </c>
      <c r="BX20" t="s">
        <v>348</v>
      </c>
      <c r="BY20" t="s">
        <v>321</v>
      </c>
      <c r="CA20">
        <v>-80</v>
      </c>
      <c r="CB20" t="s">
        <v>379</v>
      </c>
    </row>
    <row r="21" spans="1:80" x14ac:dyDescent="0.25">
      <c r="A21">
        <v>20</v>
      </c>
      <c r="B21">
        <v>20</v>
      </c>
      <c r="C21">
        <v>3</v>
      </c>
      <c r="D21" t="s">
        <v>62</v>
      </c>
      <c r="G21">
        <v>11</v>
      </c>
      <c r="H21">
        <v>2</v>
      </c>
      <c r="I21" t="s">
        <v>281</v>
      </c>
      <c r="J21" t="s">
        <v>33</v>
      </c>
      <c r="K21">
        <v>292.2</v>
      </c>
      <c r="L21">
        <v>74.900000000000006</v>
      </c>
      <c r="M21">
        <v>3.9</v>
      </c>
      <c r="N21" t="s">
        <v>34</v>
      </c>
      <c r="O21">
        <v>0.5</v>
      </c>
      <c r="P21">
        <v>25</v>
      </c>
      <c r="Q21" t="str">
        <f>_xlfn.XLOOKUP('all joined'!R21,polymer!$C$26:$C$34,polymer!$B$26:$B$34)</f>
        <v>poly(dimethylsiloxane)</v>
      </c>
      <c r="R21" t="s">
        <v>61</v>
      </c>
      <c r="U21">
        <v>0.5</v>
      </c>
      <c r="V21">
        <v>6212</v>
      </c>
      <c r="W21" t="s">
        <v>286</v>
      </c>
      <c r="X21">
        <v>61.2</v>
      </c>
      <c r="Y21">
        <v>5</v>
      </c>
      <c r="Z21">
        <f t="shared" si="0"/>
        <v>1</v>
      </c>
      <c r="AE21">
        <v>0</v>
      </c>
      <c r="AH21">
        <v>3</v>
      </c>
      <c r="AI21" t="s">
        <v>299</v>
      </c>
      <c r="AJ21" t="s">
        <v>37</v>
      </c>
      <c r="AK21">
        <v>300</v>
      </c>
      <c r="AN21" t="s">
        <v>58</v>
      </c>
      <c r="AO21" t="s">
        <v>59</v>
      </c>
      <c r="AP21">
        <v>50</v>
      </c>
      <c r="AQ21">
        <v>2000</v>
      </c>
      <c r="AR21">
        <v>11.5</v>
      </c>
      <c r="AS21">
        <v>0</v>
      </c>
      <c r="AU21">
        <v>2</v>
      </c>
      <c r="AV21" t="s">
        <v>302</v>
      </c>
      <c r="AW21">
        <v>1500</v>
      </c>
      <c r="AX21">
        <v>60</v>
      </c>
      <c r="BC21" t="s">
        <v>319</v>
      </c>
      <c r="BE21">
        <v>2</v>
      </c>
      <c r="BF21">
        <v>160</v>
      </c>
      <c r="BG21">
        <v>1</v>
      </c>
      <c r="BH21" t="s">
        <v>319</v>
      </c>
      <c r="BQ21">
        <v>0.6</v>
      </c>
      <c r="BX21" t="s">
        <v>348</v>
      </c>
      <c r="BY21" t="s">
        <v>321</v>
      </c>
      <c r="CA21">
        <v>-80</v>
      </c>
      <c r="CB21" t="s">
        <v>379</v>
      </c>
    </row>
    <row r="22" spans="1:80" x14ac:dyDescent="0.25">
      <c r="A22">
        <v>21</v>
      </c>
      <c r="B22">
        <v>21</v>
      </c>
      <c r="C22">
        <v>4</v>
      </c>
      <c r="D22" t="s">
        <v>64</v>
      </c>
      <c r="G22">
        <v>12</v>
      </c>
      <c r="H22">
        <v>3</v>
      </c>
      <c r="I22" t="s">
        <v>281</v>
      </c>
      <c r="J22" t="s">
        <v>33</v>
      </c>
      <c r="K22">
        <v>91</v>
      </c>
      <c r="L22">
        <v>29</v>
      </c>
      <c r="M22">
        <v>3.14</v>
      </c>
      <c r="N22" t="s">
        <v>34</v>
      </c>
      <c r="O22">
        <v>1</v>
      </c>
      <c r="V22">
        <v>7964</v>
      </c>
      <c r="W22" t="s">
        <v>288</v>
      </c>
      <c r="X22">
        <v>132</v>
      </c>
      <c r="Y22">
        <v>5</v>
      </c>
      <c r="Z22">
        <f t="shared" si="0"/>
        <v>1</v>
      </c>
      <c r="AE22">
        <v>0</v>
      </c>
      <c r="AH22">
        <v>1</v>
      </c>
      <c r="AS22">
        <v>0</v>
      </c>
      <c r="AU22">
        <v>3</v>
      </c>
      <c r="AV22" t="s">
        <v>302</v>
      </c>
      <c r="BC22" t="s">
        <v>319</v>
      </c>
      <c r="BE22">
        <v>3</v>
      </c>
      <c r="BF22">
        <v>160</v>
      </c>
      <c r="BG22">
        <v>0.5</v>
      </c>
      <c r="BH22" t="s">
        <v>318</v>
      </c>
      <c r="BQ22">
        <v>1</v>
      </c>
      <c r="BX22" t="s">
        <v>348</v>
      </c>
      <c r="BY22" t="s">
        <v>319</v>
      </c>
    </row>
    <row r="23" spans="1:80" x14ac:dyDescent="0.25">
      <c r="A23">
        <v>22</v>
      </c>
      <c r="B23">
        <v>22</v>
      </c>
      <c r="C23">
        <v>4</v>
      </c>
      <c r="D23" t="s">
        <v>64</v>
      </c>
      <c r="G23">
        <v>13</v>
      </c>
      <c r="H23">
        <v>4</v>
      </c>
      <c r="I23" t="s">
        <v>281</v>
      </c>
      <c r="J23" t="s">
        <v>33</v>
      </c>
      <c r="K23">
        <v>344</v>
      </c>
      <c r="L23">
        <v>71</v>
      </c>
      <c r="M23">
        <v>4.8499999999999996</v>
      </c>
      <c r="N23" t="s">
        <v>34</v>
      </c>
      <c r="O23">
        <v>1</v>
      </c>
      <c r="V23">
        <v>7964</v>
      </c>
      <c r="W23" t="s">
        <v>288</v>
      </c>
      <c r="X23">
        <v>132</v>
      </c>
      <c r="Y23">
        <v>5</v>
      </c>
      <c r="Z23">
        <f t="shared" si="0"/>
        <v>1</v>
      </c>
      <c r="AE23">
        <v>0</v>
      </c>
      <c r="AH23">
        <v>1</v>
      </c>
      <c r="AS23">
        <v>0</v>
      </c>
      <c r="AU23">
        <v>3</v>
      </c>
      <c r="AV23" t="s">
        <v>302</v>
      </c>
      <c r="BC23" t="s">
        <v>319</v>
      </c>
      <c r="BE23">
        <v>3</v>
      </c>
      <c r="BF23">
        <v>160</v>
      </c>
      <c r="BG23">
        <v>0.5</v>
      </c>
      <c r="BH23" t="s">
        <v>318</v>
      </c>
      <c r="BQ23">
        <v>3.8</v>
      </c>
      <c r="BX23" t="s">
        <v>348</v>
      </c>
      <c r="BY23" t="s">
        <v>319</v>
      </c>
    </row>
    <row r="24" spans="1:80" x14ac:dyDescent="0.25">
      <c r="A24">
        <v>23</v>
      </c>
      <c r="B24">
        <v>23</v>
      </c>
      <c r="C24">
        <v>4</v>
      </c>
      <c r="D24" t="s">
        <v>64</v>
      </c>
      <c r="G24">
        <v>14</v>
      </c>
      <c r="H24">
        <v>5</v>
      </c>
      <c r="I24" t="s">
        <v>281</v>
      </c>
      <c r="J24" t="s">
        <v>33</v>
      </c>
      <c r="K24">
        <v>501</v>
      </c>
      <c r="L24">
        <v>110</v>
      </c>
      <c r="M24">
        <v>4.55</v>
      </c>
      <c r="N24" t="s">
        <v>34</v>
      </c>
      <c r="O24">
        <v>1</v>
      </c>
      <c r="V24">
        <v>7964</v>
      </c>
      <c r="W24" t="s">
        <v>288</v>
      </c>
      <c r="X24">
        <v>132</v>
      </c>
      <c r="Y24">
        <v>5</v>
      </c>
      <c r="Z24">
        <f t="shared" si="0"/>
        <v>1</v>
      </c>
      <c r="AE24">
        <v>0</v>
      </c>
      <c r="AH24">
        <v>1</v>
      </c>
      <c r="AS24">
        <v>0</v>
      </c>
      <c r="AU24">
        <v>3</v>
      </c>
      <c r="AV24" t="s">
        <v>302</v>
      </c>
      <c r="BC24" t="s">
        <v>319</v>
      </c>
      <c r="BE24">
        <v>3</v>
      </c>
      <c r="BF24">
        <v>160</v>
      </c>
      <c r="BG24">
        <v>0.5</v>
      </c>
      <c r="BH24" t="s">
        <v>318</v>
      </c>
      <c r="BI24">
        <v>100</v>
      </c>
      <c r="BK24">
        <v>18.399999999999999</v>
      </c>
      <c r="BL24">
        <v>3.43</v>
      </c>
      <c r="BQ24">
        <v>8.5</v>
      </c>
      <c r="BX24" t="s">
        <v>348</v>
      </c>
      <c r="BY24" t="s">
        <v>319</v>
      </c>
    </row>
    <row r="25" spans="1:80" x14ac:dyDescent="0.25">
      <c r="A25">
        <v>24</v>
      </c>
      <c r="B25">
        <v>24</v>
      </c>
      <c r="C25">
        <v>4</v>
      </c>
      <c r="D25" t="s">
        <v>64</v>
      </c>
      <c r="G25">
        <v>14</v>
      </c>
      <c r="H25">
        <v>5</v>
      </c>
      <c r="I25" t="s">
        <v>281</v>
      </c>
      <c r="J25" t="s">
        <v>33</v>
      </c>
      <c r="K25">
        <v>501</v>
      </c>
      <c r="L25">
        <v>110</v>
      </c>
      <c r="M25">
        <v>4.55</v>
      </c>
      <c r="N25" t="s">
        <v>34</v>
      </c>
      <c r="O25">
        <v>1</v>
      </c>
      <c r="V25">
        <v>7964</v>
      </c>
      <c r="W25" t="s">
        <v>288</v>
      </c>
      <c r="X25">
        <v>132</v>
      </c>
      <c r="Y25">
        <v>5</v>
      </c>
      <c r="Z25">
        <f t="shared" si="0"/>
        <v>1</v>
      </c>
      <c r="AE25">
        <v>0</v>
      </c>
      <c r="AH25">
        <v>4</v>
      </c>
      <c r="AI25" t="s">
        <v>299</v>
      </c>
      <c r="AJ25" t="s">
        <v>37</v>
      </c>
      <c r="AK25">
        <v>200</v>
      </c>
      <c r="AN25" t="s">
        <v>38</v>
      </c>
      <c r="AO25" t="s">
        <v>39</v>
      </c>
      <c r="AP25">
        <v>100</v>
      </c>
      <c r="AQ25">
        <v>4000</v>
      </c>
      <c r="AR25">
        <v>17.25</v>
      </c>
      <c r="AS25">
        <v>3</v>
      </c>
      <c r="AT25" t="s">
        <v>47</v>
      </c>
      <c r="AU25">
        <v>3</v>
      </c>
      <c r="AV25" t="s">
        <v>302</v>
      </c>
      <c r="BC25" t="s">
        <v>319</v>
      </c>
      <c r="BE25">
        <v>3</v>
      </c>
      <c r="BF25">
        <v>160</v>
      </c>
      <c r="BG25">
        <v>0.5</v>
      </c>
      <c r="BH25" t="s">
        <v>318</v>
      </c>
      <c r="BI25">
        <v>100</v>
      </c>
      <c r="BK25">
        <v>18.399999999999999</v>
      </c>
      <c r="BL25">
        <v>3.43</v>
      </c>
      <c r="BQ25">
        <v>6.85</v>
      </c>
      <c r="BS25">
        <v>1.35</v>
      </c>
      <c r="BU25">
        <v>2</v>
      </c>
      <c r="BW25" s="14">
        <v>55000000</v>
      </c>
      <c r="BX25" t="s">
        <v>348</v>
      </c>
      <c r="BY25" t="s">
        <v>319</v>
      </c>
      <c r="BZ25">
        <v>0.9</v>
      </c>
      <c r="CA25">
        <v>-60</v>
      </c>
      <c r="CB25" t="s">
        <v>380</v>
      </c>
    </row>
    <row r="26" spans="1:80" x14ac:dyDescent="0.25">
      <c r="A26">
        <v>25</v>
      </c>
      <c r="B26">
        <v>25</v>
      </c>
      <c r="C26">
        <v>4</v>
      </c>
      <c r="D26" t="s">
        <v>64</v>
      </c>
      <c r="G26">
        <v>14</v>
      </c>
      <c r="H26">
        <v>5</v>
      </c>
      <c r="I26" t="s">
        <v>281</v>
      </c>
      <c r="J26" t="s">
        <v>33</v>
      </c>
      <c r="K26">
        <v>501</v>
      </c>
      <c r="L26">
        <v>110</v>
      </c>
      <c r="M26">
        <v>4.55</v>
      </c>
      <c r="N26" t="s">
        <v>34</v>
      </c>
      <c r="O26">
        <v>1</v>
      </c>
      <c r="V26">
        <v>7964</v>
      </c>
      <c r="W26" t="s">
        <v>288</v>
      </c>
      <c r="X26">
        <v>132</v>
      </c>
      <c r="Y26">
        <v>5</v>
      </c>
      <c r="Z26">
        <f t="shared" si="0"/>
        <v>1</v>
      </c>
      <c r="AE26">
        <v>0</v>
      </c>
      <c r="AH26">
        <v>5</v>
      </c>
      <c r="AI26" t="s">
        <v>299</v>
      </c>
      <c r="AJ26" t="s">
        <v>37</v>
      </c>
      <c r="AK26">
        <v>200</v>
      </c>
      <c r="AN26" t="s">
        <v>38</v>
      </c>
      <c r="AO26" t="s">
        <v>39</v>
      </c>
      <c r="AP26">
        <v>125</v>
      </c>
      <c r="AQ26">
        <v>4000</v>
      </c>
      <c r="AR26">
        <v>17.25</v>
      </c>
      <c r="AS26">
        <v>3</v>
      </c>
      <c r="AT26" t="s">
        <v>47</v>
      </c>
      <c r="AU26">
        <v>3</v>
      </c>
      <c r="AV26" t="s">
        <v>302</v>
      </c>
      <c r="BC26" t="s">
        <v>319</v>
      </c>
      <c r="BE26">
        <v>3</v>
      </c>
      <c r="BF26">
        <v>160</v>
      </c>
      <c r="BG26">
        <v>0.5</v>
      </c>
      <c r="BH26" t="s">
        <v>318</v>
      </c>
      <c r="BI26">
        <v>100</v>
      </c>
      <c r="BK26">
        <v>18.399999999999999</v>
      </c>
      <c r="BL26">
        <v>3.43</v>
      </c>
      <c r="BQ26">
        <v>7.25</v>
      </c>
      <c r="BS26">
        <v>1.75</v>
      </c>
      <c r="BU26">
        <v>2</v>
      </c>
      <c r="BW26" s="14">
        <v>55000000</v>
      </c>
      <c r="BX26" t="s">
        <v>348</v>
      </c>
      <c r="BY26" t="s">
        <v>319</v>
      </c>
      <c r="BZ26">
        <v>0.9</v>
      </c>
      <c r="CA26">
        <v>-60</v>
      </c>
      <c r="CB26" t="s">
        <v>380</v>
      </c>
    </row>
    <row r="27" spans="1:80" x14ac:dyDescent="0.25">
      <c r="A27">
        <v>26</v>
      </c>
      <c r="B27">
        <v>26</v>
      </c>
      <c r="C27">
        <v>4</v>
      </c>
      <c r="D27" t="s">
        <v>64</v>
      </c>
      <c r="G27">
        <v>14</v>
      </c>
      <c r="H27">
        <v>5</v>
      </c>
      <c r="I27" t="s">
        <v>281</v>
      </c>
      <c r="J27" t="s">
        <v>33</v>
      </c>
      <c r="K27">
        <v>501</v>
      </c>
      <c r="L27">
        <v>110</v>
      </c>
      <c r="M27">
        <v>4.55</v>
      </c>
      <c r="N27" t="s">
        <v>34</v>
      </c>
      <c r="O27">
        <v>1</v>
      </c>
      <c r="V27">
        <v>7964</v>
      </c>
      <c r="W27" t="s">
        <v>288</v>
      </c>
      <c r="X27">
        <v>132</v>
      </c>
      <c r="Y27">
        <v>5</v>
      </c>
      <c r="Z27">
        <f t="shared" si="0"/>
        <v>1</v>
      </c>
      <c r="AE27">
        <v>0</v>
      </c>
      <c r="AH27">
        <v>6</v>
      </c>
      <c r="AI27" t="s">
        <v>299</v>
      </c>
      <c r="AJ27" t="s">
        <v>37</v>
      </c>
      <c r="AK27">
        <v>300</v>
      </c>
      <c r="AN27" t="s">
        <v>38</v>
      </c>
      <c r="AO27" t="s">
        <v>59</v>
      </c>
      <c r="AP27">
        <v>30</v>
      </c>
      <c r="AQ27">
        <v>1400</v>
      </c>
      <c r="AR27">
        <v>11</v>
      </c>
      <c r="AS27">
        <v>4</v>
      </c>
      <c r="AT27" t="s">
        <v>48</v>
      </c>
      <c r="AU27">
        <v>3</v>
      </c>
      <c r="AV27" t="s">
        <v>302</v>
      </c>
      <c r="BC27" t="s">
        <v>319</v>
      </c>
      <c r="BE27">
        <v>4</v>
      </c>
      <c r="BF27">
        <v>160</v>
      </c>
      <c r="BG27">
        <v>0.5</v>
      </c>
      <c r="BH27" t="s">
        <v>319</v>
      </c>
      <c r="BI27">
        <v>100</v>
      </c>
      <c r="BK27">
        <v>18.399999999999999</v>
      </c>
      <c r="BL27">
        <v>3.43</v>
      </c>
      <c r="BQ27">
        <v>5.75</v>
      </c>
      <c r="BS27">
        <v>2.25</v>
      </c>
      <c r="BU27">
        <v>-1</v>
      </c>
      <c r="BW27" s="14">
        <v>50500000</v>
      </c>
      <c r="BX27" t="s">
        <v>348</v>
      </c>
      <c r="BY27" t="s">
        <v>319</v>
      </c>
      <c r="BZ27">
        <v>1.2</v>
      </c>
      <c r="CA27">
        <v>-80</v>
      </c>
      <c r="CB27" t="s">
        <v>381</v>
      </c>
    </row>
    <row r="28" spans="1:80" x14ac:dyDescent="0.25">
      <c r="A28">
        <v>27</v>
      </c>
      <c r="B28">
        <v>27</v>
      </c>
      <c r="C28">
        <v>4</v>
      </c>
      <c r="D28" t="s">
        <v>64</v>
      </c>
      <c r="G28">
        <v>14</v>
      </c>
      <c r="H28">
        <v>5</v>
      </c>
      <c r="I28" t="s">
        <v>281</v>
      </c>
      <c r="J28" t="s">
        <v>33</v>
      </c>
      <c r="K28">
        <v>501</v>
      </c>
      <c r="L28">
        <v>110</v>
      </c>
      <c r="M28">
        <v>4.55</v>
      </c>
      <c r="N28" t="s">
        <v>34</v>
      </c>
      <c r="O28">
        <v>1</v>
      </c>
      <c r="V28">
        <v>7964</v>
      </c>
      <c r="W28" t="s">
        <v>288</v>
      </c>
      <c r="X28">
        <v>132</v>
      </c>
      <c r="Y28">
        <v>5</v>
      </c>
      <c r="Z28">
        <f t="shared" si="0"/>
        <v>1</v>
      </c>
      <c r="AE28">
        <v>0</v>
      </c>
      <c r="AH28">
        <v>7</v>
      </c>
      <c r="AI28" t="s">
        <v>299</v>
      </c>
      <c r="AJ28" t="s">
        <v>37</v>
      </c>
      <c r="AK28">
        <v>300</v>
      </c>
      <c r="AN28" t="s">
        <v>38</v>
      </c>
      <c r="AO28" t="s">
        <v>59</v>
      </c>
      <c r="AP28">
        <v>40</v>
      </c>
      <c r="AQ28">
        <v>1400</v>
      </c>
      <c r="AR28">
        <v>11</v>
      </c>
      <c r="AS28">
        <v>4</v>
      </c>
      <c r="AT28" t="s">
        <v>48</v>
      </c>
      <c r="AU28">
        <v>3</v>
      </c>
      <c r="AV28" t="s">
        <v>302</v>
      </c>
      <c r="BC28" t="s">
        <v>319</v>
      </c>
      <c r="BE28">
        <v>4</v>
      </c>
      <c r="BF28">
        <v>160</v>
      </c>
      <c r="BG28">
        <v>0.5</v>
      </c>
      <c r="BH28" t="s">
        <v>319</v>
      </c>
      <c r="BI28">
        <v>100</v>
      </c>
      <c r="BK28">
        <v>18.399999999999999</v>
      </c>
      <c r="BL28">
        <v>3.43</v>
      </c>
      <c r="BQ28">
        <v>7.95</v>
      </c>
      <c r="BS28">
        <v>2.5499999999999998</v>
      </c>
      <c r="BU28">
        <v>-1</v>
      </c>
      <c r="BW28" s="14">
        <v>50500000</v>
      </c>
      <c r="BX28" t="s">
        <v>348</v>
      </c>
      <c r="BY28" t="s">
        <v>319</v>
      </c>
      <c r="BZ28">
        <v>1.05</v>
      </c>
      <c r="CA28">
        <v>-80</v>
      </c>
      <c r="CB28" t="s">
        <v>381</v>
      </c>
    </row>
    <row r="29" spans="1:80" x14ac:dyDescent="0.25">
      <c r="A29">
        <v>28</v>
      </c>
      <c r="B29">
        <v>28</v>
      </c>
      <c r="C29">
        <v>4</v>
      </c>
      <c r="D29" t="s">
        <v>64</v>
      </c>
      <c r="G29">
        <v>14</v>
      </c>
      <c r="H29">
        <v>5</v>
      </c>
      <c r="I29" t="s">
        <v>281</v>
      </c>
      <c r="J29" t="s">
        <v>33</v>
      </c>
      <c r="K29">
        <v>501</v>
      </c>
      <c r="L29">
        <v>110</v>
      </c>
      <c r="M29">
        <v>4.55</v>
      </c>
      <c r="N29" t="s">
        <v>34</v>
      </c>
      <c r="O29">
        <v>1</v>
      </c>
      <c r="V29">
        <v>7964</v>
      </c>
      <c r="W29" t="s">
        <v>288</v>
      </c>
      <c r="X29">
        <v>132</v>
      </c>
      <c r="Y29">
        <v>5</v>
      </c>
      <c r="Z29">
        <f t="shared" si="0"/>
        <v>1</v>
      </c>
      <c r="AE29">
        <v>0</v>
      </c>
      <c r="AH29">
        <v>8</v>
      </c>
      <c r="AI29" t="s">
        <v>299</v>
      </c>
      <c r="AJ29" t="s">
        <v>37</v>
      </c>
      <c r="AK29">
        <v>300</v>
      </c>
      <c r="AN29" t="s">
        <v>38</v>
      </c>
      <c r="AO29" t="s">
        <v>59</v>
      </c>
      <c r="AP29">
        <v>50</v>
      </c>
      <c r="AQ29">
        <v>1400</v>
      </c>
      <c r="AR29">
        <v>11</v>
      </c>
      <c r="AS29">
        <v>4</v>
      </c>
      <c r="AT29" t="s">
        <v>48</v>
      </c>
      <c r="AU29">
        <v>3</v>
      </c>
      <c r="AV29" t="s">
        <v>302</v>
      </c>
      <c r="BC29" t="s">
        <v>319</v>
      </c>
      <c r="BE29">
        <v>4</v>
      </c>
      <c r="BF29">
        <v>160</v>
      </c>
      <c r="BG29">
        <v>0.5</v>
      </c>
      <c r="BH29" t="s">
        <v>319</v>
      </c>
      <c r="BI29">
        <v>100</v>
      </c>
      <c r="BK29">
        <v>18.399999999999999</v>
      </c>
      <c r="BL29">
        <v>3.43</v>
      </c>
      <c r="BQ29">
        <v>7.85</v>
      </c>
      <c r="BS29">
        <v>2.65</v>
      </c>
      <c r="BU29">
        <v>-1.5</v>
      </c>
      <c r="BW29" s="14">
        <v>50500000</v>
      </c>
      <c r="BX29" t="s">
        <v>348</v>
      </c>
      <c r="BY29" t="s">
        <v>319</v>
      </c>
      <c r="BZ29">
        <v>1.05</v>
      </c>
      <c r="CA29">
        <v>-80</v>
      </c>
      <c r="CB29" t="s">
        <v>381</v>
      </c>
    </row>
    <row r="30" spans="1:80" x14ac:dyDescent="0.25">
      <c r="A30">
        <v>29</v>
      </c>
      <c r="B30">
        <v>28</v>
      </c>
      <c r="C30">
        <v>4</v>
      </c>
      <c r="D30" t="s">
        <v>64</v>
      </c>
      <c r="G30">
        <v>14</v>
      </c>
      <c r="H30">
        <v>5</v>
      </c>
      <c r="I30" t="s">
        <v>281</v>
      </c>
      <c r="J30" t="s">
        <v>33</v>
      </c>
      <c r="K30">
        <v>501</v>
      </c>
      <c r="L30">
        <v>110</v>
      </c>
      <c r="M30">
        <v>4.55</v>
      </c>
      <c r="N30" t="s">
        <v>34</v>
      </c>
      <c r="O30">
        <v>1</v>
      </c>
      <c r="V30">
        <v>7964</v>
      </c>
      <c r="W30" t="s">
        <v>288</v>
      </c>
      <c r="X30">
        <v>132</v>
      </c>
      <c r="Y30">
        <v>5</v>
      </c>
      <c r="Z30">
        <f t="shared" si="0"/>
        <v>1</v>
      </c>
      <c r="AE30">
        <v>0</v>
      </c>
      <c r="AH30">
        <v>8</v>
      </c>
      <c r="AI30" t="s">
        <v>299</v>
      </c>
      <c r="AJ30" t="s">
        <v>37</v>
      </c>
      <c r="AK30">
        <v>300</v>
      </c>
      <c r="AN30" t="s">
        <v>38</v>
      </c>
      <c r="AO30" t="s">
        <v>59</v>
      </c>
      <c r="AP30">
        <v>50</v>
      </c>
      <c r="AQ30">
        <v>1400</v>
      </c>
      <c r="AR30">
        <v>11</v>
      </c>
      <c r="AS30">
        <v>4</v>
      </c>
      <c r="AT30" t="s">
        <v>48</v>
      </c>
      <c r="AU30">
        <v>3</v>
      </c>
      <c r="AV30" t="s">
        <v>302</v>
      </c>
      <c r="BC30" t="s">
        <v>319</v>
      </c>
      <c r="BE30">
        <v>4</v>
      </c>
      <c r="BF30">
        <v>160</v>
      </c>
      <c r="BG30">
        <v>0.5</v>
      </c>
      <c r="BH30" t="s">
        <v>319</v>
      </c>
      <c r="BI30">
        <v>100</v>
      </c>
      <c r="BK30">
        <v>18.399999999999999</v>
      </c>
      <c r="BL30">
        <v>3.43</v>
      </c>
      <c r="BP30">
        <v>77</v>
      </c>
      <c r="BQ30">
        <v>0.15</v>
      </c>
      <c r="BS30">
        <v>0.03</v>
      </c>
      <c r="BU30">
        <v>-5</v>
      </c>
      <c r="BV30">
        <v>40</v>
      </c>
      <c r="BW30" s="14"/>
      <c r="BX30" t="s">
        <v>348</v>
      </c>
      <c r="BY30" t="s">
        <v>321</v>
      </c>
      <c r="CA30">
        <v>-40</v>
      </c>
      <c r="CB30" t="s">
        <v>382</v>
      </c>
    </row>
    <row r="31" spans="1:80" x14ac:dyDescent="0.25">
      <c r="A31">
        <v>30</v>
      </c>
      <c r="B31">
        <v>28</v>
      </c>
      <c r="C31">
        <v>4</v>
      </c>
      <c r="D31" t="s">
        <v>64</v>
      </c>
      <c r="G31">
        <v>14</v>
      </c>
      <c r="H31">
        <v>5</v>
      </c>
      <c r="I31" t="s">
        <v>281</v>
      </c>
      <c r="J31" t="s">
        <v>33</v>
      </c>
      <c r="K31">
        <v>501</v>
      </c>
      <c r="L31">
        <v>110</v>
      </c>
      <c r="M31">
        <v>4.55</v>
      </c>
      <c r="N31" t="s">
        <v>34</v>
      </c>
      <c r="O31">
        <v>1</v>
      </c>
      <c r="V31">
        <v>7964</v>
      </c>
      <c r="W31" t="s">
        <v>288</v>
      </c>
      <c r="X31">
        <v>132</v>
      </c>
      <c r="Y31">
        <v>5</v>
      </c>
      <c r="Z31">
        <f t="shared" si="0"/>
        <v>1</v>
      </c>
      <c r="AE31">
        <v>0</v>
      </c>
      <c r="AH31">
        <v>8</v>
      </c>
      <c r="AI31" t="s">
        <v>299</v>
      </c>
      <c r="AJ31" t="s">
        <v>37</v>
      </c>
      <c r="AK31">
        <v>300</v>
      </c>
      <c r="AN31" t="s">
        <v>38</v>
      </c>
      <c r="AO31" t="s">
        <v>59</v>
      </c>
      <c r="AP31">
        <v>50</v>
      </c>
      <c r="AQ31">
        <v>1400</v>
      </c>
      <c r="AR31">
        <v>11</v>
      </c>
      <c r="AS31">
        <v>4</v>
      </c>
      <c r="AT31" t="s">
        <v>48</v>
      </c>
      <c r="AU31">
        <v>3</v>
      </c>
      <c r="AV31" t="s">
        <v>302</v>
      </c>
      <c r="BC31" t="s">
        <v>319</v>
      </c>
      <c r="BE31">
        <v>4</v>
      </c>
      <c r="BF31">
        <v>160</v>
      </c>
      <c r="BG31">
        <v>0.5</v>
      </c>
      <c r="BH31" t="s">
        <v>319</v>
      </c>
      <c r="BI31">
        <v>100</v>
      </c>
      <c r="BK31">
        <v>18.399999999999999</v>
      </c>
      <c r="BL31">
        <v>3.43</v>
      </c>
      <c r="BP31">
        <v>227</v>
      </c>
      <c r="BQ31">
        <v>2.1</v>
      </c>
      <c r="BS31">
        <v>0.22500000000000001</v>
      </c>
      <c r="BU31">
        <v>5</v>
      </c>
      <c r="BV31">
        <v>38</v>
      </c>
      <c r="BW31" s="14"/>
      <c r="BX31" t="s">
        <v>348</v>
      </c>
      <c r="BY31" t="s">
        <v>321</v>
      </c>
      <c r="CA31">
        <v>-40</v>
      </c>
      <c r="CB31" t="s">
        <v>382</v>
      </c>
    </row>
    <row r="32" spans="1:80" x14ac:dyDescent="0.25">
      <c r="A32">
        <v>31</v>
      </c>
      <c r="B32">
        <v>28</v>
      </c>
      <c r="C32">
        <v>4</v>
      </c>
      <c r="D32" t="s">
        <v>64</v>
      </c>
      <c r="G32">
        <v>14</v>
      </c>
      <c r="H32">
        <v>5</v>
      </c>
      <c r="I32" t="s">
        <v>281</v>
      </c>
      <c r="J32" t="s">
        <v>33</v>
      </c>
      <c r="K32">
        <v>501</v>
      </c>
      <c r="L32">
        <v>110</v>
      </c>
      <c r="M32">
        <v>4.55</v>
      </c>
      <c r="N32" t="s">
        <v>34</v>
      </c>
      <c r="O32">
        <v>1</v>
      </c>
      <c r="V32">
        <v>7964</v>
      </c>
      <c r="W32" t="s">
        <v>288</v>
      </c>
      <c r="X32">
        <v>132</v>
      </c>
      <c r="Y32">
        <v>5</v>
      </c>
      <c r="Z32">
        <f t="shared" si="0"/>
        <v>1</v>
      </c>
      <c r="AE32">
        <v>0</v>
      </c>
      <c r="AH32">
        <v>8</v>
      </c>
      <c r="AI32" t="s">
        <v>299</v>
      </c>
      <c r="AJ32" t="s">
        <v>37</v>
      </c>
      <c r="AK32">
        <v>300</v>
      </c>
      <c r="AN32" t="s">
        <v>38</v>
      </c>
      <c r="AO32" t="s">
        <v>59</v>
      </c>
      <c r="AP32">
        <v>50</v>
      </c>
      <c r="AQ32">
        <v>1400</v>
      </c>
      <c r="AR32">
        <v>11</v>
      </c>
      <c r="AS32">
        <v>4</v>
      </c>
      <c r="AT32" t="s">
        <v>48</v>
      </c>
      <c r="AU32">
        <v>3</v>
      </c>
      <c r="AV32" t="s">
        <v>302</v>
      </c>
      <c r="BC32" t="s">
        <v>319</v>
      </c>
      <c r="BE32">
        <v>4</v>
      </c>
      <c r="BF32">
        <v>160</v>
      </c>
      <c r="BG32">
        <v>0.5</v>
      </c>
      <c r="BH32" t="s">
        <v>319</v>
      </c>
      <c r="BI32">
        <v>100</v>
      </c>
      <c r="BK32">
        <v>18.399999999999999</v>
      </c>
      <c r="BL32">
        <v>3.43</v>
      </c>
      <c r="BP32">
        <v>377</v>
      </c>
      <c r="BQ32">
        <v>9</v>
      </c>
      <c r="BS32">
        <v>1.2</v>
      </c>
      <c r="BU32">
        <v>25</v>
      </c>
      <c r="BV32">
        <v>60</v>
      </c>
      <c r="BW32" s="14"/>
      <c r="BX32" t="s">
        <v>348</v>
      </c>
      <c r="BY32" t="s">
        <v>321</v>
      </c>
      <c r="CA32">
        <v>-40</v>
      </c>
      <c r="CB32" t="s">
        <v>382</v>
      </c>
    </row>
    <row r="33" spans="1:80" x14ac:dyDescent="0.25">
      <c r="A33">
        <v>32</v>
      </c>
      <c r="B33">
        <v>29</v>
      </c>
      <c r="C33">
        <v>4</v>
      </c>
      <c r="D33" t="s">
        <v>64</v>
      </c>
      <c r="G33">
        <v>14</v>
      </c>
      <c r="H33">
        <v>5</v>
      </c>
      <c r="I33" t="s">
        <v>281</v>
      </c>
      <c r="J33" t="s">
        <v>33</v>
      </c>
      <c r="K33">
        <v>501</v>
      </c>
      <c r="L33">
        <v>110</v>
      </c>
      <c r="M33">
        <v>4.55</v>
      </c>
      <c r="N33" t="s">
        <v>34</v>
      </c>
      <c r="O33">
        <v>1</v>
      </c>
      <c r="V33">
        <v>7964</v>
      </c>
      <c r="W33" t="s">
        <v>288</v>
      </c>
      <c r="X33">
        <v>132</v>
      </c>
      <c r="Y33">
        <v>5</v>
      </c>
      <c r="Z33">
        <f t="shared" si="0"/>
        <v>1</v>
      </c>
      <c r="AE33">
        <v>0</v>
      </c>
      <c r="AH33">
        <v>5</v>
      </c>
      <c r="AI33" t="s">
        <v>299</v>
      </c>
      <c r="AJ33" t="s">
        <v>37</v>
      </c>
      <c r="AK33">
        <v>200</v>
      </c>
      <c r="AN33" t="s">
        <v>38</v>
      </c>
      <c r="AO33" t="s">
        <v>39</v>
      </c>
      <c r="AP33">
        <v>125</v>
      </c>
      <c r="AQ33">
        <v>4000</v>
      </c>
      <c r="AR33">
        <v>17.25</v>
      </c>
      <c r="AS33">
        <v>3</v>
      </c>
      <c r="AT33" t="s">
        <v>47</v>
      </c>
      <c r="AU33">
        <v>4</v>
      </c>
      <c r="AV33" t="s">
        <v>303</v>
      </c>
      <c r="BC33" t="s">
        <v>319</v>
      </c>
      <c r="BE33">
        <v>5</v>
      </c>
      <c r="BF33">
        <v>160</v>
      </c>
      <c r="BH33" t="s">
        <v>318</v>
      </c>
      <c r="BI33">
        <v>100</v>
      </c>
      <c r="BK33">
        <v>18.399999999999999</v>
      </c>
      <c r="BL33">
        <v>3.43</v>
      </c>
      <c r="BQ33">
        <v>4.4000000000000004</v>
      </c>
      <c r="BS33">
        <v>0.9</v>
      </c>
      <c r="BU33">
        <v>0</v>
      </c>
      <c r="BW33" s="14">
        <v>5500000</v>
      </c>
      <c r="BX33" t="s">
        <v>348</v>
      </c>
      <c r="BY33" t="s">
        <v>319</v>
      </c>
      <c r="BZ33">
        <v>1.1000000000000001</v>
      </c>
      <c r="CA33">
        <v>-60</v>
      </c>
      <c r="CB33" t="s">
        <v>380</v>
      </c>
    </row>
    <row r="34" spans="1:80" x14ac:dyDescent="0.25">
      <c r="A34">
        <v>33</v>
      </c>
      <c r="B34">
        <v>30</v>
      </c>
      <c r="C34">
        <v>4</v>
      </c>
      <c r="D34" t="s">
        <v>64</v>
      </c>
      <c r="G34">
        <v>14</v>
      </c>
      <c r="H34">
        <v>5</v>
      </c>
      <c r="I34" t="s">
        <v>281</v>
      </c>
      <c r="J34" t="s">
        <v>33</v>
      </c>
      <c r="K34">
        <v>501</v>
      </c>
      <c r="L34">
        <v>110</v>
      </c>
      <c r="M34">
        <v>4.55</v>
      </c>
      <c r="N34" t="s">
        <v>34</v>
      </c>
      <c r="O34">
        <v>1</v>
      </c>
      <c r="V34">
        <v>7964</v>
      </c>
      <c r="W34" t="s">
        <v>288</v>
      </c>
      <c r="X34">
        <v>132</v>
      </c>
      <c r="Y34">
        <v>5</v>
      </c>
      <c r="Z34">
        <f t="shared" si="0"/>
        <v>1</v>
      </c>
      <c r="AE34">
        <v>0</v>
      </c>
      <c r="AH34">
        <v>9</v>
      </c>
      <c r="AI34" t="s">
        <v>299</v>
      </c>
      <c r="AJ34" t="s">
        <v>37</v>
      </c>
      <c r="AK34">
        <v>200</v>
      </c>
      <c r="AN34" t="s">
        <v>38</v>
      </c>
      <c r="AO34" t="s">
        <v>39</v>
      </c>
      <c r="AP34">
        <v>125</v>
      </c>
      <c r="AQ34">
        <v>1400</v>
      </c>
      <c r="AR34">
        <v>17.25</v>
      </c>
      <c r="AS34">
        <v>3</v>
      </c>
      <c r="AT34" t="s">
        <v>47</v>
      </c>
      <c r="AU34">
        <v>5</v>
      </c>
      <c r="AV34" t="s">
        <v>305</v>
      </c>
      <c r="BC34" t="s">
        <v>319</v>
      </c>
      <c r="BE34">
        <v>5</v>
      </c>
      <c r="BF34">
        <v>160</v>
      </c>
      <c r="BH34" t="s">
        <v>318</v>
      </c>
      <c r="BI34">
        <v>100</v>
      </c>
      <c r="BK34">
        <v>18.399999999999999</v>
      </c>
      <c r="BL34">
        <v>3.43</v>
      </c>
      <c r="BQ34">
        <v>2.65</v>
      </c>
      <c r="BS34">
        <v>1.1000000000000001</v>
      </c>
      <c r="BU34">
        <v>0</v>
      </c>
      <c r="BW34" s="14">
        <v>550000</v>
      </c>
      <c r="BX34" t="s">
        <v>348</v>
      </c>
      <c r="BY34" t="s">
        <v>319</v>
      </c>
      <c r="BZ34">
        <v>1.1000000000000001</v>
      </c>
      <c r="CA34">
        <v>-60</v>
      </c>
      <c r="CB34" t="s">
        <v>380</v>
      </c>
    </row>
    <row r="35" spans="1:80" x14ac:dyDescent="0.25">
      <c r="A35">
        <v>34</v>
      </c>
      <c r="B35">
        <v>31</v>
      </c>
      <c r="C35">
        <v>4</v>
      </c>
      <c r="D35" t="s">
        <v>64</v>
      </c>
      <c r="G35">
        <v>14</v>
      </c>
      <c r="H35">
        <v>5</v>
      </c>
      <c r="I35" t="s">
        <v>281</v>
      </c>
      <c r="J35" t="s">
        <v>33</v>
      </c>
      <c r="K35">
        <v>501</v>
      </c>
      <c r="L35">
        <v>110</v>
      </c>
      <c r="M35">
        <v>4.55</v>
      </c>
      <c r="N35" t="s">
        <v>34</v>
      </c>
      <c r="O35">
        <v>1</v>
      </c>
      <c r="V35">
        <v>7964</v>
      </c>
      <c r="W35" t="s">
        <v>288</v>
      </c>
      <c r="X35">
        <v>132</v>
      </c>
      <c r="Y35">
        <v>5</v>
      </c>
      <c r="Z35">
        <f t="shared" si="0"/>
        <v>1</v>
      </c>
      <c r="AE35">
        <v>0</v>
      </c>
      <c r="AH35">
        <v>10</v>
      </c>
      <c r="AI35" t="s">
        <v>67</v>
      </c>
      <c r="AJ35" t="s">
        <v>68</v>
      </c>
      <c r="AK35">
        <v>800</v>
      </c>
      <c r="AL35" t="s">
        <v>69</v>
      </c>
      <c r="AM35">
        <v>50</v>
      </c>
      <c r="AN35" t="s">
        <v>38</v>
      </c>
      <c r="AO35" t="s">
        <v>59</v>
      </c>
      <c r="AP35">
        <v>70</v>
      </c>
      <c r="AQ35">
        <v>7000</v>
      </c>
      <c r="AR35">
        <v>11.5</v>
      </c>
      <c r="AS35">
        <v>4</v>
      </c>
      <c r="AT35" t="s">
        <v>48</v>
      </c>
      <c r="AU35">
        <v>3</v>
      </c>
      <c r="AV35" t="s">
        <v>302</v>
      </c>
      <c r="BC35" t="s">
        <v>319</v>
      </c>
      <c r="BE35">
        <v>4</v>
      </c>
      <c r="BF35">
        <v>160</v>
      </c>
      <c r="BG35">
        <v>0.5</v>
      </c>
      <c r="BH35" t="s">
        <v>319</v>
      </c>
      <c r="BI35">
        <v>100</v>
      </c>
      <c r="BK35">
        <v>18.399999999999999</v>
      </c>
      <c r="BL35">
        <v>3.43</v>
      </c>
      <c r="BQ35">
        <v>3.5</v>
      </c>
      <c r="BS35">
        <v>1.8</v>
      </c>
      <c r="BU35">
        <v>-2</v>
      </c>
      <c r="BW35" s="14">
        <v>50000000</v>
      </c>
      <c r="BX35" t="s">
        <v>348</v>
      </c>
      <c r="BY35" t="s">
        <v>319</v>
      </c>
      <c r="BZ35">
        <v>1.65</v>
      </c>
      <c r="CA35">
        <v>-60</v>
      </c>
      <c r="CB35" t="s">
        <v>383</v>
      </c>
    </row>
    <row r="36" spans="1:80" x14ac:dyDescent="0.25">
      <c r="A36">
        <v>35</v>
      </c>
      <c r="B36">
        <v>32</v>
      </c>
      <c r="C36">
        <v>5</v>
      </c>
      <c r="D36" t="s">
        <v>70</v>
      </c>
      <c r="G36">
        <v>15</v>
      </c>
      <c r="H36">
        <v>6</v>
      </c>
      <c r="I36" t="s">
        <v>281</v>
      </c>
      <c r="J36" t="s">
        <v>33</v>
      </c>
      <c r="K36">
        <v>199</v>
      </c>
      <c r="L36">
        <v>55</v>
      </c>
      <c r="M36">
        <v>3.62</v>
      </c>
      <c r="N36" t="s">
        <v>34</v>
      </c>
      <c r="O36">
        <v>1</v>
      </c>
      <c r="V36">
        <v>7239</v>
      </c>
      <c r="W36" t="s">
        <v>289</v>
      </c>
      <c r="X36">
        <v>180.5</v>
      </c>
      <c r="Y36">
        <v>4</v>
      </c>
      <c r="Z36">
        <f t="shared" si="0"/>
        <v>1</v>
      </c>
      <c r="AE36">
        <v>0</v>
      </c>
      <c r="AH36">
        <v>11</v>
      </c>
      <c r="AI36" t="s">
        <v>299</v>
      </c>
      <c r="AJ36" t="s">
        <v>37</v>
      </c>
      <c r="AK36">
        <v>350</v>
      </c>
      <c r="AN36" t="s">
        <v>38</v>
      </c>
      <c r="AO36" t="s">
        <v>39</v>
      </c>
      <c r="AP36">
        <v>80</v>
      </c>
      <c r="AQ36">
        <v>1500</v>
      </c>
      <c r="AR36">
        <v>11.5</v>
      </c>
      <c r="AS36">
        <v>4</v>
      </c>
      <c r="AT36" t="s">
        <v>48</v>
      </c>
      <c r="AU36">
        <v>6</v>
      </c>
      <c r="AV36" t="s">
        <v>302</v>
      </c>
      <c r="AW36">
        <v>1500</v>
      </c>
      <c r="AX36">
        <v>150</v>
      </c>
      <c r="BC36" t="s">
        <v>319</v>
      </c>
      <c r="BE36">
        <v>6</v>
      </c>
      <c r="BF36">
        <v>25</v>
      </c>
      <c r="BG36">
        <v>1</v>
      </c>
      <c r="BH36" t="s">
        <v>319</v>
      </c>
      <c r="BI36">
        <v>50</v>
      </c>
      <c r="BL36">
        <v>3.65</v>
      </c>
      <c r="BQ36">
        <v>1.1599999999999999</v>
      </c>
      <c r="BU36">
        <v>9.6999999999999993</v>
      </c>
      <c r="BW36" s="14">
        <v>200000</v>
      </c>
      <c r="BX36" t="s">
        <v>348</v>
      </c>
      <c r="BY36" t="s">
        <v>319</v>
      </c>
      <c r="CB36" t="s">
        <v>384</v>
      </c>
    </row>
    <row r="37" spans="1:80" x14ac:dyDescent="0.25">
      <c r="A37">
        <v>36</v>
      </c>
      <c r="B37">
        <v>33</v>
      </c>
      <c r="C37">
        <v>5</v>
      </c>
      <c r="D37" t="s">
        <v>70</v>
      </c>
      <c r="G37">
        <v>16</v>
      </c>
      <c r="H37">
        <v>6</v>
      </c>
      <c r="I37" t="s">
        <v>281</v>
      </c>
      <c r="J37" t="s">
        <v>33</v>
      </c>
      <c r="K37">
        <v>199</v>
      </c>
      <c r="L37">
        <v>55</v>
      </c>
      <c r="M37">
        <v>3.62</v>
      </c>
      <c r="N37" t="s">
        <v>34</v>
      </c>
      <c r="O37">
        <v>0.8</v>
      </c>
      <c r="P37">
        <v>26</v>
      </c>
      <c r="Q37" t="str">
        <f>_xlfn.XLOOKUP('all joined'!R37,polymer!$C$26:$C$34,polymer!$B$26:$B$34)</f>
        <v>poly(styrene)</v>
      </c>
      <c r="R37" t="s">
        <v>72</v>
      </c>
      <c r="S37">
        <v>2.2000000000000002</v>
      </c>
      <c r="T37">
        <v>1.01</v>
      </c>
      <c r="U37">
        <v>0.2</v>
      </c>
      <c r="V37">
        <v>7239</v>
      </c>
      <c r="W37" t="s">
        <v>289</v>
      </c>
      <c r="X37">
        <v>180.5</v>
      </c>
      <c r="Y37">
        <v>4</v>
      </c>
      <c r="Z37">
        <f t="shared" si="0"/>
        <v>1</v>
      </c>
      <c r="AE37">
        <v>0</v>
      </c>
      <c r="AH37">
        <v>11</v>
      </c>
      <c r="AI37" t="s">
        <v>299</v>
      </c>
      <c r="AJ37" t="s">
        <v>37</v>
      </c>
      <c r="AK37">
        <v>350</v>
      </c>
      <c r="AN37" t="s">
        <v>38</v>
      </c>
      <c r="AO37" t="s">
        <v>39</v>
      </c>
      <c r="AP37">
        <v>80</v>
      </c>
      <c r="AQ37">
        <v>1500</v>
      </c>
      <c r="AR37">
        <v>11.5</v>
      </c>
      <c r="AS37">
        <v>4</v>
      </c>
      <c r="AT37" t="s">
        <v>48</v>
      </c>
      <c r="AU37">
        <v>6</v>
      </c>
      <c r="AV37" t="s">
        <v>302</v>
      </c>
      <c r="AW37">
        <v>1500</v>
      </c>
      <c r="AX37">
        <v>150</v>
      </c>
      <c r="BC37" t="s">
        <v>319</v>
      </c>
      <c r="BE37">
        <v>6</v>
      </c>
      <c r="BF37">
        <v>25</v>
      </c>
      <c r="BG37">
        <v>1</v>
      </c>
      <c r="BH37" t="s">
        <v>319</v>
      </c>
      <c r="BQ37">
        <v>3.39</v>
      </c>
      <c r="BU37">
        <v>6.4</v>
      </c>
      <c r="BW37" s="14">
        <v>2000000</v>
      </c>
      <c r="BX37" t="s">
        <v>348</v>
      </c>
      <c r="BY37" t="s">
        <v>319</v>
      </c>
      <c r="CB37" t="s">
        <v>384</v>
      </c>
    </row>
    <row r="38" spans="1:80" x14ac:dyDescent="0.25">
      <c r="A38">
        <v>37</v>
      </c>
      <c r="B38">
        <v>34</v>
      </c>
      <c r="C38">
        <v>5</v>
      </c>
      <c r="D38" t="s">
        <v>70</v>
      </c>
      <c r="G38">
        <v>17</v>
      </c>
      <c r="H38">
        <v>6</v>
      </c>
      <c r="I38" t="s">
        <v>281</v>
      </c>
      <c r="J38" t="s">
        <v>33</v>
      </c>
      <c r="K38">
        <v>199</v>
      </c>
      <c r="L38">
        <v>55</v>
      </c>
      <c r="M38">
        <v>3.62</v>
      </c>
      <c r="N38" t="s">
        <v>34</v>
      </c>
      <c r="O38">
        <v>0.6</v>
      </c>
      <c r="P38">
        <v>26</v>
      </c>
      <c r="Q38" t="str">
        <f>_xlfn.XLOOKUP('all joined'!R38,polymer!$C$26:$C$34,polymer!$B$26:$B$34)</f>
        <v>poly(styrene)</v>
      </c>
      <c r="R38" t="s">
        <v>72</v>
      </c>
      <c r="S38">
        <v>2.2000000000000002</v>
      </c>
      <c r="T38">
        <v>1.01</v>
      </c>
      <c r="U38">
        <v>0.4</v>
      </c>
      <c r="V38">
        <v>7239</v>
      </c>
      <c r="W38" t="s">
        <v>289</v>
      </c>
      <c r="X38">
        <v>180.5</v>
      </c>
      <c r="Y38">
        <v>4</v>
      </c>
      <c r="Z38">
        <f t="shared" si="0"/>
        <v>1</v>
      </c>
      <c r="AE38">
        <v>0</v>
      </c>
      <c r="AH38">
        <v>11</v>
      </c>
      <c r="AI38" t="s">
        <v>299</v>
      </c>
      <c r="AJ38" t="s">
        <v>37</v>
      </c>
      <c r="AK38">
        <v>350</v>
      </c>
      <c r="AN38" t="s">
        <v>38</v>
      </c>
      <c r="AO38" t="s">
        <v>39</v>
      </c>
      <c r="AP38">
        <v>80</v>
      </c>
      <c r="AQ38">
        <v>1500</v>
      </c>
      <c r="AR38">
        <v>11.5</v>
      </c>
      <c r="AS38">
        <v>4</v>
      </c>
      <c r="AT38" t="s">
        <v>48</v>
      </c>
      <c r="AU38">
        <v>6</v>
      </c>
      <c r="AV38" t="s">
        <v>302</v>
      </c>
      <c r="AW38">
        <v>1500</v>
      </c>
      <c r="AX38">
        <v>150</v>
      </c>
      <c r="BC38" t="s">
        <v>319</v>
      </c>
      <c r="BE38">
        <v>6</v>
      </c>
      <c r="BF38">
        <v>25</v>
      </c>
      <c r="BG38">
        <v>1</v>
      </c>
      <c r="BH38" t="s">
        <v>319</v>
      </c>
      <c r="BI38">
        <v>50</v>
      </c>
      <c r="BQ38">
        <v>5.8</v>
      </c>
      <c r="BU38">
        <v>6.3</v>
      </c>
      <c r="BW38" s="14">
        <v>3000000</v>
      </c>
      <c r="BX38" t="s">
        <v>348</v>
      </c>
      <c r="BY38" t="s">
        <v>319</v>
      </c>
      <c r="CB38" t="s">
        <v>384</v>
      </c>
    </row>
    <row r="39" spans="1:80" x14ac:dyDescent="0.25">
      <c r="A39">
        <v>38</v>
      </c>
      <c r="B39">
        <v>35</v>
      </c>
      <c r="C39">
        <v>5</v>
      </c>
      <c r="D39" t="s">
        <v>70</v>
      </c>
      <c r="G39">
        <v>18</v>
      </c>
      <c r="H39">
        <v>6</v>
      </c>
      <c r="I39" t="s">
        <v>281</v>
      </c>
      <c r="J39" t="s">
        <v>33</v>
      </c>
      <c r="K39">
        <v>199</v>
      </c>
      <c r="L39">
        <v>55</v>
      </c>
      <c r="M39">
        <v>3.62</v>
      </c>
      <c r="N39" t="s">
        <v>34</v>
      </c>
      <c r="O39">
        <v>0.4</v>
      </c>
      <c r="P39">
        <v>26</v>
      </c>
      <c r="Q39" t="str">
        <f>_xlfn.XLOOKUP('all joined'!R39,polymer!$C$26:$C$34,polymer!$B$26:$B$34)</f>
        <v>poly(styrene)</v>
      </c>
      <c r="R39" t="s">
        <v>72</v>
      </c>
      <c r="S39">
        <v>2.2000000000000002</v>
      </c>
      <c r="T39">
        <v>1.01</v>
      </c>
      <c r="U39">
        <v>0.6</v>
      </c>
      <c r="V39">
        <v>7239</v>
      </c>
      <c r="W39" t="s">
        <v>289</v>
      </c>
      <c r="X39">
        <v>180.5</v>
      </c>
      <c r="Y39">
        <v>4</v>
      </c>
      <c r="Z39">
        <f t="shared" si="0"/>
        <v>1</v>
      </c>
      <c r="AE39">
        <v>0</v>
      </c>
      <c r="AH39">
        <v>11</v>
      </c>
      <c r="AI39" t="s">
        <v>299</v>
      </c>
      <c r="AJ39" t="s">
        <v>37</v>
      </c>
      <c r="AK39">
        <v>350</v>
      </c>
      <c r="AN39" t="s">
        <v>38</v>
      </c>
      <c r="AO39" t="s">
        <v>39</v>
      </c>
      <c r="AP39">
        <v>80</v>
      </c>
      <c r="AQ39">
        <v>1500</v>
      </c>
      <c r="AR39">
        <v>11.5</v>
      </c>
      <c r="AS39">
        <v>4</v>
      </c>
      <c r="AT39" t="s">
        <v>48</v>
      </c>
      <c r="AU39">
        <v>6</v>
      </c>
      <c r="AV39" t="s">
        <v>302</v>
      </c>
      <c r="AW39">
        <v>1500</v>
      </c>
      <c r="AX39">
        <v>150</v>
      </c>
      <c r="BC39" t="s">
        <v>319</v>
      </c>
      <c r="BE39">
        <v>6</v>
      </c>
      <c r="BF39">
        <v>25</v>
      </c>
      <c r="BG39">
        <v>1</v>
      </c>
      <c r="BH39" t="s">
        <v>319</v>
      </c>
      <c r="BQ39">
        <v>6.76</v>
      </c>
      <c r="BU39">
        <v>1.7</v>
      </c>
      <c r="BW39" s="14">
        <v>10000000</v>
      </c>
      <c r="BX39" t="s">
        <v>348</v>
      </c>
      <c r="BY39" t="s">
        <v>319</v>
      </c>
      <c r="CB39" t="s">
        <v>384</v>
      </c>
    </row>
    <row r="40" spans="1:80" x14ac:dyDescent="0.25">
      <c r="A40">
        <v>39</v>
      </c>
      <c r="B40">
        <v>36</v>
      </c>
      <c r="C40">
        <v>5</v>
      </c>
      <c r="D40" t="s">
        <v>70</v>
      </c>
      <c r="G40">
        <v>19</v>
      </c>
      <c r="H40">
        <v>6</v>
      </c>
      <c r="I40" t="s">
        <v>281</v>
      </c>
      <c r="J40" t="s">
        <v>33</v>
      </c>
      <c r="K40">
        <v>199</v>
      </c>
      <c r="L40">
        <v>55</v>
      </c>
      <c r="M40">
        <v>3.62</v>
      </c>
      <c r="N40" t="s">
        <v>34</v>
      </c>
      <c r="O40">
        <v>0.2</v>
      </c>
      <c r="P40">
        <v>26</v>
      </c>
      <c r="Q40" t="str">
        <f>_xlfn.XLOOKUP('all joined'!R40,polymer!$C$26:$C$34,polymer!$B$26:$B$34)</f>
        <v>poly(styrene)</v>
      </c>
      <c r="R40" t="s">
        <v>72</v>
      </c>
      <c r="S40">
        <v>2.2000000000000002</v>
      </c>
      <c r="T40">
        <v>1.01</v>
      </c>
      <c r="U40">
        <v>0.8</v>
      </c>
      <c r="V40">
        <v>7239</v>
      </c>
      <c r="W40" t="s">
        <v>289</v>
      </c>
      <c r="X40">
        <v>180.5</v>
      </c>
      <c r="Y40">
        <v>4</v>
      </c>
      <c r="Z40">
        <f t="shared" si="0"/>
        <v>1</v>
      </c>
      <c r="AE40">
        <v>0</v>
      </c>
      <c r="AH40">
        <v>11</v>
      </c>
      <c r="AI40" t="s">
        <v>299</v>
      </c>
      <c r="AJ40" t="s">
        <v>37</v>
      </c>
      <c r="AK40">
        <v>350</v>
      </c>
      <c r="AN40" t="s">
        <v>38</v>
      </c>
      <c r="AO40" t="s">
        <v>39</v>
      </c>
      <c r="AP40">
        <v>80</v>
      </c>
      <c r="AQ40">
        <v>1500</v>
      </c>
      <c r="AR40">
        <v>11.5</v>
      </c>
      <c r="AS40">
        <v>4</v>
      </c>
      <c r="AT40" t="s">
        <v>48</v>
      </c>
      <c r="AU40">
        <v>6</v>
      </c>
      <c r="AV40" t="s">
        <v>302</v>
      </c>
      <c r="AW40">
        <v>1500</v>
      </c>
      <c r="AX40">
        <v>150</v>
      </c>
      <c r="BC40" t="s">
        <v>319</v>
      </c>
      <c r="BE40">
        <v>6</v>
      </c>
      <c r="BF40">
        <v>25</v>
      </c>
      <c r="BG40">
        <v>1</v>
      </c>
      <c r="BH40" t="s">
        <v>319</v>
      </c>
      <c r="BQ40">
        <v>2.57</v>
      </c>
      <c r="BU40">
        <v>4.5999999999999996</v>
      </c>
      <c r="BW40" s="14">
        <v>10000000</v>
      </c>
      <c r="BX40" t="s">
        <v>348</v>
      </c>
      <c r="BY40" t="s">
        <v>319</v>
      </c>
      <c r="CB40" t="s">
        <v>384</v>
      </c>
    </row>
    <row r="41" spans="1:80" x14ac:dyDescent="0.25">
      <c r="A41">
        <v>40</v>
      </c>
      <c r="B41">
        <v>37</v>
      </c>
      <c r="C41">
        <v>5</v>
      </c>
      <c r="D41" t="s">
        <v>70</v>
      </c>
      <c r="G41">
        <v>20</v>
      </c>
      <c r="H41">
        <v>6</v>
      </c>
      <c r="I41" t="s">
        <v>281</v>
      </c>
      <c r="J41" t="s">
        <v>33</v>
      </c>
      <c r="K41">
        <v>199</v>
      </c>
      <c r="L41">
        <v>55</v>
      </c>
      <c r="M41">
        <v>3.62</v>
      </c>
      <c r="N41" t="s">
        <v>34</v>
      </c>
      <c r="O41">
        <v>0.4</v>
      </c>
      <c r="P41">
        <v>27</v>
      </c>
      <c r="Q41" t="str">
        <f>_xlfn.XLOOKUP('all joined'!R41,polymer!$C$26:$C$34,polymer!$B$26:$B$34)</f>
        <v>poly(styrene)</v>
      </c>
      <c r="R41" t="s">
        <v>72</v>
      </c>
      <c r="S41">
        <v>19.7</v>
      </c>
      <c r="T41">
        <v>1.03</v>
      </c>
      <c r="U41">
        <v>0.6</v>
      </c>
      <c r="V41">
        <v>7239</v>
      </c>
      <c r="W41" t="s">
        <v>289</v>
      </c>
      <c r="X41">
        <v>180.5</v>
      </c>
      <c r="Y41">
        <v>4</v>
      </c>
      <c r="Z41">
        <f t="shared" si="0"/>
        <v>1</v>
      </c>
      <c r="AE41">
        <v>0</v>
      </c>
      <c r="AH41">
        <v>11</v>
      </c>
      <c r="AI41" t="s">
        <v>299</v>
      </c>
      <c r="AJ41" t="s">
        <v>37</v>
      </c>
      <c r="AK41">
        <v>350</v>
      </c>
      <c r="AN41" t="s">
        <v>38</v>
      </c>
      <c r="AO41" t="s">
        <v>39</v>
      </c>
      <c r="AP41">
        <v>80</v>
      </c>
      <c r="AQ41">
        <v>1500</v>
      </c>
      <c r="AR41">
        <v>11.5</v>
      </c>
      <c r="AS41">
        <v>4</v>
      </c>
      <c r="AT41" t="s">
        <v>48</v>
      </c>
      <c r="AU41">
        <v>6</v>
      </c>
      <c r="AV41" t="s">
        <v>302</v>
      </c>
      <c r="AW41">
        <v>1500</v>
      </c>
      <c r="AX41">
        <v>150</v>
      </c>
      <c r="BC41" t="s">
        <v>319</v>
      </c>
      <c r="BE41">
        <v>6</v>
      </c>
      <c r="BF41">
        <v>25</v>
      </c>
      <c r="BG41">
        <v>1</v>
      </c>
      <c r="BH41" t="s">
        <v>319</v>
      </c>
      <c r="BQ41">
        <v>6</v>
      </c>
      <c r="BX41" t="s">
        <v>348</v>
      </c>
      <c r="BY41" t="s">
        <v>319</v>
      </c>
      <c r="CB41" t="s">
        <v>384</v>
      </c>
    </row>
    <row r="42" spans="1:80" x14ac:dyDescent="0.25">
      <c r="A42">
        <v>41</v>
      </c>
      <c r="B42">
        <v>38</v>
      </c>
      <c r="C42">
        <v>5</v>
      </c>
      <c r="D42" t="s">
        <v>70</v>
      </c>
      <c r="G42">
        <v>21</v>
      </c>
      <c r="H42">
        <v>6</v>
      </c>
      <c r="I42" t="s">
        <v>281</v>
      </c>
      <c r="J42" t="s">
        <v>33</v>
      </c>
      <c r="K42">
        <v>199</v>
      </c>
      <c r="L42">
        <v>55</v>
      </c>
      <c r="M42">
        <v>3.62</v>
      </c>
      <c r="N42" t="s">
        <v>34</v>
      </c>
      <c r="O42">
        <v>0.4</v>
      </c>
      <c r="P42">
        <v>28</v>
      </c>
      <c r="Q42" t="str">
        <f>_xlfn.XLOOKUP('all joined'!R42,polymer!$C$26:$C$34,polymer!$B$26:$B$34)</f>
        <v>poly(styrene)</v>
      </c>
      <c r="R42" t="s">
        <v>72</v>
      </c>
      <c r="S42">
        <v>97.1</v>
      </c>
      <c r="T42">
        <v>1.03</v>
      </c>
      <c r="U42">
        <v>0.6</v>
      </c>
      <c r="V42">
        <v>7239</v>
      </c>
      <c r="W42" t="s">
        <v>289</v>
      </c>
      <c r="X42">
        <v>180.5</v>
      </c>
      <c r="Y42">
        <v>4</v>
      </c>
      <c r="Z42">
        <f t="shared" si="0"/>
        <v>1</v>
      </c>
      <c r="AE42">
        <v>0</v>
      </c>
      <c r="AH42">
        <v>11</v>
      </c>
      <c r="AI42" t="s">
        <v>299</v>
      </c>
      <c r="AJ42" t="s">
        <v>37</v>
      </c>
      <c r="AK42">
        <v>350</v>
      </c>
      <c r="AN42" t="s">
        <v>38</v>
      </c>
      <c r="AO42" t="s">
        <v>39</v>
      </c>
      <c r="AP42">
        <v>80</v>
      </c>
      <c r="AQ42">
        <v>1500</v>
      </c>
      <c r="AR42">
        <v>11.5</v>
      </c>
      <c r="AS42">
        <v>4</v>
      </c>
      <c r="AT42" t="s">
        <v>48</v>
      </c>
      <c r="AU42">
        <v>6</v>
      </c>
      <c r="AV42" t="s">
        <v>302</v>
      </c>
      <c r="AW42">
        <v>1500</v>
      </c>
      <c r="AX42">
        <v>150</v>
      </c>
      <c r="BC42" t="s">
        <v>319</v>
      </c>
      <c r="BE42">
        <v>6</v>
      </c>
      <c r="BF42">
        <v>25</v>
      </c>
      <c r="BG42">
        <v>1</v>
      </c>
      <c r="BH42" t="s">
        <v>319</v>
      </c>
      <c r="BQ42">
        <v>5</v>
      </c>
      <c r="BX42" t="s">
        <v>348</v>
      </c>
      <c r="BY42" t="s">
        <v>319</v>
      </c>
      <c r="CB42" t="s">
        <v>384</v>
      </c>
    </row>
    <row r="43" spans="1:80" x14ac:dyDescent="0.25">
      <c r="A43">
        <v>42</v>
      </c>
      <c r="B43">
        <v>39</v>
      </c>
      <c r="C43">
        <v>5</v>
      </c>
      <c r="D43" t="s">
        <v>70</v>
      </c>
      <c r="G43">
        <v>22</v>
      </c>
      <c r="H43">
        <v>6</v>
      </c>
      <c r="I43" t="s">
        <v>281</v>
      </c>
      <c r="J43" t="s">
        <v>33</v>
      </c>
      <c r="K43">
        <v>199</v>
      </c>
      <c r="L43">
        <v>55</v>
      </c>
      <c r="M43">
        <v>3.62</v>
      </c>
      <c r="N43" t="s">
        <v>34</v>
      </c>
      <c r="O43">
        <v>0.4</v>
      </c>
      <c r="P43">
        <v>29</v>
      </c>
      <c r="Q43" t="str">
        <f>_xlfn.XLOOKUP('all joined'!R43,polymer!$C$26:$C$34,polymer!$B$26:$B$34)</f>
        <v>poly(styrene)</v>
      </c>
      <c r="R43" t="s">
        <v>72</v>
      </c>
      <c r="S43">
        <v>301.60000000000002</v>
      </c>
      <c r="T43">
        <v>1.04</v>
      </c>
      <c r="U43">
        <v>0.6</v>
      </c>
      <c r="V43">
        <v>7239</v>
      </c>
      <c r="W43" t="s">
        <v>289</v>
      </c>
      <c r="X43">
        <v>180.5</v>
      </c>
      <c r="Y43">
        <v>4</v>
      </c>
      <c r="Z43">
        <f t="shared" si="0"/>
        <v>1</v>
      </c>
      <c r="AE43">
        <v>0</v>
      </c>
      <c r="AH43">
        <v>11</v>
      </c>
      <c r="AI43" t="s">
        <v>299</v>
      </c>
      <c r="AJ43" t="s">
        <v>37</v>
      </c>
      <c r="AK43">
        <v>350</v>
      </c>
      <c r="AN43" t="s">
        <v>38</v>
      </c>
      <c r="AO43" t="s">
        <v>39</v>
      </c>
      <c r="AP43">
        <v>80</v>
      </c>
      <c r="AQ43">
        <v>1500</v>
      </c>
      <c r="AR43">
        <v>11.5</v>
      </c>
      <c r="AS43">
        <v>4</v>
      </c>
      <c r="AT43" t="s">
        <v>48</v>
      </c>
      <c r="AU43">
        <v>6</v>
      </c>
      <c r="AV43" t="s">
        <v>302</v>
      </c>
      <c r="AW43">
        <v>1500</v>
      </c>
      <c r="AX43">
        <v>150</v>
      </c>
      <c r="BC43" t="s">
        <v>319</v>
      </c>
      <c r="BE43">
        <v>6</v>
      </c>
      <c r="BF43">
        <v>25</v>
      </c>
      <c r="BG43">
        <v>1</v>
      </c>
      <c r="BH43" t="s">
        <v>319</v>
      </c>
      <c r="BQ43">
        <v>4</v>
      </c>
      <c r="BX43" t="s">
        <v>348</v>
      </c>
      <c r="BY43" t="s">
        <v>319</v>
      </c>
      <c r="CB43" t="s">
        <v>384</v>
      </c>
    </row>
    <row r="44" spans="1:80" x14ac:dyDescent="0.25">
      <c r="A44">
        <v>43</v>
      </c>
      <c r="B44">
        <v>40</v>
      </c>
      <c r="C44">
        <v>6</v>
      </c>
      <c r="D44" t="s">
        <v>74</v>
      </c>
      <c r="G44">
        <v>23</v>
      </c>
      <c r="H44">
        <v>3</v>
      </c>
      <c r="I44" t="s">
        <v>281</v>
      </c>
      <c r="J44" t="s">
        <v>33</v>
      </c>
      <c r="K44">
        <v>91</v>
      </c>
      <c r="L44">
        <v>29</v>
      </c>
      <c r="M44">
        <v>3.14</v>
      </c>
      <c r="N44" t="s">
        <v>34</v>
      </c>
      <c r="O44">
        <v>1</v>
      </c>
      <c r="V44">
        <v>6212</v>
      </c>
      <c r="W44" t="s">
        <v>286</v>
      </c>
      <c r="X44">
        <v>61.2</v>
      </c>
      <c r="Y44">
        <v>6.5</v>
      </c>
      <c r="Z44">
        <f t="shared" si="0"/>
        <v>1</v>
      </c>
      <c r="AE44">
        <v>0</v>
      </c>
      <c r="AH44">
        <v>12</v>
      </c>
      <c r="AI44" t="s">
        <v>299</v>
      </c>
      <c r="AJ44" t="s">
        <v>75</v>
      </c>
      <c r="AN44" t="s">
        <v>38</v>
      </c>
      <c r="AO44" t="s">
        <v>59</v>
      </c>
      <c r="AP44">
        <v>120</v>
      </c>
      <c r="AQ44">
        <v>3000</v>
      </c>
      <c r="AR44">
        <v>15</v>
      </c>
      <c r="AS44">
        <v>0</v>
      </c>
      <c r="AU44">
        <v>7</v>
      </c>
      <c r="AV44" t="s">
        <v>302</v>
      </c>
      <c r="AW44">
        <v>1000</v>
      </c>
      <c r="AX44">
        <v>120</v>
      </c>
      <c r="BC44" t="s">
        <v>319</v>
      </c>
      <c r="BE44">
        <v>1</v>
      </c>
      <c r="BH44" t="s">
        <v>318</v>
      </c>
      <c r="BI44">
        <v>50</v>
      </c>
      <c r="BQ44" s="14">
        <v>2.9999999999999997E-4</v>
      </c>
      <c r="BX44" t="s">
        <v>348</v>
      </c>
      <c r="BY44" t="s">
        <v>319</v>
      </c>
      <c r="CA44">
        <v>-60</v>
      </c>
      <c r="CB44" t="s">
        <v>385</v>
      </c>
    </row>
    <row r="45" spans="1:80" x14ac:dyDescent="0.25">
      <c r="A45">
        <v>44</v>
      </c>
      <c r="B45">
        <v>41</v>
      </c>
      <c r="C45">
        <v>6</v>
      </c>
      <c r="D45" t="s">
        <v>74</v>
      </c>
      <c r="G45">
        <v>23</v>
      </c>
      <c r="H45">
        <v>3</v>
      </c>
      <c r="I45" t="s">
        <v>281</v>
      </c>
      <c r="J45" t="s">
        <v>33</v>
      </c>
      <c r="K45">
        <v>91</v>
      </c>
      <c r="L45">
        <v>29</v>
      </c>
      <c r="M45">
        <v>3.14</v>
      </c>
      <c r="N45" t="s">
        <v>34</v>
      </c>
      <c r="O45">
        <v>1</v>
      </c>
      <c r="V45">
        <v>6212</v>
      </c>
      <c r="W45" t="s">
        <v>286</v>
      </c>
      <c r="X45">
        <v>61.2</v>
      </c>
      <c r="Y45">
        <v>6.5</v>
      </c>
      <c r="Z45">
        <f t="shared" si="0"/>
        <v>1</v>
      </c>
      <c r="AE45">
        <v>0</v>
      </c>
      <c r="AH45">
        <v>12</v>
      </c>
      <c r="AI45" t="s">
        <v>299</v>
      </c>
      <c r="AJ45" t="s">
        <v>75</v>
      </c>
      <c r="AN45" t="s">
        <v>38</v>
      </c>
      <c r="AO45" t="s">
        <v>59</v>
      </c>
      <c r="AP45">
        <v>120</v>
      </c>
      <c r="AQ45">
        <v>3000</v>
      </c>
      <c r="AR45">
        <v>15</v>
      </c>
      <c r="AS45">
        <v>0</v>
      </c>
      <c r="AU45">
        <v>7</v>
      </c>
      <c r="AV45" t="s">
        <v>302</v>
      </c>
      <c r="AW45">
        <v>1000</v>
      </c>
      <c r="AX45">
        <v>120</v>
      </c>
      <c r="BC45" t="s">
        <v>319</v>
      </c>
      <c r="BE45">
        <v>7</v>
      </c>
      <c r="BF45">
        <v>65</v>
      </c>
      <c r="BH45" t="s">
        <v>318</v>
      </c>
      <c r="BI45">
        <v>50</v>
      </c>
      <c r="BQ45" s="14">
        <v>8.4999999999999995E-4</v>
      </c>
      <c r="BX45" t="s">
        <v>348</v>
      </c>
      <c r="BY45" t="s">
        <v>319</v>
      </c>
      <c r="CA45">
        <v>-60</v>
      </c>
      <c r="CB45" t="s">
        <v>385</v>
      </c>
    </row>
    <row r="46" spans="1:80" x14ac:dyDescent="0.25">
      <c r="A46">
        <v>45</v>
      </c>
      <c r="B46">
        <v>42</v>
      </c>
      <c r="C46">
        <v>6</v>
      </c>
      <c r="D46" t="s">
        <v>74</v>
      </c>
      <c r="G46">
        <v>23</v>
      </c>
      <c r="H46">
        <v>3</v>
      </c>
      <c r="I46" t="s">
        <v>281</v>
      </c>
      <c r="J46" t="s">
        <v>33</v>
      </c>
      <c r="K46">
        <v>91</v>
      </c>
      <c r="L46">
        <v>29</v>
      </c>
      <c r="M46">
        <v>3.14</v>
      </c>
      <c r="N46" t="s">
        <v>34</v>
      </c>
      <c r="O46">
        <v>1</v>
      </c>
      <c r="V46">
        <v>6212</v>
      </c>
      <c r="W46" t="s">
        <v>286</v>
      </c>
      <c r="X46">
        <v>61.2</v>
      </c>
      <c r="Y46">
        <v>6.5</v>
      </c>
      <c r="Z46">
        <f t="shared" si="0"/>
        <v>1</v>
      </c>
      <c r="AE46">
        <v>0</v>
      </c>
      <c r="AH46">
        <v>12</v>
      </c>
      <c r="AI46" t="s">
        <v>299</v>
      </c>
      <c r="AJ46" t="s">
        <v>75</v>
      </c>
      <c r="AN46" t="s">
        <v>38</v>
      </c>
      <c r="AO46" t="s">
        <v>59</v>
      </c>
      <c r="AP46">
        <v>120</v>
      </c>
      <c r="AQ46">
        <v>3000</v>
      </c>
      <c r="AR46">
        <v>15</v>
      </c>
      <c r="AS46">
        <v>0</v>
      </c>
      <c r="AU46">
        <v>7</v>
      </c>
      <c r="AV46" t="s">
        <v>302</v>
      </c>
      <c r="AW46">
        <v>1000</v>
      </c>
      <c r="AX46">
        <v>120</v>
      </c>
      <c r="BC46" t="s">
        <v>319</v>
      </c>
      <c r="BE46">
        <v>8</v>
      </c>
      <c r="BF46">
        <v>100</v>
      </c>
      <c r="BH46" t="s">
        <v>318</v>
      </c>
      <c r="BI46">
        <v>50</v>
      </c>
      <c r="BQ46" s="14">
        <v>3.5000000000000001E-3</v>
      </c>
      <c r="BX46" t="s">
        <v>348</v>
      </c>
      <c r="BY46" t="s">
        <v>319</v>
      </c>
      <c r="CA46">
        <v>-60</v>
      </c>
      <c r="CB46" t="s">
        <v>385</v>
      </c>
    </row>
    <row r="47" spans="1:80" x14ac:dyDescent="0.25">
      <c r="A47">
        <v>46</v>
      </c>
      <c r="B47">
        <v>43</v>
      </c>
      <c r="C47">
        <v>6</v>
      </c>
      <c r="D47" t="s">
        <v>74</v>
      </c>
      <c r="G47">
        <v>23</v>
      </c>
      <c r="H47">
        <v>3</v>
      </c>
      <c r="I47" t="s">
        <v>281</v>
      </c>
      <c r="J47" t="s">
        <v>33</v>
      </c>
      <c r="K47">
        <v>91</v>
      </c>
      <c r="L47">
        <v>29</v>
      </c>
      <c r="M47">
        <v>3.14</v>
      </c>
      <c r="N47" t="s">
        <v>34</v>
      </c>
      <c r="O47">
        <v>1</v>
      </c>
      <c r="V47">
        <v>6212</v>
      </c>
      <c r="W47" t="s">
        <v>286</v>
      </c>
      <c r="X47">
        <v>61.2</v>
      </c>
      <c r="Y47">
        <v>6.5</v>
      </c>
      <c r="Z47">
        <f t="shared" si="0"/>
        <v>1</v>
      </c>
      <c r="AE47">
        <v>0</v>
      </c>
      <c r="AH47">
        <v>12</v>
      </c>
      <c r="AI47" t="s">
        <v>299</v>
      </c>
      <c r="AJ47" t="s">
        <v>75</v>
      </c>
      <c r="AN47" t="s">
        <v>38</v>
      </c>
      <c r="AO47" t="s">
        <v>59</v>
      </c>
      <c r="AP47">
        <v>120</v>
      </c>
      <c r="AQ47">
        <v>3000</v>
      </c>
      <c r="AR47">
        <v>15</v>
      </c>
      <c r="AS47">
        <v>0</v>
      </c>
      <c r="AU47">
        <v>7</v>
      </c>
      <c r="AV47" t="s">
        <v>302</v>
      </c>
      <c r="AW47">
        <v>1000</v>
      </c>
      <c r="AX47">
        <v>120</v>
      </c>
      <c r="BC47" t="s">
        <v>319</v>
      </c>
      <c r="BE47">
        <v>9</v>
      </c>
      <c r="BF47">
        <v>150</v>
      </c>
      <c r="BH47" t="s">
        <v>318</v>
      </c>
      <c r="BI47">
        <v>50</v>
      </c>
      <c r="BQ47" s="14">
        <v>5.6999999999999998E-4</v>
      </c>
      <c r="BX47" t="s">
        <v>348</v>
      </c>
      <c r="BY47" t="s">
        <v>319</v>
      </c>
      <c r="CA47">
        <v>-60</v>
      </c>
      <c r="CB47" t="s">
        <v>385</v>
      </c>
    </row>
    <row r="48" spans="1:80" x14ac:dyDescent="0.25">
      <c r="A48">
        <v>47</v>
      </c>
      <c r="B48">
        <v>40</v>
      </c>
      <c r="C48">
        <v>6</v>
      </c>
      <c r="D48" t="s">
        <v>74</v>
      </c>
      <c r="G48">
        <v>23</v>
      </c>
      <c r="H48">
        <v>3</v>
      </c>
      <c r="I48" t="s">
        <v>281</v>
      </c>
      <c r="J48" t="s">
        <v>33</v>
      </c>
      <c r="K48">
        <v>91</v>
      </c>
      <c r="L48">
        <v>29</v>
      </c>
      <c r="M48">
        <v>3.14</v>
      </c>
      <c r="N48" t="s">
        <v>34</v>
      </c>
      <c r="O48">
        <v>1</v>
      </c>
      <c r="V48">
        <v>6212</v>
      </c>
      <c r="W48" t="s">
        <v>286</v>
      </c>
      <c r="X48">
        <v>61.2</v>
      </c>
      <c r="Y48">
        <v>6.5</v>
      </c>
      <c r="Z48">
        <f t="shared" si="0"/>
        <v>1</v>
      </c>
      <c r="AE48">
        <v>0</v>
      </c>
      <c r="AH48">
        <v>12</v>
      </c>
      <c r="AI48" t="s">
        <v>299</v>
      </c>
      <c r="AJ48" t="s">
        <v>75</v>
      </c>
      <c r="AN48" t="s">
        <v>38</v>
      </c>
      <c r="AO48" t="s">
        <v>59</v>
      </c>
      <c r="AP48">
        <v>120</v>
      </c>
      <c r="AQ48">
        <v>3000</v>
      </c>
      <c r="AR48">
        <v>15</v>
      </c>
      <c r="AS48">
        <v>0</v>
      </c>
      <c r="AU48">
        <v>7</v>
      </c>
      <c r="AV48" t="s">
        <v>302</v>
      </c>
      <c r="AW48">
        <v>1000</v>
      </c>
      <c r="AX48">
        <v>120</v>
      </c>
      <c r="BC48" t="s">
        <v>319</v>
      </c>
      <c r="BE48">
        <v>1</v>
      </c>
      <c r="BH48" t="s">
        <v>318</v>
      </c>
      <c r="BI48">
        <v>50</v>
      </c>
      <c r="BQ48" s="14">
        <v>9.5000000000000005E-5</v>
      </c>
      <c r="BX48" t="s">
        <v>349</v>
      </c>
      <c r="BY48" t="s">
        <v>319</v>
      </c>
      <c r="CA48">
        <v>-10</v>
      </c>
      <c r="CB48" t="s">
        <v>385</v>
      </c>
    </row>
    <row r="49" spans="1:80" x14ac:dyDescent="0.25">
      <c r="A49">
        <v>48</v>
      </c>
      <c r="B49">
        <v>41</v>
      </c>
      <c r="C49">
        <v>6</v>
      </c>
      <c r="D49" t="s">
        <v>74</v>
      </c>
      <c r="G49">
        <v>23</v>
      </c>
      <c r="H49">
        <v>3</v>
      </c>
      <c r="I49" t="s">
        <v>281</v>
      </c>
      <c r="J49" t="s">
        <v>33</v>
      </c>
      <c r="K49">
        <v>91</v>
      </c>
      <c r="L49">
        <v>29</v>
      </c>
      <c r="M49">
        <v>3.14</v>
      </c>
      <c r="N49" t="s">
        <v>34</v>
      </c>
      <c r="O49">
        <v>1</v>
      </c>
      <c r="V49">
        <v>6212</v>
      </c>
      <c r="W49" t="s">
        <v>286</v>
      </c>
      <c r="X49">
        <v>61.2</v>
      </c>
      <c r="Y49">
        <v>6.5</v>
      </c>
      <c r="Z49">
        <f t="shared" si="0"/>
        <v>1</v>
      </c>
      <c r="AE49">
        <v>0</v>
      </c>
      <c r="AH49">
        <v>12</v>
      </c>
      <c r="AI49" t="s">
        <v>299</v>
      </c>
      <c r="AJ49" t="s">
        <v>75</v>
      </c>
      <c r="AN49" t="s">
        <v>38</v>
      </c>
      <c r="AO49" t="s">
        <v>59</v>
      </c>
      <c r="AP49">
        <v>120</v>
      </c>
      <c r="AQ49">
        <v>3000</v>
      </c>
      <c r="AR49">
        <v>15</v>
      </c>
      <c r="AS49">
        <v>0</v>
      </c>
      <c r="AU49">
        <v>7</v>
      </c>
      <c r="AV49" t="s">
        <v>302</v>
      </c>
      <c r="AW49">
        <v>1000</v>
      </c>
      <c r="AX49">
        <v>120</v>
      </c>
      <c r="BC49" t="s">
        <v>319</v>
      </c>
      <c r="BE49">
        <v>7</v>
      </c>
      <c r="BF49">
        <v>65</v>
      </c>
      <c r="BH49" t="s">
        <v>318</v>
      </c>
      <c r="BI49">
        <v>50</v>
      </c>
      <c r="BQ49" s="14">
        <v>2.0000000000000001E-4</v>
      </c>
      <c r="BX49" t="s">
        <v>349</v>
      </c>
      <c r="BY49" t="s">
        <v>319</v>
      </c>
      <c r="CA49">
        <v>-10</v>
      </c>
      <c r="CB49" t="s">
        <v>385</v>
      </c>
    </row>
    <row r="50" spans="1:80" x14ac:dyDescent="0.25">
      <c r="A50">
        <v>49</v>
      </c>
      <c r="B50">
        <v>42</v>
      </c>
      <c r="C50">
        <v>6</v>
      </c>
      <c r="D50" t="s">
        <v>74</v>
      </c>
      <c r="G50">
        <v>23</v>
      </c>
      <c r="H50">
        <v>3</v>
      </c>
      <c r="I50" t="s">
        <v>281</v>
      </c>
      <c r="J50" t="s">
        <v>33</v>
      </c>
      <c r="K50">
        <v>91</v>
      </c>
      <c r="L50">
        <v>29</v>
      </c>
      <c r="M50">
        <v>3.14</v>
      </c>
      <c r="N50" t="s">
        <v>34</v>
      </c>
      <c r="O50">
        <v>1</v>
      </c>
      <c r="V50">
        <v>6212</v>
      </c>
      <c r="W50" t="s">
        <v>286</v>
      </c>
      <c r="X50">
        <v>61.2</v>
      </c>
      <c r="Y50">
        <v>6.5</v>
      </c>
      <c r="Z50">
        <f t="shared" si="0"/>
        <v>1</v>
      </c>
      <c r="AE50">
        <v>0</v>
      </c>
      <c r="AH50">
        <v>12</v>
      </c>
      <c r="AI50" t="s">
        <v>299</v>
      </c>
      <c r="AJ50" t="s">
        <v>75</v>
      </c>
      <c r="AN50" t="s">
        <v>38</v>
      </c>
      <c r="AO50" t="s">
        <v>59</v>
      </c>
      <c r="AP50">
        <v>120</v>
      </c>
      <c r="AQ50">
        <v>3000</v>
      </c>
      <c r="AR50">
        <v>15</v>
      </c>
      <c r="AS50">
        <v>0</v>
      </c>
      <c r="AU50">
        <v>7</v>
      </c>
      <c r="AV50" t="s">
        <v>302</v>
      </c>
      <c r="AW50">
        <v>1000</v>
      </c>
      <c r="AX50">
        <v>120</v>
      </c>
      <c r="BC50" t="s">
        <v>319</v>
      </c>
      <c r="BE50">
        <v>8</v>
      </c>
      <c r="BF50">
        <v>100</v>
      </c>
      <c r="BH50" t="s">
        <v>318</v>
      </c>
      <c r="BI50">
        <v>50</v>
      </c>
      <c r="BQ50" s="14">
        <v>1.0200000000000001E-3</v>
      </c>
      <c r="BX50" t="s">
        <v>349</v>
      </c>
      <c r="BY50" t="s">
        <v>319</v>
      </c>
      <c r="CA50">
        <v>-10</v>
      </c>
      <c r="CB50" t="s">
        <v>385</v>
      </c>
    </row>
    <row r="51" spans="1:80" x14ac:dyDescent="0.25">
      <c r="A51">
        <v>50</v>
      </c>
      <c r="B51">
        <v>43</v>
      </c>
      <c r="C51">
        <v>6</v>
      </c>
      <c r="D51" t="s">
        <v>74</v>
      </c>
      <c r="G51">
        <v>23</v>
      </c>
      <c r="H51">
        <v>3</v>
      </c>
      <c r="I51" t="s">
        <v>281</v>
      </c>
      <c r="J51" t="s">
        <v>33</v>
      </c>
      <c r="K51">
        <v>91</v>
      </c>
      <c r="L51">
        <v>29</v>
      </c>
      <c r="M51">
        <v>3.14</v>
      </c>
      <c r="N51" t="s">
        <v>34</v>
      </c>
      <c r="O51">
        <v>1</v>
      </c>
      <c r="V51">
        <v>6212</v>
      </c>
      <c r="W51" t="s">
        <v>286</v>
      </c>
      <c r="X51">
        <v>61.2</v>
      </c>
      <c r="Y51">
        <v>6.5</v>
      </c>
      <c r="Z51">
        <f t="shared" si="0"/>
        <v>1</v>
      </c>
      <c r="AE51">
        <v>0</v>
      </c>
      <c r="AH51">
        <v>12</v>
      </c>
      <c r="AI51" t="s">
        <v>299</v>
      </c>
      <c r="AJ51" t="s">
        <v>75</v>
      </c>
      <c r="AN51" t="s">
        <v>38</v>
      </c>
      <c r="AO51" t="s">
        <v>59</v>
      </c>
      <c r="AP51">
        <v>120</v>
      </c>
      <c r="AQ51">
        <v>3000</v>
      </c>
      <c r="AR51">
        <v>15</v>
      </c>
      <c r="AS51">
        <v>0</v>
      </c>
      <c r="AU51">
        <v>7</v>
      </c>
      <c r="AV51" t="s">
        <v>302</v>
      </c>
      <c r="AW51">
        <v>1000</v>
      </c>
      <c r="AX51">
        <v>120</v>
      </c>
      <c r="BC51" t="s">
        <v>319</v>
      </c>
      <c r="BE51">
        <v>9</v>
      </c>
      <c r="BF51">
        <v>150</v>
      </c>
      <c r="BH51" t="s">
        <v>318</v>
      </c>
      <c r="BI51">
        <v>50</v>
      </c>
      <c r="BQ51" s="14">
        <v>3.6499999999999998E-4</v>
      </c>
      <c r="BX51" t="s">
        <v>349</v>
      </c>
      <c r="BY51" t="s">
        <v>319</v>
      </c>
      <c r="CA51">
        <v>-10</v>
      </c>
      <c r="CB51" t="s">
        <v>385</v>
      </c>
    </row>
    <row r="52" spans="1:80" x14ac:dyDescent="0.25">
      <c r="A52">
        <v>51</v>
      </c>
      <c r="B52">
        <v>44</v>
      </c>
      <c r="C52">
        <v>7</v>
      </c>
      <c r="D52" t="s">
        <v>78</v>
      </c>
      <c r="G52">
        <v>24</v>
      </c>
      <c r="H52">
        <v>7</v>
      </c>
      <c r="I52" t="s">
        <v>281</v>
      </c>
      <c r="J52" t="s">
        <v>33</v>
      </c>
      <c r="K52">
        <v>290</v>
      </c>
      <c r="L52">
        <v>143</v>
      </c>
      <c r="M52">
        <v>2.0299999999999998</v>
      </c>
      <c r="N52" t="s">
        <v>34</v>
      </c>
      <c r="O52">
        <v>1</v>
      </c>
      <c r="V52">
        <v>7239</v>
      </c>
      <c r="W52" t="s">
        <v>289</v>
      </c>
      <c r="X52">
        <v>180.5</v>
      </c>
      <c r="Y52">
        <v>3</v>
      </c>
      <c r="Z52">
        <f t="shared" si="0"/>
        <v>1</v>
      </c>
      <c r="AE52">
        <v>0</v>
      </c>
      <c r="AH52">
        <v>13</v>
      </c>
      <c r="AI52" t="s">
        <v>299</v>
      </c>
      <c r="AJ52" t="s">
        <v>37</v>
      </c>
      <c r="AK52">
        <v>220</v>
      </c>
      <c r="AN52" t="s">
        <v>79</v>
      </c>
      <c r="AO52" t="s">
        <v>39</v>
      </c>
      <c r="AP52">
        <v>30</v>
      </c>
      <c r="AQ52">
        <v>1000</v>
      </c>
      <c r="AR52">
        <v>7.3</v>
      </c>
      <c r="AS52">
        <v>4</v>
      </c>
      <c r="AT52" t="s">
        <v>48</v>
      </c>
      <c r="AU52">
        <v>8</v>
      </c>
      <c r="AV52" t="s">
        <v>302</v>
      </c>
      <c r="AW52">
        <v>2000</v>
      </c>
      <c r="AX52">
        <v>240</v>
      </c>
      <c r="BC52" t="s">
        <v>319</v>
      </c>
      <c r="BE52">
        <v>6</v>
      </c>
      <c r="BF52">
        <v>25</v>
      </c>
      <c r="BG52">
        <v>1</v>
      </c>
      <c r="BH52" t="s">
        <v>319</v>
      </c>
      <c r="BI52">
        <v>16</v>
      </c>
      <c r="BJ52" s="18"/>
      <c r="BK52">
        <v>21.82</v>
      </c>
      <c r="BM52">
        <v>10.5</v>
      </c>
      <c r="BO52">
        <v>0.45700000000000002</v>
      </c>
      <c r="BQ52">
        <v>4.8399999999999999E-2</v>
      </c>
      <c r="BR52">
        <v>0.02</v>
      </c>
      <c r="BS52">
        <v>0.104</v>
      </c>
      <c r="BT52">
        <v>2.4E-2</v>
      </c>
      <c r="BU52">
        <v>-15.5</v>
      </c>
      <c r="BV52">
        <v>14</v>
      </c>
      <c r="BX52" t="s">
        <v>348</v>
      </c>
      <c r="BY52" t="s">
        <v>321</v>
      </c>
      <c r="CA52">
        <v>-30</v>
      </c>
      <c r="CB52" t="s">
        <v>386</v>
      </c>
    </row>
    <row r="53" spans="1:80" x14ac:dyDescent="0.25">
      <c r="A53">
        <v>52</v>
      </c>
      <c r="B53">
        <v>45</v>
      </c>
      <c r="C53">
        <v>7</v>
      </c>
      <c r="D53" t="s">
        <v>78</v>
      </c>
      <c r="G53">
        <v>24</v>
      </c>
      <c r="H53">
        <v>7</v>
      </c>
      <c r="I53" t="s">
        <v>281</v>
      </c>
      <c r="J53" t="s">
        <v>33</v>
      </c>
      <c r="K53">
        <v>290</v>
      </c>
      <c r="L53">
        <v>143</v>
      </c>
      <c r="M53">
        <v>2.0299999999999998</v>
      </c>
      <c r="N53" t="s">
        <v>34</v>
      </c>
      <c r="O53">
        <v>1</v>
      </c>
      <c r="V53">
        <v>7239</v>
      </c>
      <c r="W53" t="s">
        <v>289</v>
      </c>
      <c r="X53">
        <v>180.5</v>
      </c>
      <c r="Y53">
        <v>3</v>
      </c>
      <c r="Z53">
        <f t="shared" si="0"/>
        <v>1</v>
      </c>
      <c r="AE53">
        <v>0</v>
      </c>
      <c r="AH53">
        <v>13</v>
      </c>
      <c r="AI53" t="s">
        <v>299</v>
      </c>
      <c r="AJ53" t="s">
        <v>37</v>
      </c>
      <c r="AK53">
        <v>220</v>
      </c>
      <c r="AN53" t="s">
        <v>79</v>
      </c>
      <c r="AO53" t="s">
        <v>39</v>
      </c>
      <c r="AP53">
        <v>30</v>
      </c>
      <c r="AQ53">
        <v>1000</v>
      </c>
      <c r="AR53">
        <v>7.3</v>
      </c>
      <c r="AS53">
        <v>4</v>
      </c>
      <c r="AT53" t="s">
        <v>48</v>
      </c>
      <c r="AU53">
        <v>9</v>
      </c>
      <c r="AV53" t="s">
        <v>302</v>
      </c>
      <c r="AW53">
        <v>800</v>
      </c>
      <c r="AX53">
        <v>240</v>
      </c>
      <c r="BC53" t="s">
        <v>319</v>
      </c>
      <c r="BE53">
        <v>6</v>
      </c>
      <c r="BF53">
        <v>25</v>
      </c>
      <c r="BG53">
        <v>1</v>
      </c>
      <c r="BH53" t="s">
        <v>319</v>
      </c>
      <c r="BI53">
        <v>30</v>
      </c>
      <c r="BJ53" s="18"/>
      <c r="BO53">
        <v>0.5</v>
      </c>
      <c r="BQ53">
        <v>0.1812</v>
      </c>
      <c r="BR53">
        <v>0.03</v>
      </c>
      <c r="BS53">
        <v>7.1599999999999997E-2</v>
      </c>
      <c r="BT53">
        <v>0.02</v>
      </c>
      <c r="BU53">
        <v>-13</v>
      </c>
      <c r="BV53">
        <v>15.2</v>
      </c>
      <c r="BX53" t="s">
        <v>348</v>
      </c>
      <c r="BY53" t="s">
        <v>321</v>
      </c>
      <c r="CA53">
        <v>-30</v>
      </c>
      <c r="CB53" t="s">
        <v>386</v>
      </c>
    </row>
    <row r="54" spans="1:80" x14ac:dyDescent="0.25">
      <c r="A54">
        <v>53</v>
      </c>
      <c r="B54">
        <v>46</v>
      </c>
      <c r="C54">
        <v>7</v>
      </c>
      <c r="D54" t="s">
        <v>78</v>
      </c>
      <c r="G54">
        <v>25</v>
      </c>
      <c r="H54">
        <v>7</v>
      </c>
      <c r="I54" t="s">
        <v>281</v>
      </c>
      <c r="J54" t="s">
        <v>33</v>
      </c>
      <c r="K54">
        <v>290</v>
      </c>
      <c r="L54">
        <v>143</v>
      </c>
      <c r="M54">
        <v>2.0299999999999998</v>
      </c>
      <c r="N54" t="s">
        <v>34</v>
      </c>
      <c r="O54">
        <v>1</v>
      </c>
      <c r="V54">
        <v>7239</v>
      </c>
      <c r="W54" t="s">
        <v>289</v>
      </c>
      <c r="X54">
        <v>180.5</v>
      </c>
      <c r="Y54">
        <v>7</v>
      </c>
      <c r="Z54">
        <f t="shared" si="0"/>
        <v>1</v>
      </c>
      <c r="AE54">
        <v>0</v>
      </c>
      <c r="AH54">
        <v>13</v>
      </c>
      <c r="AI54" t="s">
        <v>299</v>
      </c>
      <c r="AJ54" t="s">
        <v>37</v>
      </c>
      <c r="AK54">
        <v>220</v>
      </c>
      <c r="AN54" t="s">
        <v>79</v>
      </c>
      <c r="AO54" t="s">
        <v>39</v>
      </c>
      <c r="AP54">
        <v>30</v>
      </c>
      <c r="AQ54">
        <v>1000</v>
      </c>
      <c r="AR54">
        <v>7.3</v>
      </c>
      <c r="AS54">
        <v>4</v>
      </c>
      <c r="AT54" t="s">
        <v>48</v>
      </c>
      <c r="AU54">
        <v>8</v>
      </c>
      <c r="AV54" t="s">
        <v>302</v>
      </c>
      <c r="AW54">
        <v>2000</v>
      </c>
      <c r="AX54">
        <v>240</v>
      </c>
      <c r="BC54" t="s">
        <v>319</v>
      </c>
      <c r="BE54">
        <v>6</v>
      </c>
      <c r="BF54">
        <v>25</v>
      </c>
      <c r="BG54">
        <v>1</v>
      </c>
      <c r="BH54" t="s">
        <v>319</v>
      </c>
      <c r="BI54">
        <v>60</v>
      </c>
      <c r="BJ54" s="18"/>
      <c r="BK54">
        <v>21.23</v>
      </c>
      <c r="BM54">
        <v>10.9</v>
      </c>
      <c r="BO54">
        <v>0.82</v>
      </c>
      <c r="BQ54">
        <v>9.01E-2</v>
      </c>
      <c r="BR54">
        <v>1.2999999999999999E-2</v>
      </c>
      <c r="BS54">
        <v>2.06E-2</v>
      </c>
      <c r="BT54">
        <v>1.2999999999999999E-2</v>
      </c>
      <c r="BU54">
        <v>-12.4</v>
      </c>
      <c r="BV54">
        <v>14.07</v>
      </c>
      <c r="BX54" t="s">
        <v>348</v>
      </c>
      <c r="BY54" t="s">
        <v>321</v>
      </c>
      <c r="CA54">
        <v>-30</v>
      </c>
      <c r="CB54" t="s">
        <v>386</v>
      </c>
    </row>
    <row r="55" spans="1:80" x14ac:dyDescent="0.25">
      <c r="A55">
        <v>54</v>
      </c>
      <c r="B55">
        <v>47</v>
      </c>
      <c r="C55">
        <v>7</v>
      </c>
      <c r="D55" t="s">
        <v>78</v>
      </c>
      <c r="G55">
        <v>25</v>
      </c>
      <c r="H55">
        <v>7</v>
      </c>
      <c r="I55" t="s">
        <v>281</v>
      </c>
      <c r="J55" t="s">
        <v>33</v>
      </c>
      <c r="K55">
        <v>290</v>
      </c>
      <c r="L55">
        <v>143</v>
      </c>
      <c r="M55">
        <v>2.0299999999999998</v>
      </c>
      <c r="N55" t="s">
        <v>34</v>
      </c>
      <c r="O55">
        <v>1</v>
      </c>
      <c r="V55">
        <v>7239</v>
      </c>
      <c r="W55" t="s">
        <v>289</v>
      </c>
      <c r="X55">
        <v>180.5</v>
      </c>
      <c r="Y55">
        <v>7</v>
      </c>
      <c r="Z55">
        <f t="shared" si="0"/>
        <v>1</v>
      </c>
      <c r="AE55">
        <v>0</v>
      </c>
      <c r="AH55">
        <v>13</v>
      </c>
      <c r="AI55" t="s">
        <v>299</v>
      </c>
      <c r="AJ55" t="s">
        <v>37</v>
      </c>
      <c r="AK55">
        <v>220</v>
      </c>
      <c r="AN55" t="s">
        <v>79</v>
      </c>
      <c r="AO55" t="s">
        <v>39</v>
      </c>
      <c r="AP55">
        <v>30</v>
      </c>
      <c r="AQ55">
        <v>1000</v>
      </c>
      <c r="AR55">
        <v>7.3</v>
      </c>
      <c r="AS55">
        <v>4</v>
      </c>
      <c r="AT55" t="s">
        <v>48</v>
      </c>
      <c r="AU55">
        <v>9</v>
      </c>
      <c r="AV55" t="s">
        <v>302</v>
      </c>
      <c r="AW55">
        <v>800</v>
      </c>
      <c r="AX55">
        <v>240</v>
      </c>
      <c r="BC55" t="s">
        <v>319</v>
      </c>
      <c r="BE55">
        <v>6</v>
      </c>
      <c r="BF55">
        <v>25</v>
      </c>
      <c r="BG55">
        <v>1</v>
      </c>
      <c r="BH55" t="s">
        <v>319</v>
      </c>
      <c r="BI55">
        <v>100</v>
      </c>
      <c r="BJ55" s="18"/>
      <c r="BK55">
        <v>21.23</v>
      </c>
      <c r="BL55">
        <v>3.7</v>
      </c>
      <c r="BM55">
        <v>11</v>
      </c>
      <c r="BO55">
        <v>0.9</v>
      </c>
      <c r="BQ55">
        <v>6.4100000000000004E-2</v>
      </c>
      <c r="BR55">
        <v>1.2E-2</v>
      </c>
      <c r="BS55">
        <v>9.9000000000000008E-3</v>
      </c>
      <c r="BT55">
        <v>3.0000000000000001E-3</v>
      </c>
      <c r="BU55">
        <v>-12.9</v>
      </c>
      <c r="BV55">
        <v>15</v>
      </c>
      <c r="BX55" t="s">
        <v>348</v>
      </c>
      <c r="BY55" t="s">
        <v>321</v>
      </c>
      <c r="CA55">
        <v>-30</v>
      </c>
      <c r="CB55" t="s">
        <v>386</v>
      </c>
    </row>
    <row r="56" spans="1:80" x14ac:dyDescent="0.25">
      <c r="A56">
        <v>55</v>
      </c>
      <c r="B56">
        <v>48</v>
      </c>
      <c r="C56">
        <v>8</v>
      </c>
      <c r="D56" t="s">
        <v>81</v>
      </c>
      <c r="G56">
        <v>26</v>
      </c>
      <c r="H56">
        <v>8</v>
      </c>
      <c r="I56" t="s">
        <v>281</v>
      </c>
      <c r="J56" t="s">
        <v>33</v>
      </c>
      <c r="K56">
        <v>100</v>
      </c>
      <c r="L56">
        <v>67</v>
      </c>
      <c r="M56">
        <v>3</v>
      </c>
      <c r="N56" t="s">
        <v>34</v>
      </c>
      <c r="O56">
        <v>1</v>
      </c>
      <c r="V56">
        <v>6212</v>
      </c>
      <c r="W56" t="s">
        <v>286</v>
      </c>
      <c r="X56">
        <v>61.2</v>
      </c>
      <c r="Y56">
        <v>6.5</v>
      </c>
      <c r="Z56">
        <f t="shared" si="0"/>
        <v>1</v>
      </c>
      <c r="AE56">
        <v>0</v>
      </c>
      <c r="AH56">
        <v>14</v>
      </c>
      <c r="AI56" t="s">
        <v>299</v>
      </c>
      <c r="AJ56" t="s">
        <v>75</v>
      </c>
      <c r="AK56">
        <v>400</v>
      </c>
      <c r="AL56" t="s">
        <v>82</v>
      </c>
      <c r="AN56" t="s">
        <v>83</v>
      </c>
      <c r="AO56" t="s">
        <v>39</v>
      </c>
      <c r="AP56">
        <v>120</v>
      </c>
      <c r="AQ56">
        <v>3000</v>
      </c>
      <c r="AR56">
        <v>10</v>
      </c>
      <c r="AS56">
        <v>0</v>
      </c>
      <c r="AU56">
        <v>10</v>
      </c>
      <c r="AV56" t="s">
        <v>302</v>
      </c>
      <c r="AW56">
        <v>1000</v>
      </c>
      <c r="AX56">
        <v>60</v>
      </c>
      <c r="BC56" t="s">
        <v>319</v>
      </c>
      <c r="BE56">
        <v>10</v>
      </c>
      <c r="BF56">
        <v>100</v>
      </c>
      <c r="BG56">
        <v>0.33</v>
      </c>
      <c r="BH56" t="s">
        <v>318</v>
      </c>
      <c r="BQ56">
        <v>0.2</v>
      </c>
      <c r="BR56">
        <v>0.02</v>
      </c>
      <c r="BU56">
        <v>-15</v>
      </c>
      <c r="BW56" s="14">
        <v>10000000</v>
      </c>
      <c r="BX56" t="s">
        <v>348</v>
      </c>
      <c r="BY56" t="s">
        <v>319</v>
      </c>
      <c r="CA56">
        <v>-80</v>
      </c>
      <c r="CB56" t="s">
        <v>387</v>
      </c>
    </row>
    <row r="57" spans="1:80" x14ac:dyDescent="0.25">
      <c r="A57">
        <v>56</v>
      </c>
      <c r="B57">
        <v>49</v>
      </c>
      <c r="C57">
        <v>9</v>
      </c>
      <c r="D57" t="s">
        <v>85</v>
      </c>
      <c r="G57">
        <v>27</v>
      </c>
      <c r="H57">
        <v>9</v>
      </c>
      <c r="I57" t="s">
        <v>281</v>
      </c>
      <c r="J57" t="s">
        <v>33</v>
      </c>
      <c r="K57">
        <v>279</v>
      </c>
      <c r="L57">
        <v>77</v>
      </c>
      <c r="M57">
        <v>3.65</v>
      </c>
      <c r="N57" t="s">
        <v>34</v>
      </c>
      <c r="O57">
        <v>1</v>
      </c>
      <c r="V57">
        <v>6212</v>
      </c>
      <c r="W57" t="s">
        <v>286</v>
      </c>
      <c r="X57">
        <v>61.2</v>
      </c>
      <c r="Y57">
        <v>1.6</v>
      </c>
      <c r="Z57">
        <f t="shared" si="0"/>
        <v>1</v>
      </c>
      <c r="AE57">
        <v>0</v>
      </c>
      <c r="AH57">
        <v>15</v>
      </c>
      <c r="AI57" t="s">
        <v>299</v>
      </c>
      <c r="AJ57" t="s">
        <v>37</v>
      </c>
      <c r="AK57">
        <v>200</v>
      </c>
      <c r="AN57" t="s">
        <v>58</v>
      </c>
      <c r="AO57" t="s">
        <v>59</v>
      </c>
      <c r="AP57">
        <v>100</v>
      </c>
      <c r="AQ57">
        <v>1000</v>
      </c>
      <c r="AS57">
        <v>11</v>
      </c>
      <c r="AT57" t="s">
        <v>86</v>
      </c>
      <c r="AU57">
        <v>11</v>
      </c>
      <c r="AV57" t="s">
        <v>302</v>
      </c>
      <c r="AW57">
        <v>1500</v>
      </c>
      <c r="AX57">
        <v>30</v>
      </c>
      <c r="BC57" t="s">
        <v>319</v>
      </c>
      <c r="BE57">
        <v>11</v>
      </c>
      <c r="BF57">
        <v>25</v>
      </c>
      <c r="BH57" t="s">
        <v>318</v>
      </c>
      <c r="BQ57">
        <v>0.09</v>
      </c>
      <c r="BR57">
        <v>0.05</v>
      </c>
      <c r="BW57">
        <v>100</v>
      </c>
      <c r="BX57" t="s">
        <v>348</v>
      </c>
      <c r="BY57" t="s">
        <v>321</v>
      </c>
      <c r="CB57" t="s">
        <v>388</v>
      </c>
    </row>
    <row r="58" spans="1:80" x14ac:dyDescent="0.25">
      <c r="A58">
        <v>57</v>
      </c>
      <c r="B58">
        <v>50</v>
      </c>
      <c r="C58">
        <v>9</v>
      </c>
      <c r="D58" t="s">
        <v>85</v>
      </c>
      <c r="G58">
        <v>27</v>
      </c>
      <c r="H58">
        <v>9</v>
      </c>
      <c r="I58" t="s">
        <v>281</v>
      </c>
      <c r="J58" t="s">
        <v>33</v>
      </c>
      <c r="K58">
        <v>279</v>
      </c>
      <c r="L58">
        <v>77</v>
      </c>
      <c r="M58">
        <v>3.65</v>
      </c>
      <c r="N58" t="s">
        <v>34</v>
      </c>
      <c r="O58">
        <v>1</v>
      </c>
      <c r="V58">
        <v>6212</v>
      </c>
      <c r="W58" t="s">
        <v>286</v>
      </c>
      <c r="X58">
        <v>61.2</v>
      </c>
      <c r="Y58">
        <v>1.6</v>
      </c>
      <c r="Z58">
        <f t="shared" si="0"/>
        <v>1</v>
      </c>
      <c r="AE58">
        <v>1</v>
      </c>
      <c r="AF58" t="s">
        <v>350</v>
      </c>
      <c r="AG58">
        <v>0.15</v>
      </c>
      <c r="AH58">
        <v>15</v>
      </c>
      <c r="AI58" t="s">
        <v>299</v>
      </c>
      <c r="AJ58" t="s">
        <v>37</v>
      </c>
      <c r="AK58">
        <v>200</v>
      </c>
      <c r="AN58" t="s">
        <v>58</v>
      </c>
      <c r="AO58" t="s">
        <v>59</v>
      </c>
      <c r="AP58">
        <v>100</v>
      </c>
      <c r="AQ58">
        <v>1000</v>
      </c>
      <c r="AS58">
        <v>11</v>
      </c>
      <c r="AT58" t="s">
        <v>86</v>
      </c>
      <c r="AU58">
        <v>11</v>
      </c>
      <c r="AV58" t="s">
        <v>302</v>
      </c>
      <c r="AW58">
        <v>1500</v>
      </c>
      <c r="AX58">
        <v>30</v>
      </c>
      <c r="BC58" t="s">
        <v>319</v>
      </c>
      <c r="BE58">
        <v>11</v>
      </c>
      <c r="BF58">
        <v>25</v>
      </c>
      <c r="BH58" t="s">
        <v>318</v>
      </c>
      <c r="BQ58">
        <v>0.14000000000000001</v>
      </c>
      <c r="BR58">
        <v>0.01</v>
      </c>
      <c r="BW58">
        <v>1000</v>
      </c>
      <c r="BX58" t="s">
        <v>348</v>
      </c>
      <c r="BY58" t="s">
        <v>321</v>
      </c>
      <c r="CB58" t="s">
        <v>388</v>
      </c>
    </row>
    <row r="59" spans="1:80" x14ac:dyDescent="0.25">
      <c r="A59">
        <v>58</v>
      </c>
      <c r="B59">
        <v>51</v>
      </c>
      <c r="C59">
        <v>10</v>
      </c>
      <c r="D59" t="s">
        <v>89</v>
      </c>
      <c r="G59">
        <v>28</v>
      </c>
      <c r="H59">
        <v>10</v>
      </c>
      <c r="I59" t="s">
        <v>281</v>
      </c>
      <c r="J59" t="s">
        <v>33</v>
      </c>
      <c r="K59">
        <v>102</v>
      </c>
      <c r="L59">
        <v>43</v>
      </c>
      <c r="M59">
        <v>2</v>
      </c>
      <c r="N59" t="s">
        <v>90</v>
      </c>
      <c r="O59">
        <v>1</v>
      </c>
      <c r="V59">
        <v>6212</v>
      </c>
      <c r="W59" t="s">
        <v>286</v>
      </c>
      <c r="X59">
        <v>61.2</v>
      </c>
      <c r="Y59">
        <v>0.5</v>
      </c>
      <c r="Z59">
        <f t="shared" si="0"/>
        <v>1</v>
      </c>
      <c r="AE59">
        <v>0</v>
      </c>
      <c r="AH59">
        <v>16</v>
      </c>
      <c r="AI59" t="s">
        <v>299</v>
      </c>
      <c r="AJ59" t="s">
        <v>37</v>
      </c>
      <c r="AK59">
        <v>300</v>
      </c>
      <c r="AN59" t="s">
        <v>91</v>
      </c>
      <c r="AO59" t="s">
        <v>39</v>
      </c>
      <c r="AP59">
        <v>40</v>
      </c>
      <c r="AQ59">
        <v>800</v>
      </c>
      <c r="AR59">
        <v>11</v>
      </c>
      <c r="AS59">
        <v>4</v>
      </c>
      <c r="AT59" t="s">
        <v>48</v>
      </c>
      <c r="AU59">
        <v>12</v>
      </c>
      <c r="AV59" t="s">
        <v>303</v>
      </c>
      <c r="AY59">
        <v>100</v>
      </c>
      <c r="AZ59">
        <v>0.5</v>
      </c>
      <c r="BA59">
        <v>8</v>
      </c>
      <c r="BB59" t="s">
        <v>345</v>
      </c>
      <c r="BC59" t="s">
        <v>319</v>
      </c>
      <c r="BD59">
        <v>25</v>
      </c>
      <c r="BE59">
        <v>12</v>
      </c>
      <c r="BF59">
        <v>25</v>
      </c>
      <c r="BI59">
        <v>3.5</v>
      </c>
      <c r="BJ59" s="18"/>
      <c r="BQ59" s="14">
        <v>1.4999999999999999E-4</v>
      </c>
      <c r="BR59" s="14">
        <v>6.7500000000000001E-5</v>
      </c>
      <c r="BU59">
        <v>-35</v>
      </c>
      <c r="BW59">
        <v>100</v>
      </c>
      <c r="BX59" t="s">
        <v>348</v>
      </c>
      <c r="BY59" t="s">
        <v>321</v>
      </c>
      <c r="CB59" t="s">
        <v>389</v>
      </c>
    </row>
    <row r="60" spans="1:80" x14ac:dyDescent="0.25">
      <c r="A60">
        <v>59</v>
      </c>
      <c r="B60">
        <v>52</v>
      </c>
      <c r="C60">
        <v>10</v>
      </c>
      <c r="D60" t="s">
        <v>89</v>
      </c>
      <c r="G60">
        <v>29</v>
      </c>
      <c r="H60">
        <v>10</v>
      </c>
      <c r="I60" t="s">
        <v>281</v>
      </c>
      <c r="J60" t="s">
        <v>33</v>
      </c>
      <c r="K60">
        <v>102</v>
      </c>
      <c r="L60">
        <v>43</v>
      </c>
      <c r="M60">
        <v>2</v>
      </c>
      <c r="N60" t="s">
        <v>90</v>
      </c>
      <c r="O60">
        <v>1</v>
      </c>
      <c r="V60">
        <v>6212</v>
      </c>
      <c r="W60" t="s">
        <v>286</v>
      </c>
      <c r="X60">
        <v>61.2</v>
      </c>
      <c r="Y60">
        <v>0.75</v>
      </c>
      <c r="Z60">
        <f t="shared" si="0"/>
        <v>1</v>
      </c>
      <c r="AE60">
        <v>0</v>
      </c>
      <c r="AH60">
        <v>16</v>
      </c>
      <c r="AI60" t="s">
        <v>299</v>
      </c>
      <c r="AJ60" t="s">
        <v>37</v>
      </c>
      <c r="AK60">
        <v>300</v>
      </c>
      <c r="AN60" t="s">
        <v>91</v>
      </c>
      <c r="AO60" t="s">
        <v>39</v>
      </c>
      <c r="AP60">
        <v>40</v>
      </c>
      <c r="AQ60">
        <v>800</v>
      </c>
      <c r="AR60">
        <v>11</v>
      </c>
      <c r="AS60">
        <v>4</v>
      </c>
      <c r="AT60" t="s">
        <v>48</v>
      </c>
      <c r="AU60">
        <v>12</v>
      </c>
      <c r="AV60" t="s">
        <v>303</v>
      </c>
      <c r="AY60">
        <v>100</v>
      </c>
      <c r="AZ60">
        <v>0.5</v>
      </c>
      <c r="BA60">
        <v>8</v>
      </c>
      <c r="BB60" t="s">
        <v>345</v>
      </c>
      <c r="BC60" t="s">
        <v>319</v>
      </c>
      <c r="BD60">
        <v>25</v>
      </c>
      <c r="BE60">
        <v>12</v>
      </c>
      <c r="BF60">
        <v>25</v>
      </c>
      <c r="BI60">
        <v>7.5</v>
      </c>
      <c r="BJ60" s="18"/>
      <c r="BQ60" s="14">
        <v>0.02</v>
      </c>
      <c r="BR60">
        <v>1.4959999999999999E-2</v>
      </c>
      <c r="BU60">
        <v>-25</v>
      </c>
      <c r="BW60">
        <v>1000</v>
      </c>
      <c r="BX60" t="s">
        <v>348</v>
      </c>
      <c r="BY60" t="s">
        <v>321</v>
      </c>
      <c r="CB60" t="s">
        <v>389</v>
      </c>
    </row>
    <row r="61" spans="1:80" x14ac:dyDescent="0.25">
      <c r="A61">
        <v>60</v>
      </c>
      <c r="B61">
        <v>53</v>
      </c>
      <c r="C61">
        <v>10</v>
      </c>
      <c r="D61" t="s">
        <v>89</v>
      </c>
      <c r="G61">
        <v>30</v>
      </c>
      <c r="H61">
        <v>10</v>
      </c>
      <c r="I61" t="s">
        <v>281</v>
      </c>
      <c r="J61" t="s">
        <v>33</v>
      </c>
      <c r="K61">
        <v>102</v>
      </c>
      <c r="L61">
        <v>43</v>
      </c>
      <c r="M61">
        <v>2</v>
      </c>
      <c r="N61" t="s">
        <v>90</v>
      </c>
      <c r="O61">
        <v>1</v>
      </c>
      <c r="V61">
        <v>6212</v>
      </c>
      <c r="W61" t="s">
        <v>286</v>
      </c>
      <c r="X61">
        <v>61.2</v>
      </c>
      <c r="Y61">
        <v>1</v>
      </c>
      <c r="Z61">
        <f t="shared" si="0"/>
        <v>1</v>
      </c>
      <c r="AE61">
        <v>0</v>
      </c>
      <c r="AH61">
        <v>16</v>
      </c>
      <c r="AI61" t="s">
        <v>299</v>
      </c>
      <c r="AJ61" t="s">
        <v>37</v>
      </c>
      <c r="AK61">
        <v>300</v>
      </c>
      <c r="AN61" t="s">
        <v>91</v>
      </c>
      <c r="AO61" t="s">
        <v>39</v>
      </c>
      <c r="AP61">
        <v>40</v>
      </c>
      <c r="AQ61">
        <v>800</v>
      </c>
      <c r="AR61">
        <v>11</v>
      </c>
      <c r="AS61">
        <v>4</v>
      </c>
      <c r="AT61" t="s">
        <v>48</v>
      </c>
      <c r="AU61">
        <v>12</v>
      </c>
      <c r="AV61" t="s">
        <v>303</v>
      </c>
      <c r="AY61">
        <v>100</v>
      </c>
      <c r="AZ61">
        <v>0.5</v>
      </c>
      <c r="BA61">
        <v>8</v>
      </c>
      <c r="BB61" t="s">
        <v>345</v>
      </c>
      <c r="BC61" t="s">
        <v>319</v>
      </c>
      <c r="BD61">
        <v>25</v>
      </c>
      <c r="BE61">
        <v>12</v>
      </c>
      <c r="BF61">
        <v>25</v>
      </c>
      <c r="BI61">
        <v>13</v>
      </c>
      <c r="BJ61" s="18"/>
      <c r="BQ61" s="14">
        <v>0.06</v>
      </c>
      <c r="BR61" s="14">
        <v>1.2500000000000001E-2</v>
      </c>
      <c r="BU61">
        <v>-22.5</v>
      </c>
      <c r="BW61">
        <v>10000</v>
      </c>
      <c r="BX61" t="s">
        <v>348</v>
      </c>
      <c r="BY61" t="s">
        <v>321</v>
      </c>
      <c r="CB61" t="s">
        <v>389</v>
      </c>
    </row>
    <row r="62" spans="1:80" x14ac:dyDescent="0.25">
      <c r="A62">
        <v>61</v>
      </c>
      <c r="B62">
        <v>54</v>
      </c>
      <c r="C62">
        <v>10</v>
      </c>
      <c r="D62" t="s">
        <v>89</v>
      </c>
      <c r="G62">
        <v>31</v>
      </c>
      <c r="H62">
        <v>10</v>
      </c>
      <c r="I62" t="s">
        <v>281</v>
      </c>
      <c r="J62" t="s">
        <v>33</v>
      </c>
      <c r="K62">
        <v>102</v>
      </c>
      <c r="L62">
        <v>43</v>
      </c>
      <c r="M62">
        <v>2</v>
      </c>
      <c r="N62" t="s">
        <v>90</v>
      </c>
      <c r="O62">
        <v>1</v>
      </c>
      <c r="V62">
        <v>6212</v>
      </c>
      <c r="W62" t="s">
        <v>286</v>
      </c>
      <c r="X62">
        <v>61.2</v>
      </c>
      <c r="Y62">
        <v>2</v>
      </c>
      <c r="Z62">
        <f t="shared" si="0"/>
        <v>1</v>
      </c>
      <c r="AE62">
        <v>0</v>
      </c>
      <c r="AH62">
        <v>16</v>
      </c>
      <c r="AI62" t="s">
        <v>299</v>
      </c>
      <c r="AJ62" t="s">
        <v>37</v>
      </c>
      <c r="AK62">
        <v>300</v>
      </c>
      <c r="AN62" t="s">
        <v>91</v>
      </c>
      <c r="AO62" t="s">
        <v>39</v>
      </c>
      <c r="AP62">
        <v>40</v>
      </c>
      <c r="AQ62">
        <v>800</v>
      </c>
      <c r="AR62">
        <v>11</v>
      </c>
      <c r="AS62">
        <v>4</v>
      </c>
      <c r="AT62" t="s">
        <v>48</v>
      </c>
      <c r="AU62">
        <v>12</v>
      </c>
      <c r="AV62" t="s">
        <v>303</v>
      </c>
      <c r="AY62">
        <v>100</v>
      </c>
      <c r="AZ62">
        <v>0.5</v>
      </c>
      <c r="BA62">
        <v>8</v>
      </c>
      <c r="BB62" t="s">
        <v>345</v>
      </c>
      <c r="BC62" t="s">
        <v>319</v>
      </c>
      <c r="BD62">
        <v>25</v>
      </c>
      <c r="BE62">
        <v>12</v>
      </c>
      <c r="BF62">
        <v>25</v>
      </c>
      <c r="BI62">
        <v>27</v>
      </c>
      <c r="BJ62" s="18"/>
      <c r="BQ62" s="14">
        <v>0.15</v>
      </c>
      <c r="BR62" s="14">
        <v>7.4999999999999997E-2</v>
      </c>
      <c r="BU62">
        <v>-15</v>
      </c>
      <c r="BW62" s="14">
        <v>1000000</v>
      </c>
      <c r="BX62" t="s">
        <v>348</v>
      </c>
      <c r="BY62" t="s">
        <v>321</v>
      </c>
      <c r="CB62" t="s">
        <v>389</v>
      </c>
    </row>
    <row r="63" spans="1:80" x14ac:dyDescent="0.25">
      <c r="A63">
        <v>62</v>
      </c>
      <c r="B63">
        <v>55</v>
      </c>
      <c r="C63">
        <v>10</v>
      </c>
      <c r="D63" t="s">
        <v>89</v>
      </c>
      <c r="G63">
        <v>32</v>
      </c>
      <c r="H63">
        <v>10</v>
      </c>
      <c r="I63" t="s">
        <v>281</v>
      </c>
      <c r="J63" t="s">
        <v>33</v>
      </c>
      <c r="K63">
        <v>102</v>
      </c>
      <c r="L63">
        <v>43</v>
      </c>
      <c r="M63">
        <v>2</v>
      </c>
      <c r="N63" t="s">
        <v>90</v>
      </c>
      <c r="O63">
        <v>1</v>
      </c>
      <c r="V63">
        <v>6212</v>
      </c>
      <c r="W63" t="s">
        <v>286</v>
      </c>
      <c r="X63">
        <v>61.2</v>
      </c>
      <c r="Y63">
        <v>5</v>
      </c>
      <c r="Z63">
        <f t="shared" si="0"/>
        <v>1</v>
      </c>
      <c r="AE63">
        <v>0</v>
      </c>
      <c r="AH63">
        <v>16</v>
      </c>
      <c r="AI63" t="s">
        <v>299</v>
      </c>
      <c r="AJ63" t="s">
        <v>37</v>
      </c>
      <c r="AK63">
        <v>300</v>
      </c>
      <c r="AN63" t="s">
        <v>91</v>
      </c>
      <c r="AO63" t="s">
        <v>39</v>
      </c>
      <c r="AP63">
        <v>40</v>
      </c>
      <c r="AQ63">
        <v>800</v>
      </c>
      <c r="AR63">
        <v>11</v>
      </c>
      <c r="AS63">
        <v>4</v>
      </c>
      <c r="AT63" t="s">
        <v>48</v>
      </c>
      <c r="AU63">
        <v>12</v>
      </c>
      <c r="AV63" t="s">
        <v>303</v>
      </c>
      <c r="AY63">
        <v>100</v>
      </c>
      <c r="AZ63">
        <v>0.5</v>
      </c>
      <c r="BA63">
        <v>8</v>
      </c>
      <c r="BB63" t="s">
        <v>345</v>
      </c>
      <c r="BC63" t="s">
        <v>319</v>
      </c>
      <c r="BD63">
        <v>25</v>
      </c>
      <c r="BE63">
        <v>12</v>
      </c>
      <c r="BF63">
        <v>25</v>
      </c>
      <c r="BI63">
        <v>42</v>
      </c>
      <c r="BJ63" s="18"/>
      <c r="BQ63" s="14">
        <v>0.45</v>
      </c>
      <c r="BR63" s="14">
        <v>0.1</v>
      </c>
      <c r="BU63">
        <v>-5</v>
      </c>
      <c r="BW63" s="14">
        <v>100000</v>
      </c>
      <c r="BX63" t="s">
        <v>348</v>
      </c>
      <c r="BY63" t="s">
        <v>321</v>
      </c>
      <c r="CB63" t="s">
        <v>389</v>
      </c>
    </row>
    <row r="64" spans="1:80" x14ac:dyDescent="0.25">
      <c r="A64">
        <v>63</v>
      </c>
      <c r="B64">
        <v>56</v>
      </c>
      <c r="C64">
        <v>10</v>
      </c>
      <c r="D64" t="s">
        <v>89</v>
      </c>
      <c r="G64">
        <v>28</v>
      </c>
      <c r="H64">
        <v>10</v>
      </c>
      <c r="I64" t="s">
        <v>281</v>
      </c>
      <c r="J64" t="s">
        <v>33</v>
      </c>
      <c r="K64">
        <v>102</v>
      </c>
      <c r="L64">
        <v>43</v>
      </c>
      <c r="M64">
        <v>2</v>
      </c>
      <c r="N64" t="s">
        <v>90</v>
      </c>
      <c r="O64">
        <v>1</v>
      </c>
      <c r="V64">
        <v>6212</v>
      </c>
      <c r="W64" t="s">
        <v>286</v>
      </c>
      <c r="X64">
        <v>61.2</v>
      </c>
      <c r="Y64">
        <v>0.5</v>
      </c>
      <c r="Z64">
        <f t="shared" si="0"/>
        <v>1</v>
      </c>
      <c r="AE64">
        <v>0</v>
      </c>
      <c r="AH64">
        <v>16</v>
      </c>
      <c r="AI64" t="s">
        <v>299</v>
      </c>
      <c r="AJ64" t="s">
        <v>37</v>
      </c>
      <c r="AK64">
        <v>300</v>
      </c>
      <c r="AN64" t="s">
        <v>91</v>
      </c>
      <c r="AO64" t="s">
        <v>39</v>
      </c>
      <c r="AP64">
        <v>40</v>
      </c>
      <c r="AQ64">
        <v>800</v>
      </c>
      <c r="AR64">
        <v>11</v>
      </c>
      <c r="AS64">
        <v>4</v>
      </c>
      <c r="AT64" t="s">
        <v>48</v>
      </c>
      <c r="AU64">
        <v>13</v>
      </c>
      <c r="AV64" t="s">
        <v>303</v>
      </c>
      <c r="AY64">
        <v>100</v>
      </c>
      <c r="AZ64">
        <v>0.5</v>
      </c>
      <c r="BA64">
        <v>8</v>
      </c>
      <c r="BB64" t="s">
        <v>346</v>
      </c>
      <c r="BC64" t="s">
        <v>319</v>
      </c>
      <c r="BD64">
        <v>25</v>
      </c>
      <c r="BE64">
        <v>12</v>
      </c>
      <c r="BF64">
        <v>25</v>
      </c>
      <c r="BI64">
        <v>3.5</v>
      </c>
      <c r="BJ64" s="18"/>
      <c r="BQ64" s="14">
        <v>4.4999999999999999E-4</v>
      </c>
      <c r="BR64" s="14">
        <v>2.0000000000000001E-4</v>
      </c>
      <c r="BU64">
        <v>-35</v>
      </c>
      <c r="BW64" s="14">
        <v>100</v>
      </c>
      <c r="BX64" t="s">
        <v>348</v>
      </c>
      <c r="BY64" t="s">
        <v>321</v>
      </c>
      <c r="CB64" t="s">
        <v>389</v>
      </c>
    </row>
    <row r="65" spans="1:81" x14ac:dyDescent="0.25">
      <c r="A65">
        <v>64</v>
      </c>
      <c r="B65">
        <v>57</v>
      </c>
      <c r="C65">
        <v>10</v>
      </c>
      <c r="D65" t="s">
        <v>89</v>
      </c>
      <c r="G65">
        <v>29</v>
      </c>
      <c r="H65">
        <v>10</v>
      </c>
      <c r="I65" t="s">
        <v>281</v>
      </c>
      <c r="J65" t="s">
        <v>33</v>
      </c>
      <c r="K65">
        <v>102</v>
      </c>
      <c r="L65">
        <v>43</v>
      </c>
      <c r="M65">
        <v>2</v>
      </c>
      <c r="N65" t="s">
        <v>90</v>
      </c>
      <c r="O65">
        <v>1</v>
      </c>
      <c r="V65">
        <v>6212</v>
      </c>
      <c r="W65" t="s">
        <v>286</v>
      </c>
      <c r="X65">
        <v>61.2</v>
      </c>
      <c r="Y65">
        <v>0.75</v>
      </c>
      <c r="Z65">
        <f t="shared" si="0"/>
        <v>1</v>
      </c>
      <c r="AE65">
        <v>0</v>
      </c>
      <c r="AH65">
        <v>16</v>
      </c>
      <c r="AI65" t="s">
        <v>299</v>
      </c>
      <c r="AJ65" t="s">
        <v>37</v>
      </c>
      <c r="AK65">
        <v>300</v>
      </c>
      <c r="AN65" t="s">
        <v>91</v>
      </c>
      <c r="AO65" t="s">
        <v>39</v>
      </c>
      <c r="AP65">
        <v>40</v>
      </c>
      <c r="AQ65">
        <v>800</v>
      </c>
      <c r="AR65">
        <v>11</v>
      </c>
      <c r="AS65">
        <v>4</v>
      </c>
      <c r="AT65" t="s">
        <v>48</v>
      </c>
      <c r="AU65">
        <v>13</v>
      </c>
      <c r="AV65" t="s">
        <v>303</v>
      </c>
      <c r="AY65">
        <v>100</v>
      </c>
      <c r="AZ65">
        <v>0.5</v>
      </c>
      <c r="BA65">
        <v>8</v>
      </c>
      <c r="BB65" t="s">
        <v>346</v>
      </c>
      <c r="BC65" t="s">
        <v>319</v>
      </c>
      <c r="BD65">
        <v>25</v>
      </c>
      <c r="BE65">
        <v>12</v>
      </c>
      <c r="BF65">
        <v>25</v>
      </c>
      <c r="BI65">
        <v>7.5</v>
      </c>
      <c r="BJ65" s="18"/>
      <c r="BQ65" s="14">
        <v>0.45</v>
      </c>
      <c r="BR65" s="14">
        <v>4.9599999999999998E-2</v>
      </c>
      <c r="BU65">
        <v>-25</v>
      </c>
      <c r="BW65" s="14">
        <v>1000</v>
      </c>
      <c r="BX65" t="s">
        <v>348</v>
      </c>
      <c r="BY65" t="s">
        <v>321</v>
      </c>
      <c r="CB65" t="s">
        <v>389</v>
      </c>
    </row>
    <row r="66" spans="1:81" x14ac:dyDescent="0.25">
      <c r="A66">
        <v>65</v>
      </c>
      <c r="B66">
        <v>58</v>
      </c>
      <c r="C66">
        <v>10</v>
      </c>
      <c r="D66" t="s">
        <v>89</v>
      </c>
      <c r="G66">
        <v>30</v>
      </c>
      <c r="H66">
        <v>10</v>
      </c>
      <c r="I66" t="s">
        <v>281</v>
      </c>
      <c r="J66" t="s">
        <v>33</v>
      </c>
      <c r="K66">
        <v>102</v>
      </c>
      <c r="L66">
        <v>43</v>
      </c>
      <c r="M66">
        <v>2</v>
      </c>
      <c r="N66" t="s">
        <v>90</v>
      </c>
      <c r="O66">
        <v>1</v>
      </c>
      <c r="V66">
        <v>6212</v>
      </c>
      <c r="W66" t="s">
        <v>286</v>
      </c>
      <c r="X66">
        <v>61.2</v>
      </c>
      <c r="Y66">
        <v>1</v>
      </c>
      <c r="Z66">
        <f t="shared" si="0"/>
        <v>1</v>
      </c>
      <c r="AE66">
        <v>0</v>
      </c>
      <c r="AH66">
        <v>16</v>
      </c>
      <c r="AI66" t="s">
        <v>299</v>
      </c>
      <c r="AJ66" t="s">
        <v>37</v>
      </c>
      <c r="AK66">
        <v>300</v>
      </c>
      <c r="AN66" t="s">
        <v>91</v>
      </c>
      <c r="AO66" t="s">
        <v>39</v>
      </c>
      <c r="AP66">
        <v>40</v>
      </c>
      <c r="AQ66">
        <v>800</v>
      </c>
      <c r="AR66">
        <v>11</v>
      </c>
      <c r="AS66">
        <v>4</v>
      </c>
      <c r="AT66" t="s">
        <v>48</v>
      </c>
      <c r="AU66">
        <v>13</v>
      </c>
      <c r="AV66" t="s">
        <v>303</v>
      </c>
      <c r="AY66">
        <v>100</v>
      </c>
      <c r="AZ66">
        <v>0.5</v>
      </c>
      <c r="BA66">
        <v>8</v>
      </c>
      <c r="BB66" t="s">
        <v>346</v>
      </c>
      <c r="BC66" t="s">
        <v>319</v>
      </c>
      <c r="BD66">
        <v>25</v>
      </c>
      <c r="BE66">
        <v>12</v>
      </c>
      <c r="BF66">
        <v>25</v>
      </c>
      <c r="BI66">
        <v>13</v>
      </c>
      <c r="BJ66" s="18"/>
      <c r="BQ66" s="14">
        <v>0.2</v>
      </c>
      <c r="BR66" s="14">
        <v>7.4999999999999997E-2</v>
      </c>
      <c r="BU66">
        <v>-22.5</v>
      </c>
      <c r="BW66" s="14">
        <v>10000</v>
      </c>
      <c r="BX66" t="s">
        <v>348</v>
      </c>
      <c r="BY66" t="s">
        <v>321</v>
      </c>
      <c r="CB66" t="s">
        <v>389</v>
      </c>
    </row>
    <row r="67" spans="1:81" x14ac:dyDescent="0.25">
      <c r="A67">
        <v>66</v>
      </c>
      <c r="B67">
        <v>59</v>
      </c>
      <c r="C67">
        <v>10</v>
      </c>
      <c r="D67" t="s">
        <v>89</v>
      </c>
      <c r="G67">
        <v>31</v>
      </c>
      <c r="H67">
        <v>10</v>
      </c>
      <c r="I67" t="s">
        <v>281</v>
      </c>
      <c r="J67" t="s">
        <v>33</v>
      </c>
      <c r="K67">
        <v>102</v>
      </c>
      <c r="L67">
        <v>43</v>
      </c>
      <c r="M67">
        <v>2</v>
      </c>
      <c r="N67" t="s">
        <v>90</v>
      </c>
      <c r="O67">
        <v>1</v>
      </c>
      <c r="V67">
        <v>6212</v>
      </c>
      <c r="W67" t="s">
        <v>286</v>
      </c>
      <c r="X67">
        <v>61.2</v>
      </c>
      <c r="Y67">
        <v>2</v>
      </c>
      <c r="Z67">
        <f t="shared" ref="Z67:Z130" si="1">1-AD67</f>
        <v>1</v>
      </c>
      <c r="AE67">
        <v>0</v>
      </c>
      <c r="AH67">
        <v>16</v>
      </c>
      <c r="AI67" t="s">
        <v>299</v>
      </c>
      <c r="AJ67" t="s">
        <v>37</v>
      </c>
      <c r="AK67">
        <v>300</v>
      </c>
      <c r="AN67" t="s">
        <v>91</v>
      </c>
      <c r="AO67" t="s">
        <v>39</v>
      </c>
      <c r="AP67">
        <v>40</v>
      </c>
      <c r="AQ67">
        <v>800</v>
      </c>
      <c r="AR67">
        <v>11</v>
      </c>
      <c r="AS67">
        <v>4</v>
      </c>
      <c r="AT67" t="s">
        <v>48</v>
      </c>
      <c r="AU67">
        <v>13</v>
      </c>
      <c r="AV67" t="s">
        <v>303</v>
      </c>
      <c r="AY67">
        <v>100</v>
      </c>
      <c r="AZ67">
        <v>0.5</v>
      </c>
      <c r="BA67">
        <v>8</v>
      </c>
      <c r="BB67" t="s">
        <v>346</v>
      </c>
      <c r="BC67" t="s">
        <v>319</v>
      </c>
      <c r="BD67">
        <v>25</v>
      </c>
      <c r="BE67">
        <v>12</v>
      </c>
      <c r="BF67">
        <v>25</v>
      </c>
      <c r="BI67">
        <v>27</v>
      </c>
      <c r="BJ67" s="18"/>
      <c r="BQ67" s="14">
        <v>0.8</v>
      </c>
      <c r="BR67" s="14">
        <v>0.1</v>
      </c>
      <c r="BU67">
        <v>-15</v>
      </c>
      <c r="BW67" s="14">
        <v>1000000</v>
      </c>
      <c r="BX67" t="s">
        <v>348</v>
      </c>
      <c r="BY67" t="s">
        <v>321</v>
      </c>
      <c r="CB67" t="s">
        <v>389</v>
      </c>
    </row>
    <row r="68" spans="1:81" x14ac:dyDescent="0.25">
      <c r="A68">
        <v>67</v>
      </c>
      <c r="B68">
        <v>60</v>
      </c>
      <c r="C68">
        <v>10</v>
      </c>
      <c r="D68" t="s">
        <v>89</v>
      </c>
      <c r="G68">
        <v>32</v>
      </c>
      <c r="H68">
        <v>10</v>
      </c>
      <c r="I68" t="s">
        <v>281</v>
      </c>
      <c r="J68" t="s">
        <v>33</v>
      </c>
      <c r="K68">
        <v>102</v>
      </c>
      <c r="L68">
        <v>43</v>
      </c>
      <c r="M68">
        <v>2</v>
      </c>
      <c r="N68" t="s">
        <v>90</v>
      </c>
      <c r="O68">
        <v>1</v>
      </c>
      <c r="V68">
        <v>6212</v>
      </c>
      <c r="W68" t="s">
        <v>286</v>
      </c>
      <c r="X68">
        <v>61.2</v>
      </c>
      <c r="Y68">
        <v>5</v>
      </c>
      <c r="Z68">
        <f t="shared" si="1"/>
        <v>1</v>
      </c>
      <c r="AE68">
        <v>0</v>
      </c>
      <c r="AH68">
        <v>16</v>
      </c>
      <c r="AI68" t="s">
        <v>299</v>
      </c>
      <c r="AJ68" t="s">
        <v>37</v>
      </c>
      <c r="AK68">
        <v>300</v>
      </c>
      <c r="AN68" t="s">
        <v>91</v>
      </c>
      <c r="AO68" t="s">
        <v>39</v>
      </c>
      <c r="AP68">
        <v>40</v>
      </c>
      <c r="AQ68">
        <v>800</v>
      </c>
      <c r="AR68">
        <v>11</v>
      </c>
      <c r="AS68">
        <v>4</v>
      </c>
      <c r="AT68" t="s">
        <v>48</v>
      </c>
      <c r="AU68">
        <v>13</v>
      </c>
      <c r="AV68" t="s">
        <v>303</v>
      </c>
      <c r="AY68">
        <v>100</v>
      </c>
      <c r="AZ68">
        <v>0.5</v>
      </c>
      <c r="BA68">
        <v>8</v>
      </c>
      <c r="BB68" t="s">
        <v>346</v>
      </c>
      <c r="BC68" t="s">
        <v>319</v>
      </c>
      <c r="BD68">
        <v>25</v>
      </c>
      <c r="BE68">
        <v>12</v>
      </c>
      <c r="BF68">
        <v>25</v>
      </c>
      <c r="BI68">
        <v>42</v>
      </c>
      <c r="BJ68" s="18"/>
      <c r="BQ68" s="14">
        <v>0.5</v>
      </c>
      <c r="BR68" s="14">
        <v>0.15</v>
      </c>
      <c r="BU68">
        <v>-5</v>
      </c>
      <c r="BW68" s="14">
        <v>100000</v>
      </c>
      <c r="BX68" t="s">
        <v>348</v>
      </c>
      <c r="BY68" t="s">
        <v>321</v>
      </c>
      <c r="CB68" t="s">
        <v>389</v>
      </c>
    </row>
    <row r="69" spans="1:81" x14ac:dyDescent="0.25">
      <c r="A69">
        <v>68</v>
      </c>
      <c r="B69">
        <v>61</v>
      </c>
      <c r="C69">
        <v>11</v>
      </c>
      <c r="D69" t="s">
        <v>95</v>
      </c>
      <c r="G69">
        <v>33</v>
      </c>
      <c r="H69">
        <v>11</v>
      </c>
      <c r="I69" t="s">
        <v>281</v>
      </c>
      <c r="J69" t="s">
        <v>33</v>
      </c>
      <c r="K69">
        <v>250</v>
      </c>
      <c r="N69" t="s">
        <v>34</v>
      </c>
      <c r="O69">
        <v>1</v>
      </c>
      <c r="V69">
        <v>7239</v>
      </c>
      <c r="W69" t="s">
        <v>289</v>
      </c>
      <c r="X69">
        <v>180.5</v>
      </c>
      <c r="Y69">
        <v>2</v>
      </c>
      <c r="Z69">
        <f t="shared" si="1"/>
        <v>1</v>
      </c>
      <c r="AE69">
        <v>0</v>
      </c>
      <c r="AH69">
        <v>17</v>
      </c>
      <c r="AI69" t="s">
        <v>126</v>
      </c>
      <c r="AJ69" t="s">
        <v>97</v>
      </c>
      <c r="AK69">
        <v>143</v>
      </c>
      <c r="AN69" t="s">
        <v>38</v>
      </c>
      <c r="AO69" t="s">
        <v>39</v>
      </c>
      <c r="AP69">
        <v>50</v>
      </c>
      <c r="AQ69">
        <v>1000</v>
      </c>
      <c r="AR69">
        <v>0.19600000000000001</v>
      </c>
      <c r="AS69">
        <v>0</v>
      </c>
      <c r="AU69">
        <v>14</v>
      </c>
      <c r="AV69" t="s">
        <v>302</v>
      </c>
      <c r="AW69">
        <v>3000</v>
      </c>
      <c r="AX69">
        <v>60</v>
      </c>
      <c r="BC69" t="s">
        <v>319</v>
      </c>
      <c r="BD69">
        <v>25</v>
      </c>
      <c r="BE69">
        <v>13</v>
      </c>
      <c r="BF69">
        <v>100</v>
      </c>
      <c r="BG69">
        <v>1</v>
      </c>
      <c r="BH69" t="s">
        <v>319</v>
      </c>
      <c r="BQ69" s="14">
        <v>0.11</v>
      </c>
      <c r="BR69" s="14">
        <v>0.02</v>
      </c>
      <c r="BU69">
        <v>0.08</v>
      </c>
      <c r="BW69" s="14">
        <v>282000</v>
      </c>
      <c r="BX69" t="s">
        <v>348</v>
      </c>
      <c r="BY69" t="s">
        <v>319</v>
      </c>
      <c r="BZ69">
        <v>0.81</v>
      </c>
      <c r="CA69">
        <v>-10</v>
      </c>
      <c r="CB69" t="s">
        <v>390</v>
      </c>
    </row>
    <row r="70" spans="1:81" x14ac:dyDescent="0.25">
      <c r="A70">
        <v>69</v>
      </c>
      <c r="B70">
        <v>62</v>
      </c>
      <c r="C70">
        <v>11</v>
      </c>
      <c r="D70" t="s">
        <v>95</v>
      </c>
      <c r="G70">
        <v>34</v>
      </c>
      <c r="H70">
        <v>11</v>
      </c>
      <c r="I70" t="s">
        <v>281</v>
      </c>
      <c r="J70" t="s">
        <v>33</v>
      </c>
      <c r="K70">
        <v>250</v>
      </c>
      <c r="N70" t="s">
        <v>34</v>
      </c>
      <c r="O70" s="18">
        <v>0.59</v>
      </c>
      <c r="P70">
        <v>30</v>
      </c>
      <c r="Q70" t="str">
        <f>_xlfn.XLOOKUP('all joined'!R70,polymer!$C$26:$C$34,polymer!$B$26:$B$34)</f>
        <v>poly(styrene)</v>
      </c>
      <c r="R70" t="s">
        <v>72</v>
      </c>
      <c r="S70">
        <v>280</v>
      </c>
      <c r="U70" s="18">
        <v>0.41</v>
      </c>
      <c r="V70">
        <v>7239</v>
      </c>
      <c r="W70" t="s">
        <v>289</v>
      </c>
      <c r="X70">
        <v>180.5</v>
      </c>
      <c r="Y70" s="18">
        <v>1.7</v>
      </c>
      <c r="Z70">
        <f t="shared" si="1"/>
        <v>1</v>
      </c>
      <c r="AE70">
        <v>0</v>
      </c>
      <c r="AH70">
        <v>17</v>
      </c>
      <c r="AI70" t="s">
        <v>126</v>
      </c>
      <c r="AJ70" t="s">
        <v>97</v>
      </c>
      <c r="AK70">
        <v>143</v>
      </c>
      <c r="AN70" t="s">
        <v>38</v>
      </c>
      <c r="AO70" t="s">
        <v>39</v>
      </c>
      <c r="AP70">
        <v>50</v>
      </c>
      <c r="AQ70">
        <v>1000</v>
      </c>
      <c r="AR70">
        <v>0.19600000000000001</v>
      </c>
      <c r="AS70">
        <v>0</v>
      </c>
      <c r="AU70">
        <v>14</v>
      </c>
      <c r="AV70" t="s">
        <v>302</v>
      </c>
      <c r="AW70">
        <v>3000</v>
      </c>
      <c r="AX70">
        <v>60</v>
      </c>
      <c r="BC70" t="s">
        <v>319</v>
      </c>
      <c r="BD70">
        <v>25</v>
      </c>
      <c r="BE70">
        <v>13</v>
      </c>
      <c r="BF70">
        <v>100</v>
      </c>
      <c r="BG70">
        <v>1</v>
      </c>
      <c r="BH70" t="s">
        <v>319</v>
      </c>
      <c r="BQ70" s="14">
        <v>0.3</v>
      </c>
      <c r="BR70" s="14">
        <v>0.02</v>
      </c>
      <c r="BU70">
        <v>-0.17</v>
      </c>
      <c r="BW70" s="14">
        <v>446000</v>
      </c>
      <c r="BX70" t="s">
        <v>348</v>
      </c>
      <c r="BY70" t="s">
        <v>319</v>
      </c>
      <c r="BZ70">
        <v>0.59</v>
      </c>
      <c r="CA70">
        <v>-10</v>
      </c>
      <c r="CB70" t="s">
        <v>390</v>
      </c>
    </row>
    <row r="71" spans="1:81" x14ac:dyDescent="0.25">
      <c r="A71">
        <v>70</v>
      </c>
      <c r="B71">
        <v>63</v>
      </c>
      <c r="C71">
        <v>12</v>
      </c>
      <c r="D71" t="s">
        <v>98</v>
      </c>
      <c r="G71">
        <v>34</v>
      </c>
      <c r="H71">
        <v>11</v>
      </c>
      <c r="I71" t="s">
        <v>281</v>
      </c>
      <c r="J71" t="s">
        <v>33</v>
      </c>
      <c r="K71">
        <v>250</v>
      </c>
      <c r="N71" t="s">
        <v>34</v>
      </c>
      <c r="O71" s="18">
        <v>0.59</v>
      </c>
      <c r="P71">
        <v>30</v>
      </c>
      <c r="Q71" t="str">
        <f>_xlfn.XLOOKUP('all joined'!R71,polymer!$C$26:$C$34,polymer!$B$26:$B$34)</f>
        <v>poly(styrene)</v>
      </c>
      <c r="R71" t="s">
        <v>72</v>
      </c>
      <c r="S71">
        <v>280</v>
      </c>
      <c r="U71" s="18">
        <v>0.41</v>
      </c>
      <c r="V71">
        <v>7239</v>
      </c>
      <c r="W71" t="s">
        <v>289</v>
      </c>
      <c r="X71">
        <v>180.5</v>
      </c>
      <c r="Y71" s="18">
        <v>1.7</v>
      </c>
      <c r="Z71">
        <f t="shared" si="1"/>
        <v>1</v>
      </c>
      <c r="AE71">
        <v>0</v>
      </c>
      <c r="AH71">
        <v>18</v>
      </c>
      <c r="AI71" t="s">
        <v>126</v>
      </c>
      <c r="AJ71" t="s">
        <v>97</v>
      </c>
      <c r="AK71">
        <v>77</v>
      </c>
      <c r="AN71" t="s">
        <v>38</v>
      </c>
      <c r="AO71" t="s">
        <v>39</v>
      </c>
      <c r="AP71">
        <v>50</v>
      </c>
      <c r="AQ71">
        <v>1000</v>
      </c>
      <c r="AR71">
        <v>0.35399999999999998</v>
      </c>
      <c r="AS71">
        <v>0</v>
      </c>
      <c r="AU71">
        <v>14</v>
      </c>
      <c r="AV71" t="s">
        <v>302</v>
      </c>
      <c r="AW71">
        <v>3000</v>
      </c>
      <c r="AX71">
        <v>60</v>
      </c>
      <c r="BC71" t="s">
        <v>319</v>
      </c>
      <c r="BD71">
        <v>25</v>
      </c>
      <c r="BE71">
        <v>14</v>
      </c>
      <c r="BF71">
        <v>25</v>
      </c>
      <c r="BG71">
        <v>1</v>
      </c>
      <c r="BH71" t="s">
        <v>318</v>
      </c>
      <c r="BQ71" s="14">
        <v>0.1</v>
      </c>
      <c r="BR71" s="14">
        <v>0.01</v>
      </c>
      <c r="BU71">
        <v>-0.8</v>
      </c>
      <c r="BW71" s="14">
        <v>232000</v>
      </c>
      <c r="BX71" t="s">
        <v>348</v>
      </c>
      <c r="BY71" t="s">
        <v>319</v>
      </c>
      <c r="BZ71">
        <v>0.44</v>
      </c>
      <c r="CA71">
        <v>-5</v>
      </c>
      <c r="CB71" t="s">
        <v>391</v>
      </c>
      <c r="CC71" t="s">
        <v>205</v>
      </c>
    </row>
    <row r="72" spans="1:81" x14ac:dyDescent="0.25">
      <c r="A72">
        <v>71</v>
      </c>
      <c r="B72">
        <v>64</v>
      </c>
      <c r="C72">
        <v>12</v>
      </c>
      <c r="D72" t="s">
        <v>98</v>
      </c>
      <c r="G72">
        <v>34</v>
      </c>
      <c r="H72">
        <v>11</v>
      </c>
      <c r="I72" t="s">
        <v>281</v>
      </c>
      <c r="J72" t="s">
        <v>33</v>
      </c>
      <c r="K72">
        <v>250</v>
      </c>
      <c r="N72" t="s">
        <v>34</v>
      </c>
      <c r="O72" s="18">
        <v>0.59</v>
      </c>
      <c r="P72">
        <v>30</v>
      </c>
      <c r="Q72" t="str">
        <f>_xlfn.XLOOKUP('all joined'!R72,polymer!$C$26:$C$34,polymer!$B$26:$B$34)</f>
        <v>poly(styrene)</v>
      </c>
      <c r="R72" t="s">
        <v>72</v>
      </c>
      <c r="S72">
        <v>280</v>
      </c>
      <c r="U72" s="18">
        <v>0.41</v>
      </c>
      <c r="V72">
        <v>7239</v>
      </c>
      <c r="W72" t="s">
        <v>289</v>
      </c>
      <c r="X72">
        <v>180.5</v>
      </c>
      <c r="Y72" s="18">
        <v>1.7</v>
      </c>
      <c r="Z72">
        <f t="shared" si="1"/>
        <v>1</v>
      </c>
      <c r="AE72">
        <v>0</v>
      </c>
      <c r="AH72">
        <v>18</v>
      </c>
      <c r="AI72" t="s">
        <v>126</v>
      </c>
      <c r="AJ72" t="s">
        <v>97</v>
      </c>
      <c r="AK72">
        <v>77</v>
      </c>
      <c r="AN72" t="s">
        <v>38</v>
      </c>
      <c r="AO72" t="s">
        <v>39</v>
      </c>
      <c r="AP72">
        <v>50</v>
      </c>
      <c r="AQ72">
        <v>1000</v>
      </c>
      <c r="AR72">
        <v>0.35399999999999998</v>
      </c>
      <c r="AS72">
        <v>0</v>
      </c>
      <c r="AU72">
        <v>14</v>
      </c>
      <c r="AV72" t="s">
        <v>302</v>
      </c>
      <c r="AW72">
        <v>3000</v>
      </c>
      <c r="AX72">
        <v>60</v>
      </c>
      <c r="BC72" t="s">
        <v>319</v>
      </c>
      <c r="BD72">
        <v>25</v>
      </c>
      <c r="BE72">
        <v>13</v>
      </c>
      <c r="BF72">
        <v>100</v>
      </c>
      <c r="BG72">
        <v>1</v>
      </c>
      <c r="BH72" t="s">
        <v>319</v>
      </c>
      <c r="BQ72" s="14">
        <v>0.11</v>
      </c>
      <c r="BR72" s="14">
        <v>0.01</v>
      </c>
      <c r="BU72">
        <v>-0.8</v>
      </c>
      <c r="BW72" s="14">
        <v>163000</v>
      </c>
      <c r="BX72" t="s">
        <v>348</v>
      </c>
      <c r="BY72" t="s">
        <v>319</v>
      </c>
      <c r="BZ72">
        <v>0.64</v>
      </c>
      <c r="CA72">
        <v>-5</v>
      </c>
      <c r="CB72" t="s">
        <v>391</v>
      </c>
      <c r="CC72" t="s">
        <v>206</v>
      </c>
    </row>
    <row r="73" spans="1:81" x14ac:dyDescent="0.25">
      <c r="A73">
        <v>72</v>
      </c>
      <c r="B73">
        <v>63</v>
      </c>
      <c r="C73">
        <v>12</v>
      </c>
      <c r="D73" t="s">
        <v>98</v>
      </c>
      <c r="G73">
        <v>34</v>
      </c>
      <c r="H73">
        <v>11</v>
      </c>
      <c r="I73" t="s">
        <v>281</v>
      </c>
      <c r="J73" t="s">
        <v>33</v>
      </c>
      <c r="K73">
        <v>250</v>
      </c>
      <c r="N73" t="s">
        <v>34</v>
      </c>
      <c r="O73" s="18">
        <v>0.59</v>
      </c>
      <c r="P73">
        <v>30</v>
      </c>
      <c r="Q73" t="str">
        <f>_xlfn.XLOOKUP('all joined'!R73,polymer!$C$26:$C$34,polymer!$B$26:$B$34)</f>
        <v>poly(styrene)</v>
      </c>
      <c r="R73" t="s">
        <v>72</v>
      </c>
      <c r="S73">
        <v>280</v>
      </c>
      <c r="U73" s="18">
        <v>0.41</v>
      </c>
      <c r="V73">
        <v>7239</v>
      </c>
      <c r="W73" t="s">
        <v>289</v>
      </c>
      <c r="X73">
        <v>180.5</v>
      </c>
      <c r="Y73" s="18">
        <v>1.7</v>
      </c>
      <c r="Z73">
        <f t="shared" si="1"/>
        <v>1</v>
      </c>
      <c r="AE73">
        <v>0</v>
      </c>
      <c r="AH73">
        <v>18</v>
      </c>
      <c r="AI73" t="s">
        <v>126</v>
      </c>
      <c r="AJ73" t="s">
        <v>97</v>
      </c>
      <c r="AK73">
        <v>77</v>
      </c>
      <c r="AN73" t="s">
        <v>38</v>
      </c>
      <c r="AO73" t="s">
        <v>39</v>
      </c>
      <c r="AP73">
        <v>50</v>
      </c>
      <c r="AQ73">
        <v>1000</v>
      </c>
      <c r="AR73">
        <v>0.35399999999999998</v>
      </c>
      <c r="AS73">
        <v>0</v>
      </c>
      <c r="AU73">
        <v>14</v>
      </c>
      <c r="AV73" t="s">
        <v>302</v>
      </c>
      <c r="AW73">
        <v>3000</v>
      </c>
      <c r="AX73">
        <v>60</v>
      </c>
      <c r="BC73" t="s">
        <v>319</v>
      </c>
      <c r="BD73">
        <v>25</v>
      </c>
      <c r="BE73">
        <v>14</v>
      </c>
      <c r="BF73">
        <v>25</v>
      </c>
      <c r="BG73">
        <v>1</v>
      </c>
      <c r="BH73" t="s">
        <v>318</v>
      </c>
      <c r="BQ73" s="14">
        <v>0.02</v>
      </c>
      <c r="BU73">
        <v>-0.54</v>
      </c>
      <c r="BW73" s="14">
        <v>17300</v>
      </c>
      <c r="BX73" t="s">
        <v>349</v>
      </c>
      <c r="BY73" t="s">
        <v>319</v>
      </c>
      <c r="BZ73">
        <v>0.15</v>
      </c>
      <c r="CA73">
        <v>-0.5</v>
      </c>
      <c r="CB73" t="s">
        <v>391</v>
      </c>
      <c r="CC73" t="s">
        <v>205</v>
      </c>
    </row>
    <row r="74" spans="1:81" x14ac:dyDescent="0.25">
      <c r="A74">
        <v>73</v>
      </c>
      <c r="B74">
        <v>64</v>
      </c>
      <c r="C74">
        <v>12</v>
      </c>
      <c r="D74" t="s">
        <v>98</v>
      </c>
      <c r="G74">
        <v>34</v>
      </c>
      <c r="H74">
        <v>11</v>
      </c>
      <c r="I74" t="s">
        <v>281</v>
      </c>
      <c r="J74" t="s">
        <v>33</v>
      </c>
      <c r="K74">
        <v>250</v>
      </c>
      <c r="N74" t="s">
        <v>34</v>
      </c>
      <c r="O74" s="18">
        <v>0.59</v>
      </c>
      <c r="P74">
        <v>30</v>
      </c>
      <c r="Q74" t="str">
        <f>_xlfn.XLOOKUP('all joined'!R74,polymer!$C$26:$C$34,polymer!$B$26:$B$34)</f>
        <v>poly(styrene)</v>
      </c>
      <c r="R74" t="s">
        <v>72</v>
      </c>
      <c r="S74">
        <v>280</v>
      </c>
      <c r="U74" s="18">
        <v>0.41</v>
      </c>
      <c r="V74">
        <v>7239</v>
      </c>
      <c r="W74" t="s">
        <v>289</v>
      </c>
      <c r="X74">
        <v>180.5</v>
      </c>
      <c r="Y74" s="18">
        <v>1.7</v>
      </c>
      <c r="Z74">
        <f t="shared" si="1"/>
        <v>1</v>
      </c>
      <c r="AE74">
        <v>0</v>
      </c>
      <c r="AH74">
        <v>18</v>
      </c>
      <c r="AI74" t="s">
        <v>126</v>
      </c>
      <c r="AJ74" t="s">
        <v>97</v>
      </c>
      <c r="AK74">
        <v>77</v>
      </c>
      <c r="AN74" t="s">
        <v>38</v>
      </c>
      <c r="AO74" t="s">
        <v>39</v>
      </c>
      <c r="AP74">
        <v>50</v>
      </c>
      <c r="AQ74">
        <v>1000</v>
      </c>
      <c r="AR74">
        <v>0.35399999999999998</v>
      </c>
      <c r="AS74">
        <v>0</v>
      </c>
      <c r="AU74">
        <v>14</v>
      </c>
      <c r="AV74" t="s">
        <v>302</v>
      </c>
      <c r="AW74">
        <v>3000</v>
      </c>
      <c r="AX74">
        <v>60</v>
      </c>
      <c r="BC74" t="s">
        <v>319</v>
      </c>
      <c r="BD74">
        <v>25</v>
      </c>
      <c r="BE74">
        <v>13</v>
      </c>
      <c r="BF74">
        <v>100</v>
      </c>
      <c r="BG74">
        <v>1</v>
      </c>
      <c r="BH74" t="s">
        <v>319</v>
      </c>
      <c r="BQ74">
        <v>0.02</v>
      </c>
      <c r="BU74">
        <v>-0.54</v>
      </c>
      <c r="BW74" s="14">
        <v>17300</v>
      </c>
      <c r="BX74" t="s">
        <v>349</v>
      </c>
      <c r="BY74" t="s">
        <v>319</v>
      </c>
      <c r="BZ74">
        <v>0.15</v>
      </c>
      <c r="CA74">
        <v>-0.5</v>
      </c>
      <c r="CB74" t="s">
        <v>391</v>
      </c>
      <c r="CC74" t="s">
        <v>206</v>
      </c>
    </row>
    <row r="75" spans="1:81" x14ac:dyDescent="0.25">
      <c r="A75">
        <v>74</v>
      </c>
      <c r="B75">
        <v>65</v>
      </c>
      <c r="C75">
        <v>13</v>
      </c>
      <c r="D75" t="s">
        <v>100</v>
      </c>
      <c r="F75" s="21"/>
      <c r="G75">
        <v>35</v>
      </c>
      <c r="H75">
        <v>12</v>
      </c>
      <c r="I75" t="s">
        <v>281</v>
      </c>
      <c r="J75" s="21" t="s">
        <v>33</v>
      </c>
      <c r="K75" s="21">
        <v>350</v>
      </c>
      <c r="L75" s="21">
        <v>125</v>
      </c>
      <c r="M75" s="21">
        <v>2.8</v>
      </c>
      <c r="N75" s="21" t="s">
        <v>34</v>
      </c>
      <c r="O75" s="21">
        <v>1</v>
      </c>
      <c r="R75" s="21"/>
      <c r="S75" s="21"/>
      <c r="T75" s="21"/>
      <c r="U75" s="21"/>
      <c r="V75">
        <v>6212</v>
      </c>
      <c r="W75" t="s">
        <v>286</v>
      </c>
      <c r="X75" s="21">
        <v>61.2</v>
      </c>
      <c r="Y75" s="21">
        <v>4</v>
      </c>
      <c r="Z75">
        <f t="shared" si="1"/>
        <v>0.92999999999999994</v>
      </c>
      <c r="AA75">
        <v>7239</v>
      </c>
      <c r="AB75" t="s">
        <v>289</v>
      </c>
      <c r="AC75" s="21">
        <v>180</v>
      </c>
      <c r="AD75" s="21">
        <v>7.0000000000000007E-2</v>
      </c>
      <c r="AE75">
        <v>0</v>
      </c>
      <c r="AF75" s="21"/>
      <c r="AG75" s="21"/>
      <c r="AH75">
        <v>19</v>
      </c>
      <c r="AI75" s="21" t="s">
        <v>299</v>
      </c>
      <c r="AJ75" s="21" t="s">
        <v>75</v>
      </c>
      <c r="AK75" s="21">
        <v>400</v>
      </c>
      <c r="AL75" s="21" t="s">
        <v>82</v>
      </c>
      <c r="AM75" s="21">
        <v>150</v>
      </c>
      <c r="AN75" s="21" t="s">
        <v>38</v>
      </c>
      <c r="AO75" s="21" t="s">
        <v>39</v>
      </c>
      <c r="AP75" s="21"/>
      <c r="AQ75" s="21"/>
      <c r="AR75" s="21"/>
      <c r="AS75">
        <v>0</v>
      </c>
      <c r="AT75" s="21"/>
      <c r="AU75">
        <v>15</v>
      </c>
      <c r="AV75" s="21" t="s">
        <v>302</v>
      </c>
      <c r="AW75" s="21">
        <v>1000</v>
      </c>
      <c r="AX75" s="21">
        <v>60</v>
      </c>
      <c r="AY75" s="21"/>
      <c r="AZ75" s="21"/>
      <c r="BA75" s="21"/>
      <c r="BB75" s="21"/>
      <c r="BC75" s="21"/>
      <c r="BD75" s="21"/>
      <c r="BE75">
        <v>0</v>
      </c>
      <c r="BF75" s="21"/>
      <c r="BG75" s="21"/>
      <c r="BH75" s="21"/>
      <c r="BI75" s="21">
        <v>100</v>
      </c>
      <c r="BJ75" s="21"/>
      <c r="BK75" s="21">
        <v>19.73</v>
      </c>
      <c r="BL75" s="21">
        <v>3.8</v>
      </c>
      <c r="BM75" s="21">
        <v>10.9</v>
      </c>
      <c r="BN75" s="21">
        <v>3.4</v>
      </c>
      <c r="BO75" s="21"/>
      <c r="BP75" s="21"/>
      <c r="BQ75" s="22">
        <v>2</v>
      </c>
      <c r="BR75" s="21"/>
      <c r="BS75" s="21">
        <v>1</v>
      </c>
      <c r="BT75" s="21"/>
      <c r="BU75" s="21"/>
      <c r="BV75" s="21"/>
      <c r="BW75" s="21"/>
      <c r="BX75" s="21" t="s">
        <v>348</v>
      </c>
      <c r="BY75" s="21" t="s">
        <v>321</v>
      </c>
      <c r="BZ75" s="21"/>
      <c r="CA75" s="21">
        <v>-100</v>
      </c>
      <c r="CB75" s="21" t="s">
        <v>392</v>
      </c>
      <c r="CC75" s="21"/>
    </row>
    <row r="76" spans="1:81" x14ac:dyDescent="0.25">
      <c r="A76">
        <v>75</v>
      </c>
      <c r="B76">
        <v>66</v>
      </c>
      <c r="C76">
        <v>13</v>
      </c>
      <c r="D76" t="s">
        <v>100</v>
      </c>
      <c r="F76" s="21"/>
      <c r="G76">
        <v>36</v>
      </c>
      <c r="H76">
        <v>12</v>
      </c>
      <c r="I76" t="s">
        <v>281</v>
      </c>
      <c r="J76" s="21" t="s">
        <v>33</v>
      </c>
      <c r="K76" s="21">
        <v>350</v>
      </c>
      <c r="L76" s="21">
        <v>125</v>
      </c>
      <c r="M76" s="21">
        <v>2.8</v>
      </c>
      <c r="N76" s="21" t="s">
        <v>34</v>
      </c>
      <c r="O76" s="21">
        <v>1</v>
      </c>
      <c r="R76" s="21"/>
      <c r="S76" s="21"/>
      <c r="T76" s="21"/>
      <c r="U76" s="21"/>
      <c r="V76">
        <v>6212</v>
      </c>
      <c r="W76" t="s">
        <v>286</v>
      </c>
      <c r="X76" s="21">
        <v>61.2</v>
      </c>
      <c r="Y76" s="21">
        <v>4</v>
      </c>
      <c r="Z76">
        <f t="shared" si="1"/>
        <v>1</v>
      </c>
      <c r="AA76" s="21"/>
      <c r="AB76" s="21"/>
      <c r="AC76" s="21"/>
      <c r="AD76" s="21"/>
      <c r="AE76">
        <v>0</v>
      </c>
      <c r="AF76" s="21"/>
      <c r="AG76" s="21"/>
      <c r="AH76">
        <v>19</v>
      </c>
      <c r="AI76" s="21" t="s">
        <v>299</v>
      </c>
      <c r="AJ76" s="21" t="s">
        <v>75</v>
      </c>
      <c r="AK76" s="21">
        <v>400</v>
      </c>
      <c r="AL76" s="21" t="s">
        <v>82</v>
      </c>
      <c r="AM76" s="21">
        <v>150</v>
      </c>
      <c r="AN76" s="21" t="s">
        <v>38</v>
      </c>
      <c r="AO76" s="21" t="s">
        <v>39</v>
      </c>
      <c r="AP76" s="21"/>
      <c r="AQ76" s="21"/>
      <c r="AR76" s="21"/>
      <c r="AS76">
        <v>0</v>
      </c>
      <c r="AT76" s="21"/>
      <c r="AU76">
        <v>15</v>
      </c>
      <c r="AV76" s="21" t="s">
        <v>302</v>
      </c>
      <c r="AW76" s="21">
        <v>1000</v>
      </c>
      <c r="AX76" s="21">
        <v>60</v>
      </c>
      <c r="AY76" s="21"/>
      <c r="AZ76" s="21"/>
      <c r="BA76" s="21"/>
      <c r="BB76" s="21"/>
      <c r="BC76" s="21"/>
      <c r="BD76" s="21"/>
      <c r="BE76">
        <v>0</v>
      </c>
      <c r="BF76" s="21"/>
      <c r="BG76" s="21"/>
      <c r="BH76" s="21"/>
      <c r="BI76" s="21">
        <v>100</v>
      </c>
      <c r="BJ76" s="21"/>
      <c r="BK76" s="21">
        <v>19.53</v>
      </c>
      <c r="BL76" s="21">
        <v>3.88</v>
      </c>
      <c r="BM76" s="21">
        <v>4.6500000000000004</v>
      </c>
      <c r="BN76" s="21">
        <v>4</v>
      </c>
      <c r="BO76" s="21"/>
      <c r="BP76" s="21"/>
      <c r="BQ76" s="22">
        <v>1</v>
      </c>
      <c r="BR76" s="21"/>
      <c r="BS76" s="21">
        <v>0.35</v>
      </c>
      <c r="BT76" s="21"/>
      <c r="BU76" s="21"/>
      <c r="BV76" s="21"/>
      <c r="BW76" s="21"/>
      <c r="BX76" s="21" t="s">
        <v>348</v>
      </c>
      <c r="BY76" s="21" t="s">
        <v>321</v>
      </c>
      <c r="BZ76" s="21"/>
      <c r="CA76" s="21">
        <v>-100</v>
      </c>
      <c r="CB76" s="21" t="s">
        <v>392</v>
      </c>
      <c r="CC76" s="21"/>
    </row>
    <row r="77" spans="1:81" x14ac:dyDescent="0.25">
      <c r="A77">
        <v>76</v>
      </c>
      <c r="B77">
        <v>67</v>
      </c>
      <c r="C77">
        <v>13</v>
      </c>
      <c r="D77" t="s">
        <v>100</v>
      </c>
      <c r="F77" s="21"/>
      <c r="G77">
        <v>37</v>
      </c>
      <c r="H77">
        <v>13</v>
      </c>
      <c r="I77" t="s">
        <v>281</v>
      </c>
      <c r="J77" s="21" t="s">
        <v>33</v>
      </c>
      <c r="K77" s="21">
        <v>50</v>
      </c>
      <c r="L77" s="21">
        <v>20</v>
      </c>
      <c r="M77" s="21">
        <v>2.5</v>
      </c>
      <c r="N77" s="21" t="s">
        <v>34</v>
      </c>
      <c r="O77" s="21">
        <v>1</v>
      </c>
      <c r="R77" s="21"/>
      <c r="S77" s="21"/>
      <c r="T77" s="21"/>
      <c r="U77" s="21"/>
      <c r="V77">
        <v>6212</v>
      </c>
      <c r="W77" t="s">
        <v>286</v>
      </c>
      <c r="X77" s="21">
        <v>61.2</v>
      </c>
      <c r="Y77" s="21">
        <v>4</v>
      </c>
      <c r="Z77">
        <f t="shared" si="1"/>
        <v>0.92999999999999994</v>
      </c>
      <c r="AA77">
        <v>7239</v>
      </c>
      <c r="AB77" t="s">
        <v>289</v>
      </c>
      <c r="AC77" s="21">
        <v>180</v>
      </c>
      <c r="AD77" s="21">
        <v>7.0000000000000007E-2</v>
      </c>
      <c r="AE77">
        <v>0</v>
      </c>
      <c r="AF77" s="21"/>
      <c r="AG77" s="21"/>
      <c r="AH77">
        <v>19</v>
      </c>
      <c r="AI77" s="21" t="s">
        <v>299</v>
      </c>
      <c r="AJ77" s="21" t="s">
        <v>75</v>
      </c>
      <c r="AK77" s="21">
        <v>400</v>
      </c>
      <c r="AL77" s="21" t="s">
        <v>82</v>
      </c>
      <c r="AM77" s="21">
        <v>150</v>
      </c>
      <c r="AN77" s="21" t="s">
        <v>38</v>
      </c>
      <c r="AO77" s="21" t="s">
        <v>39</v>
      </c>
      <c r="AP77" s="21"/>
      <c r="AQ77" s="21"/>
      <c r="AR77" s="21"/>
      <c r="AS77">
        <v>0</v>
      </c>
      <c r="AT77" s="21"/>
      <c r="AU77">
        <v>15</v>
      </c>
      <c r="AV77" s="21" t="s">
        <v>302</v>
      </c>
      <c r="AW77" s="21">
        <v>1000</v>
      </c>
      <c r="AX77" s="21">
        <v>60</v>
      </c>
      <c r="AY77" s="21"/>
      <c r="AZ77" s="21"/>
      <c r="BA77" s="21"/>
      <c r="BB77" s="21"/>
      <c r="BC77" s="21"/>
      <c r="BD77" s="21"/>
      <c r="BE77">
        <v>0</v>
      </c>
      <c r="BF77" s="21"/>
      <c r="BG77" s="21"/>
      <c r="BH77" s="21"/>
      <c r="BI77" s="21">
        <v>100</v>
      </c>
      <c r="BJ77" s="21"/>
      <c r="BK77" s="21">
        <v>19.57</v>
      </c>
      <c r="BL77" s="21">
        <v>3.88</v>
      </c>
      <c r="BM77" s="21">
        <v>10.7</v>
      </c>
      <c r="BN77" s="21">
        <v>4.8</v>
      </c>
      <c r="BO77" s="21"/>
      <c r="BP77" s="21"/>
      <c r="BQ77" s="22">
        <v>0.1</v>
      </c>
      <c r="BR77" s="21"/>
      <c r="BS77" s="22">
        <v>0.01</v>
      </c>
      <c r="BT77" s="21"/>
      <c r="BU77" s="21"/>
      <c r="BV77" s="21"/>
      <c r="BW77" s="21"/>
      <c r="BX77" s="21" t="s">
        <v>348</v>
      </c>
      <c r="BY77" s="21" t="s">
        <v>321</v>
      </c>
      <c r="BZ77" s="21"/>
      <c r="CA77" s="21">
        <v>-100</v>
      </c>
      <c r="CB77" s="21" t="s">
        <v>392</v>
      </c>
      <c r="CC77" s="21"/>
    </row>
    <row r="78" spans="1:81" x14ac:dyDescent="0.25">
      <c r="A78">
        <v>77</v>
      </c>
      <c r="B78">
        <v>68</v>
      </c>
      <c r="C78">
        <v>13</v>
      </c>
      <c r="D78" t="s">
        <v>100</v>
      </c>
      <c r="F78" s="21"/>
      <c r="G78">
        <v>38</v>
      </c>
      <c r="H78">
        <v>12</v>
      </c>
      <c r="I78" t="s">
        <v>281</v>
      </c>
      <c r="J78" s="21" t="s">
        <v>33</v>
      </c>
      <c r="K78" s="21">
        <v>350</v>
      </c>
      <c r="L78" s="21">
        <v>125</v>
      </c>
      <c r="M78" s="21">
        <v>2.8</v>
      </c>
      <c r="N78" s="21" t="s">
        <v>34</v>
      </c>
      <c r="O78" s="21">
        <v>0.25</v>
      </c>
      <c r="P78">
        <v>31</v>
      </c>
      <c r="Q78" t="str">
        <f>_xlfn.XLOOKUP('all joined'!R78,polymer!$C$26:$C$34,polymer!$B$26:$B$34)</f>
        <v>poly(styrene)</v>
      </c>
      <c r="R78" s="21" t="s">
        <v>102</v>
      </c>
      <c r="S78" s="21"/>
      <c r="T78" s="21"/>
      <c r="U78" s="21">
        <v>0.75</v>
      </c>
      <c r="V78">
        <v>6212</v>
      </c>
      <c r="W78" t="s">
        <v>286</v>
      </c>
      <c r="X78" s="21">
        <v>61.2</v>
      </c>
      <c r="Y78" s="21">
        <v>4</v>
      </c>
      <c r="Z78">
        <f t="shared" si="1"/>
        <v>0.92999999999999994</v>
      </c>
      <c r="AA78">
        <v>7239</v>
      </c>
      <c r="AB78" t="s">
        <v>289</v>
      </c>
      <c r="AC78" s="21">
        <v>180</v>
      </c>
      <c r="AD78" s="21">
        <v>7.0000000000000007E-2</v>
      </c>
      <c r="AE78">
        <v>0</v>
      </c>
      <c r="AF78" s="21"/>
      <c r="AG78" s="21"/>
      <c r="AH78">
        <v>19</v>
      </c>
      <c r="AI78" s="21" t="s">
        <v>299</v>
      </c>
      <c r="AJ78" s="21" t="s">
        <v>75</v>
      </c>
      <c r="AK78" s="21">
        <v>400</v>
      </c>
      <c r="AL78" s="21" t="s">
        <v>82</v>
      </c>
      <c r="AM78" s="21">
        <v>150</v>
      </c>
      <c r="AN78" s="21" t="s">
        <v>38</v>
      </c>
      <c r="AO78" s="21" t="s">
        <v>39</v>
      </c>
      <c r="AP78" s="21"/>
      <c r="AQ78" s="21"/>
      <c r="AR78" s="21"/>
      <c r="AS78">
        <v>0</v>
      </c>
      <c r="AT78" s="21"/>
      <c r="AU78">
        <v>15</v>
      </c>
      <c r="AV78" s="21" t="s">
        <v>302</v>
      </c>
      <c r="AW78" s="21">
        <v>1000</v>
      </c>
      <c r="AX78" s="21">
        <v>60</v>
      </c>
      <c r="AY78" s="21"/>
      <c r="AZ78" s="21"/>
      <c r="BA78" s="21"/>
      <c r="BB78" s="21"/>
      <c r="BC78" s="21"/>
      <c r="BD78" s="21"/>
      <c r="BE78">
        <v>0</v>
      </c>
      <c r="BF78" s="21"/>
      <c r="BG78" s="21"/>
      <c r="BH78" s="21"/>
      <c r="BI78" s="21"/>
      <c r="BJ78" s="21"/>
      <c r="BK78" s="21">
        <v>18.760000000000002</v>
      </c>
      <c r="BL78" s="21"/>
      <c r="BM78" s="21">
        <v>5.88</v>
      </c>
      <c r="BN78" s="21"/>
      <c r="BO78" s="21"/>
      <c r="BP78" s="21"/>
      <c r="BQ78" s="22">
        <v>0.1</v>
      </c>
      <c r="BR78" s="21"/>
      <c r="BS78" s="21">
        <v>0</v>
      </c>
      <c r="BT78" s="21"/>
      <c r="BU78" s="21"/>
      <c r="BV78" s="21"/>
      <c r="BW78" s="21"/>
      <c r="BX78" s="21" t="s">
        <v>348</v>
      </c>
      <c r="BY78" s="21" t="s">
        <v>321</v>
      </c>
      <c r="BZ78" s="21"/>
      <c r="CA78" s="21">
        <v>-100</v>
      </c>
      <c r="CB78" s="21" t="s">
        <v>392</v>
      </c>
      <c r="CC78" s="21"/>
    </row>
    <row r="79" spans="1:81" x14ac:dyDescent="0.25">
      <c r="A79">
        <v>78</v>
      </c>
      <c r="B79">
        <v>69</v>
      </c>
      <c r="C79">
        <v>13</v>
      </c>
      <c r="D79" t="s">
        <v>100</v>
      </c>
      <c r="F79" s="21"/>
      <c r="G79">
        <v>39</v>
      </c>
      <c r="H79">
        <v>13</v>
      </c>
      <c r="I79" t="s">
        <v>281</v>
      </c>
      <c r="J79" s="21" t="s">
        <v>33</v>
      </c>
      <c r="K79" s="21">
        <v>50</v>
      </c>
      <c r="L79" s="21">
        <v>20</v>
      </c>
      <c r="M79" s="21">
        <v>2.5</v>
      </c>
      <c r="N79" s="21" t="s">
        <v>34</v>
      </c>
      <c r="O79" s="21">
        <v>0.25</v>
      </c>
      <c r="P79">
        <v>31</v>
      </c>
      <c r="Q79" t="str">
        <f>_xlfn.XLOOKUP('all joined'!R79,polymer!$C$26:$C$34,polymer!$B$26:$B$34)</f>
        <v>poly(styrene)</v>
      </c>
      <c r="R79" s="21" t="s">
        <v>102</v>
      </c>
      <c r="S79" s="21"/>
      <c r="T79" s="21"/>
      <c r="U79" s="21">
        <v>0.75</v>
      </c>
      <c r="V79">
        <v>6212</v>
      </c>
      <c r="W79" t="s">
        <v>286</v>
      </c>
      <c r="X79" s="21">
        <v>61.2</v>
      </c>
      <c r="Y79" s="21">
        <v>4</v>
      </c>
      <c r="Z79">
        <f t="shared" si="1"/>
        <v>0.92999999999999994</v>
      </c>
      <c r="AA79">
        <v>7239</v>
      </c>
      <c r="AB79" t="s">
        <v>289</v>
      </c>
      <c r="AC79" s="21">
        <v>180</v>
      </c>
      <c r="AD79" s="21">
        <v>7.0000000000000007E-2</v>
      </c>
      <c r="AE79">
        <v>0</v>
      </c>
      <c r="AF79" s="21"/>
      <c r="AG79" s="21"/>
      <c r="AH79">
        <v>19</v>
      </c>
      <c r="AI79" s="21" t="s">
        <v>299</v>
      </c>
      <c r="AJ79" s="21" t="s">
        <v>75</v>
      </c>
      <c r="AK79" s="21">
        <v>400</v>
      </c>
      <c r="AL79" s="21" t="s">
        <v>82</v>
      </c>
      <c r="AM79" s="21">
        <v>150</v>
      </c>
      <c r="AN79" s="21" t="s">
        <v>38</v>
      </c>
      <c r="AO79" s="21" t="s">
        <v>39</v>
      </c>
      <c r="AP79" s="21"/>
      <c r="AQ79" s="21"/>
      <c r="AR79" s="21"/>
      <c r="AS79">
        <v>0</v>
      </c>
      <c r="AT79" s="21"/>
      <c r="AU79">
        <v>15</v>
      </c>
      <c r="AV79" s="21" t="s">
        <v>302</v>
      </c>
      <c r="AW79" s="21">
        <v>1000</v>
      </c>
      <c r="AX79" s="21">
        <v>60</v>
      </c>
      <c r="AY79" s="21"/>
      <c r="AZ79" s="21"/>
      <c r="BA79" s="21"/>
      <c r="BB79" s="21"/>
      <c r="BC79" s="21"/>
      <c r="BD79" s="21"/>
      <c r="BE79">
        <v>0</v>
      </c>
      <c r="BF79" s="21"/>
      <c r="BG79" s="21"/>
      <c r="BH79" s="21"/>
      <c r="BI79" s="21"/>
      <c r="BJ79" s="21"/>
      <c r="BK79" s="21">
        <v>19.440000000000001</v>
      </c>
      <c r="BL79" s="21">
        <v>3.91</v>
      </c>
      <c r="BM79" s="21">
        <v>13.8</v>
      </c>
      <c r="BN79" s="21">
        <v>5.8</v>
      </c>
      <c r="BO79" s="21"/>
      <c r="BP79" s="21"/>
      <c r="BQ79" s="22">
        <v>0.01</v>
      </c>
      <c r="BR79" s="21"/>
      <c r="BS79" s="21">
        <v>0</v>
      </c>
      <c r="BT79" s="21"/>
      <c r="BU79" s="21"/>
      <c r="BV79" s="21"/>
      <c r="BW79" s="21"/>
      <c r="BX79" s="21" t="s">
        <v>348</v>
      </c>
      <c r="BY79" s="21" t="s">
        <v>321</v>
      </c>
      <c r="BZ79" s="21"/>
      <c r="CA79" s="21">
        <v>-100</v>
      </c>
      <c r="CB79" s="21" t="s">
        <v>392</v>
      </c>
      <c r="CC79" s="21"/>
    </row>
    <row r="80" spans="1:81" x14ac:dyDescent="0.25">
      <c r="A80">
        <v>79</v>
      </c>
      <c r="B80">
        <v>70</v>
      </c>
      <c r="C80">
        <v>14</v>
      </c>
      <c r="D80" t="s">
        <v>104</v>
      </c>
      <c r="G80">
        <v>40</v>
      </c>
      <c r="H80">
        <v>14</v>
      </c>
      <c r="I80" t="s">
        <v>281</v>
      </c>
      <c r="J80" t="s">
        <v>33</v>
      </c>
      <c r="L80">
        <v>106</v>
      </c>
      <c r="N80" t="s">
        <v>34</v>
      </c>
      <c r="O80">
        <v>1</v>
      </c>
      <c r="P80">
        <v>32</v>
      </c>
      <c r="Q80" t="str">
        <f>_xlfn.XLOOKUP('all joined'!R80,polymer!$C$26:$C$34,polymer!$B$26:$B$34)</f>
        <v>phenyl-C61-butyric acid methyl ester</v>
      </c>
      <c r="R80" t="s">
        <v>105</v>
      </c>
      <c r="Y80">
        <v>10</v>
      </c>
      <c r="Z80">
        <f t="shared" si="1"/>
        <v>1</v>
      </c>
      <c r="AE80">
        <v>0</v>
      </c>
      <c r="AH80">
        <v>20</v>
      </c>
      <c r="AI80" t="s">
        <v>299</v>
      </c>
      <c r="AJ80" t="s">
        <v>37</v>
      </c>
      <c r="AK80">
        <v>300</v>
      </c>
      <c r="AN80" t="s">
        <v>38</v>
      </c>
      <c r="AO80" t="s">
        <v>59</v>
      </c>
      <c r="AP80">
        <v>10</v>
      </c>
      <c r="AQ80">
        <v>15000</v>
      </c>
      <c r="AR80">
        <v>10.5</v>
      </c>
      <c r="AS80">
        <v>4</v>
      </c>
      <c r="AT80" t="s">
        <v>48</v>
      </c>
      <c r="AU80">
        <v>3</v>
      </c>
      <c r="AV80" t="s">
        <v>302</v>
      </c>
      <c r="BC80" t="s">
        <v>319</v>
      </c>
      <c r="BE80">
        <v>15</v>
      </c>
      <c r="BF80">
        <v>135</v>
      </c>
      <c r="BG80">
        <v>0.5</v>
      </c>
      <c r="BH80" t="s">
        <v>318</v>
      </c>
      <c r="BQ80" s="14">
        <v>0.14000000000000001</v>
      </c>
      <c r="BS80">
        <v>0.06</v>
      </c>
      <c r="BW80" s="14">
        <v>100000</v>
      </c>
      <c r="BX80" t="s">
        <v>348</v>
      </c>
      <c r="CA80">
        <v>-40</v>
      </c>
      <c r="CB80" t="s">
        <v>393</v>
      </c>
    </row>
    <row r="81" spans="1:80" x14ac:dyDescent="0.25">
      <c r="A81">
        <v>80</v>
      </c>
      <c r="B81">
        <v>71</v>
      </c>
      <c r="C81">
        <v>14</v>
      </c>
      <c r="D81" t="s">
        <v>104</v>
      </c>
      <c r="G81">
        <v>41</v>
      </c>
      <c r="H81">
        <v>14</v>
      </c>
      <c r="I81" t="s">
        <v>281</v>
      </c>
      <c r="J81" t="s">
        <v>33</v>
      </c>
      <c r="L81">
        <v>106</v>
      </c>
      <c r="N81" t="s">
        <v>34</v>
      </c>
      <c r="O81">
        <v>0.5</v>
      </c>
      <c r="P81">
        <v>32</v>
      </c>
      <c r="Q81" t="str">
        <f>_xlfn.XLOOKUP('all joined'!R81,polymer!$C$26:$C$34,polymer!$B$26:$B$34)</f>
        <v>phenyl-C61-butyric acid methyl ester</v>
      </c>
      <c r="R81" t="s">
        <v>105</v>
      </c>
      <c r="U81">
        <v>0.5</v>
      </c>
      <c r="Y81">
        <v>10</v>
      </c>
      <c r="Z81">
        <f t="shared" si="1"/>
        <v>1</v>
      </c>
      <c r="AE81">
        <v>0</v>
      </c>
      <c r="AH81">
        <v>20</v>
      </c>
      <c r="AI81" t="s">
        <v>299</v>
      </c>
      <c r="AJ81" t="s">
        <v>37</v>
      </c>
      <c r="AK81">
        <v>300</v>
      </c>
      <c r="AN81" t="s">
        <v>38</v>
      </c>
      <c r="AO81" t="s">
        <v>59</v>
      </c>
      <c r="AP81">
        <v>10</v>
      </c>
      <c r="AQ81">
        <v>15000</v>
      </c>
      <c r="AR81">
        <v>10.5</v>
      </c>
      <c r="AS81">
        <v>4</v>
      </c>
      <c r="AT81" t="s">
        <v>48</v>
      </c>
      <c r="AU81">
        <v>3</v>
      </c>
      <c r="AV81" t="s">
        <v>302</v>
      </c>
      <c r="BC81" t="s">
        <v>319</v>
      </c>
      <c r="BE81">
        <v>15</v>
      </c>
      <c r="BF81">
        <v>135</v>
      </c>
      <c r="BG81">
        <v>0.5</v>
      </c>
      <c r="BH81" t="s">
        <v>318</v>
      </c>
      <c r="BQ81" s="14">
        <v>0.3</v>
      </c>
      <c r="BS81" s="14">
        <v>7.9999999999999996E-6</v>
      </c>
      <c r="BW81" s="14">
        <v>100000</v>
      </c>
      <c r="BX81" t="s">
        <v>348</v>
      </c>
      <c r="CA81">
        <v>-40</v>
      </c>
      <c r="CB81" t="s">
        <v>393</v>
      </c>
    </row>
    <row r="82" spans="1:80" x14ac:dyDescent="0.25">
      <c r="A82">
        <v>81</v>
      </c>
      <c r="B82">
        <v>72</v>
      </c>
      <c r="C82">
        <v>15</v>
      </c>
      <c r="D82" t="s">
        <v>107</v>
      </c>
      <c r="G82">
        <v>42</v>
      </c>
      <c r="H82">
        <v>15</v>
      </c>
      <c r="I82" t="s">
        <v>281</v>
      </c>
      <c r="J82" t="s">
        <v>33</v>
      </c>
      <c r="N82" t="s">
        <v>34</v>
      </c>
      <c r="O82">
        <v>1</v>
      </c>
      <c r="V82">
        <v>6212</v>
      </c>
      <c r="W82" t="s">
        <v>286</v>
      </c>
      <c r="X82">
        <v>61.2</v>
      </c>
      <c r="Y82">
        <v>5</v>
      </c>
      <c r="Z82">
        <f t="shared" si="1"/>
        <v>1</v>
      </c>
      <c r="AE82">
        <v>0</v>
      </c>
      <c r="AH82">
        <v>21</v>
      </c>
      <c r="AI82" t="s">
        <v>126</v>
      </c>
      <c r="AJ82" t="s">
        <v>108</v>
      </c>
      <c r="AK82">
        <v>430</v>
      </c>
      <c r="AN82" t="s">
        <v>38</v>
      </c>
      <c r="AO82" t="s">
        <v>39</v>
      </c>
      <c r="AP82">
        <v>50</v>
      </c>
      <c r="AQ82">
        <v>1000</v>
      </c>
      <c r="AR82">
        <v>8.5</v>
      </c>
      <c r="AS82">
        <v>0</v>
      </c>
      <c r="AU82">
        <v>3</v>
      </c>
      <c r="AV82" t="s">
        <v>302</v>
      </c>
      <c r="BC82" t="s">
        <v>319</v>
      </c>
      <c r="BE82">
        <v>16</v>
      </c>
      <c r="BF82">
        <v>200</v>
      </c>
      <c r="BG82">
        <v>1</v>
      </c>
      <c r="BH82" t="s">
        <v>318</v>
      </c>
      <c r="BQ82" s="14">
        <v>0.1</v>
      </c>
      <c r="BS82">
        <v>0</v>
      </c>
      <c r="BX82" t="s">
        <v>348</v>
      </c>
      <c r="BY82" t="s">
        <v>321</v>
      </c>
      <c r="CA82">
        <v>-60</v>
      </c>
      <c r="CB82" t="s">
        <v>384</v>
      </c>
    </row>
    <row r="83" spans="1:80" x14ac:dyDescent="0.25">
      <c r="A83">
        <v>82</v>
      </c>
      <c r="B83">
        <v>73</v>
      </c>
      <c r="C83">
        <v>15</v>
      </c>
      <c r="D83" t="s">
        <v>107</v>
      </c>
      <c r="G83">
        <v>42</v>
      </c>
      <c r="H83">
        <v>15</v>
      </c>
      <c r="I83" t="s">
        <v>281</v>
      </c>
      <c r="J83" t="s">
        <v>33</v>
      </c>
      <c r="N83" t="s">
        <v>34</v>
      </c>
      <c r="O83">
        <v>1</v>
      </c>
      <c r="V83">
        <v>6212</v>
      </c>
      <c r="W83" t="s">
        <v>286</v>
      </c>
      <c r="X83">
        <v>61.2</v>
      </c>
      <c r="Y83">
        <v>5</v>
      </c>
      <c r="Z83">
        <f t="shared" si="1"/>
        <v>1</v>
      </c>
      <c r="AE83">
        <v>0</v>
      </c>
      <c r="AH83">
        <v>22</v>
      </c>
      <c r="AI83" t="s">
        <v>126</v>
      </c>
      <c r="AJ83" t="s">
        <v>109</v>
      </c>
      <c r="AK83">
        <v>320</v>
      </c>
      <c r="AN83" t="s">
        <v>38</v>
      </c>
      <c r="AO83" t="s">
        <v>39</v>
      </c>
      <c r="AP83">
        <v>50</v>
      </c>
      <c r="AQ83">
        <v>1000</v>
      </c>
      <c r="AR83">
        <v>9.36</v>
      </c>
      <c r="AS83">
        <v>0</v>
      </c>
      <c r="AU83">
        <v>3</v>
      </c>
      <c r="AV83" t="s">
        <v>302</v>
      </c>
      <c r="BC83" t="s">
        <v>319</v>
      </c>
      <c r="BE83">
        <v>16</v>
      </c>
      <c r="BF83">
        <v>200</v>
      </c>
      <c r="BG83">
        <v>1</v>
      </c>
      <c r="BH83" t="s">
        <v>318</v>
      </c>
      <c r="BQ83" s="14">
        <v>8.4000000000000005E-2</v>
      </c>
      <c r="BS83">
        <v>0.24</v>
      </c>
      <c r="BX83" t="s">
        <v>348</v>
      </c>
      <c r="BY83" t="s">
        <v>321</v>
      </c>
      <c r="CA83">
        <v>-60</v>
      </c>
      <c r="CB83" t="s">
        <v>394</v>
      </c>
    </row>
    <row r="84" spans="1:80" x14ac:dyDescent="0.25">
      <c r="A84">
        <v>83</v>
      </c>
      <c r="B84">
        <v>74</v>
      </c>
      <c r="C84">
        <v>16</v>
      </c>
      <c r="D84" t="s">
        <v>111</v>
      </c>
      <c r="G84">
        <v>43</v>
      </c>
      <c r="H84">
        <v>16</v>
      </c>
      <c r="I84" t="s">
        <v>281</v>
      </c>
      <c r="J84" t="s">
        <v>33</v>
      </c>
      <c r="K84">
        <v>104</v>
      </c>
      <c r="L84">
        <v>20</v>
      </c>
      <c r="M84">
        <v>5.2</v>
      </c>
      <c r="N84" t="s">
        <v>90</v>
      </c>
      <c r="O84">
        <v>1</v>
      </c>
      <c r="V84">
        <v>6212</v>
      </c>
      <c r="W84" t="s">
        <v>286</v>
      </c>
      <c r="X84">
        <v>61.2</v>
      </c>
      <c r="Y84">
        <v>5</v>
      </c>
      <c r="Z84">
        <f t="shared" si="1"/>
        <v>1</v>
      </c>
      <c r="AE84">
        <v>0</v>
      </c>
      <c r="AH84">
        <v>23</v>
      </c>
      <c r="AI84" t="s">
        <v>299</v>
      </c>
      <c r="AJ84" t="s">
        <v>37</v>
      </c>
      <c r="AK84">
        <v>300</v>
      </c>
      <c r="AN84" t="s">
        <v>38</v>
      </c>
      <c r="AO84" t="s">
        <v>39</v>
      </c>
      <c r="AP84">
        <v>70</v>
      </c>
      <c r="AQ84">
        <v>4500</v>
      </c>
      <c r="AR84">
        <v>11</v>
      </c>
      <c r="AS84">
        <v>4</v>
      </c>
      <c r="AT84" t="s">
        <v>48</v>
      </c>
      <c r="AU84">
        <v>16</v>
      </c>
      <c r="AV84" t="s">
        <v>303</v>
      </c>
      <c r="AY84">
        <v>100</v>
      </c>
      <c r="AZ84">
        <v>0.5</v>
      </c>
      <c r="BA84">
        <v>7</v>
      </c>
      <c r="BB84" t="s">
        <v>345</v>
      </c>
      <c r="BD84">
        <v>25</v>
      </c>
      <c r="BE84">
        <v>12</v>
      </c>
      <c r="BF84">
        <v>25</v>
      </c>
      <c r="BI84">
        <v>33.5</v>
      </c>
      <c r="BL84">
        <v>3.55</v>
      </c>
      <c r="BQ84" s="14">
        <v>0.1</v>
      </c>
      <c r="BX84" t="s">
        <v>348</v>
      </c>
      <c r="BY84" t="s">
        <v>321</v>
      </c>
      <c r="CA84">
        <v>-100</v>
      </c>
      <c r="CB84" t="s">
        <v>395</v>
      </c>
    </row>
    <row r="85" spans="1:80" x14ac:dyDescent="0.25">
      <c r="A85">
        <v>84</v>
      </c>
      <c r="B85">
        <v>75</v>
      </c>
      <c r="C85">
        <v>16</v>
      </c>
      <c r="D85" t="s">
        <v>111</v>
      </c>
      <c r="G85">
        <v>44</v>
      </c>
      <c r="H85">
        <v>16</v>
      </c>
      <c r="I85" t="s">
        <v>281</v>
      </c>
      <c r="J85" t="s">
        <v>33</v>
      </c>
      <c r="K85">
        <v>104</v>
      </c>
      <c r="L85">
        <v>20</v>
      </c>
      <c r="M85">
        <v>5.2</v>
      </c>
      <c r="N85" t="s">
        <v>90</v>
      </c>
      <c r="O85">
        <v>1</v>
      </c>
      <c r="V85">
        <v>6212</v>
      </c>
      <c r="W85" t="s">
        <v>286</v>
      </c>
      <c r="X85">
        <v>61.2</v>
      </c>
      <c r="Y85">
        <v>7</v>
      </c>
      <c r="Z85">
        <f t="shared" si="1"/>
        <v>1</v>
      </c>
      <c r="AE85">
        <v>0</v>
      </c>
      <c r="AH85">
        <v>23</v>
      </c>
      <c r="AI85" t="s">
        <v>299</v>
      </c>
      <c r="AJ85" t="s">
        <v>37</v>
      </c>
      <c r="AK85">
        <v>300</v>
      </c>
      <c r="AN85" t="s">
        <v>38</v>
      </c>
      <c r="AO85" t="s">
        <v>39</v>
      </c>
      <c r="AP85">
        <v>70</v>
      </c>
      <c r="AQ85">
        <v>4500</v>
      </c>
      <c r="AR85">
        <v>11</v>
      </c>
      <c r="AS85">
        <v>4</v>
      </c>
      <c r="AT85" t="s">
        <v>48</v>
      </c>
      <c r="AU85">
        <v>16</v>
      </c>
      <c r="AV85" t="s">
        <v>303</v>
      </c>
      <c r="AY85">
        <v>100</v>
      </c>
      <c r="AZ85">
        <v>0.5</v>
      </c>
      <c r="BA85">
        <v>7</v>
      </c>
      <c r="BB85" t="s">
        <v>345</v>
      </c>
      <c r="BD85">
        <v>25</v>
      </c>
      <c r="BE85">
        <v>12</v>
      </c>
      <c r="BF85">
        <v>25</v>
      </c>
      <c r="BI85">
        <v>46.9</v>
      </c>
      <c r="BL85">
        <v>3.55</v>
      </c>
      <c r="BQ85" s="14">
        <v>0.17</v>
      </c>
      <c r="BX85" t="s">
        <v>348</v>
      </c>
      <c r="BY85" t="s">
        <v>321</v>
      </c>
      <c r="CA85">
        <v>-100</v>
      </c>
      <c r="CB85" t="s">
        <v>395</v>
      </c>
    </row>
    <row r="86" spans="1:80" x14ac:dyDescent="0.25">
      <c r="A86">
        <v>85</v>
      </c>
      <c r="B86">
        <v>76</v>
      </c>
      <c r="C86">
        <v>16</v>
      </c>
      <c r="D86" t="s">
        <v>111</v>
      </c>
      <c r="G86">
        <v>45</v>
      </c>
      <c r="H86">
        <v>16</v>
      </c>
      <c r="I86" t="s">
        <v>281</v>
      </c>
      <c r="J86" t="s">
        <v>33</v>
      </c>
      <c r="K86">
        <v>104</v>
      </c>
      <c r="L86">
        <v>20</v>
      </c>
      <c r="M86">
        <v>5.2</v>
      </c>
      <c r="N86" t="s">
        <v>90</v>
      </c>
      <c r="O86">
        <v>1</v>
      </c>
      <c r="V86">
        <v>6212</v>
      </c>
      <c r="W86" t="s">
        <v>286</v>
      </c>
      <c r="X86">
        <v>61.2</v>
      </c>
      <c r="Y86">
        <v>8.5</v>
      </c>
      <c r="Z86">
        <f t="shared" si="1"/>
        <v>1</v>
      </c>
      <c r="AE86">
        <v>0</v>
      </c>
      <c r="AH86">
        <v>23</v>
      </c>
      <c r="AI86" t="s">
        <v>299</v>
      </c>
      <c r="AJ86" t="s">
        <v>37</v>
      </c>
      <c r="AK86">
        <v>300</v>
      </c>
      <c r="AN86" t="s">
        <v>38</v>
      </c>
      <c r="AO86" t="s">
        <v>39</v>
      </c>
      <c r="AP86">
        <v>70</v>
      </c>
      <c r="AQ86">
        <v>4500</v>
      </c>
      <c r="AR86">
        <v>11</v>
      </c>
      <c r="AS86">
        <v>4</v>
      </c>
      <c r="AT86" t="s">
        <v>48</v>
      </c>
      <c r="AU86">
        <v>16</v>
      </c>
      <c r="AV86" t="s">
        <v>303</v>
      </c>
      <c r="AY86">
        <v>100</v>
      </c>
      <c r="AZ86">
        <v>0.5</v>
      </c>
      <c r="BA86">
        <v>7</v>
      </c>
      <c r="BB86" t="s">
        <v>345</v>
      </c>
      <c r="BD86">
        <v>25</v>
      </c>
      <c r="BE86">
        <v>12</v>
      </c>
      <c r="BF86">
        <v>25</v>
      </c>
      <c r="BI86">
        <v>56.95</v>
      </c>
      <c r="BL86">
        <v>3.55</v>
      </c>
      <c r="BQ86" s="14">
        <v>0.15</v>
      </c>
      <c r="BX86" t="s">
        <v>348</v>
      </c>
      <c r="BY86" t="s">
        <v>321</v>
      </c>
      <c r="CA86">
        <v>-100</v>
      </c>
      <c r="CB86" t="s">
        <v>395</v>
      </c>
    </row>
    <row r="87" spans="1:80" x14ac:dyDescent="0.25">
      <c r="A87">
        <v>86</v>
      </c>
      <c r="B87">
        <v>77</v>
      </c>
      <c r="C87">
        <v>17</v>
      </c>
      <c r="D87" t="s">
        <v>112</v>
      </c>
      <c r="G87">
        <v>46</v>
      </c>
      <c r="H87">
        <v>16</v>
      </c>
      <c r="I87" t="s">
        <v>281</v>
      </c>
      <c r="J87" t="s">
        <v>33</v>
      </c>
      <c r="K87">
        <v>104</v>
      </c>
      <c r="L87">
        <v>20</v>
      </c>
      <c r="M87">
        <v>5.2</v>
      </c>
      <c r="N87" t="s">
        <v>90</v>
      </c>
      <c r="O87">
        <v>1</v>
      </c>
      <c r="V87">
        <v>6212</v>
      </c>
      <c r="W87" t="s">
        <v>286</v>
      </c>
      <c r="X87">
        <v>61.2</v>
      </c>
      <c r="Y87">
        <v>10</v>
      </c>
      <c r="Z87">
        <f t="shared" si="1"/>
        <v>1</v>
      </c>
      <c r="AE87">
        <v>0</v>
      </c>
      <c r="AH87">
        <v>23</v>
      </c>
      <c r="AI87" t="s">
        <v>299</v>
      </c>
      <c r="AJ87" t="s">
        <v>37</v>
      </c>
      <c r="AK87">
        <v>300</v>
      </c>
      <c r="AN87" t="s">
        <v>38</v>
      </c>
      <c r="AO87" t="s">
        <v>39</v>
      </c>
      <c r="AP87">
        <v>70</v>
      </c>
      <c r="AQ87">
        <v>4500</v>
      </c>
      <c r="AR87">
        <v>11</v>
      </c>
      <c r="AS87">
        <v>4</v>
      </c>
      <c r="AT87" t="s">
        <v>48</v>
      </c>
      <c r="AU87">
        <v>16</v>
      </c>
      <c r="AV87" t="s">
        <v>303</v>
      </c>
      <c r="AY87">
        <v>100</v>
      </c>
      <c r="AZ87">
        <v>0.5</v>
      </c>
      <c r="BA87">
        <v>7</v>
      </c>
      <c r="BB87" t="s">
        <v>345</v>
      </c>
      <c r="BD87">
        <v>25</v>
      </c>
      <c r="BE87">
        <v>12</v>
      </c>
      <c r="BF87">
        <v>25</v>
      </c>
      <c r="BI87">
        <v>67</v>
      </c>
      <c r="BL87">
        <v>3.55</v>
      </c>
      <c r="BQ87" s="14">
        <v>0.28000000000000003</v>
      </c>
      <c r="BX87" t="s">
        <v>348</v>
      </c>
      <c r="BY87" t="s">
        <v>321</v>
      </c>
      <c r="CA87">
        <v>-100</v>
      </c>
      <c r="CB87" t="s">
        <v>395</v>
      </c>
    </row>
    <row r="88" spans="1:80" x14ac:dyDescent="0.25">
      <c r="A88">
        <v>87</v>
      </c>
      <c r="B88">
        <v>78</v>
      </c>
      <c r="C88">
        <v>17</v>
      </c>
      <c r="D88" t="s">
        <v>112</v>
      </c>
      <c r="G88">
        <v>47</v>
      </c>
      <c r="H88">
        <v>16</v>
      </c>
      <c r="I88" t="s">
        <v>281</v>
      </c>
      <c r="J88" t="s">
        <v>33</v>
      </c>
      <c r="K88">
        <v>104</v>
      </c>
      <c r="L88">
        <v>20</v>
      </c>
      <c r="M88">
        <v>5.2</v>
      </c>
      <c r="N88" t="s">
        <v>90</v>
      </c>
      <c r="O88">
        <v>1</v>
      </c>
      <c r="V88">
        <v>6212</v>
      </c>
      <c r="W88" t="s">
        <v>286</v>
      </c>
      <c r="X88">
        <v>61.2</v>
      </c>
      <c r="Y88">
        <v>12</v>
      </c>
      <c r="Z88">
        <f t="shared" si="1"/>
        <v>1</v>
      </c>
      <c r="AE88">
        <v>0</v>
      </c>
      <c r="AH88">
        <v>23</v>
      </c>
      <c r="AI88" t="s">
        <v>299</v>
      </c>
      <c r="AJ88" t="s">
        <v>37</v>
      </c>
      <c r="AK88">
        <v>300</v>
      </c>
      <c r="AN88" t="s">
        <v>38</v>
      </c>
      <c r="AO88" t="s">
        <v>39</v>
      </c>
      <c r="AP88">
        <v>70</v>
      </c>
      <c r="AQ88">
        <v>4500</v>
      </c>
      <c r="AR88">
        <v>11</v>
      </c>
      <c r="AS88">
        <v>4</v>
      </c>
      <c r="AT88" t="s">
        <v>48</v>
      </c>
      <c r="AU88">
        <v>16</v>
      </c>
      <c r="AV88" t="s">
        <v>303</v>
      </c>
      <c r="AY88">
        <v>100</v>
      </c>
      <c r="AZ88">
        <v>0.5</v>
      </c>
      <c r="BA88">
        <v>7</v>
      </c>
      <c r="BB88" t="s">
        <v>345</v>
      </c>
      <c r="BD88">
        <v>25</v>
      </c>
      <c r="BE88">
        <v>12</v>
      </c>
      <c r="BF88">
        <v>25</v>
      </c>
      <c r="BI88">
        <v>80.400000000000006</v>
      </c>
      <c r="BL88">
        <v>3.55</v>
      </c>
      <c r="BQ88" s="14">
        <v>0.2</v>
      </c>
      <c r="BX88" t="s">
        <v>348</v>
      </c>
      <c r="BY88" t="s">
        <v>321</v>
      </c>
      <c r="CA88">
        <v>-100</v>
      </c>
      <c r="CB88" t="s">
        <v>395</v>
      </c>
    </row>
    <row r="89" spans="1:80" x14ac:dyDescent="0.25">
      <c r="A89">
        <v>88</v>
      </c>
      <c r="B89">
        <v>79</v>
      </c>
      <c r="C89">
        <v>17</v>
      </c>
      <c r="D89" t="s">
        <v>112</v>
      </c>
      <c r="G89">
        <v>48</v>
      </c>
      <c r="H89">
        <v>16</v>
      </c>
      <c r="I89" t="s">
        <v>281</v>
      </c>
      <c r="J89" t="s">
        <v>33</v>
      </c>
      <c r="K89">
        <v>104</v>
      </c>
      <c r="L89">
        <v>20</v>
      </c>
      <c r="M89">
        <v>5.2</v>
      </c>
      <c r="N89" t="s">
        <v>90</v>
      </c>
      <c r="O89">
        <v>1</v>
      </c>
      <c r="V89">
        <v>6212</v>
      </c>
      <c r="W89" t="s">
        <v>286</v>
      </c>
      <c r="X89">
        <v>61.2</v>
      </c>
      <c r="Y89">
        <v>14</v>
      </c>
      <c r="Z89">
        <f t="shared" si="1"/>
        <v>1</v>
      </c>
      <c r="AE89">
        <v>0</v>
      </c>
      <c r="AH89">
        <v>23</v>
      </c>
      <c r="AI89" t="s">
        <v>299</v>
      </c>
      <c r="AJ89" t="s">
        <v>37</v>
      </c>
      <c r="AK89">
        <v>300</v>
      </c>
      <c r="AN89" t="s">
        <v>38</v>
      </c>
      <c r="AO89" t="s">
        <v>39</v>
      </c>
      <c r="AP89">
        <v>70</v>
      </c>
      <c r="AQ89">
        <v>4500</v>
      </c>
      <c r="AR89">
        <v>11</v>
      </c>
      <c r="AS89">
        <v>4</v>
      </c>
      <c r="AT89" t="s">
        <v>48</v>
      </c>
      <c r="AU89">
        <v>16</v>
      </c>
      <c r="AV89" t="s">
        <v>303</v>
      </c>
      <c r="AY89">
        <v>100</v>
      </c>
      <c r="AZ89">
        <v>0.5</v>
      </c>
      <c r="BA89">
        <v>7</v>
      </c>
      <c r="BB89" t="s">
        <v>345</v>
      </c>
      <c r="BD89">
        <v>25</v>
      </c>
      <c r="BE89">
        <v>12</v>
      </c>
      <c r="BF89">
        <v>25</v>
      </c>
      <c r="BI89">
        <v>93.8</v>
      </c>
      <c r="BL89">
        <v>3.55</v>
      </c>
      <c r="BQ89" s="14">
        <v>0.28999999999999998</v>
      </c>
      <c r="BX89" t="s">
        <v>348</v>
      </c>
      <c r="BY89" t="s">
        <v>321</v>
      </c>
      <c r="CA89">
        <v>-100</v>
      </c>
      <c r="CB89" t="s">
        <v>395</v>
      </c>
    </row>
    <row r="90" spans="1:80" x14ac:dyDescent="0.25">
      <c r="A90">
        <v>89</v>
      </c>
      <c r="B90">
        <v>80</v>
      </c>
      <c r="C90">
        <v>17</v>
      </c>
      <c r="D90" t="s">
        <v>112</v>
      </c>
      <c r="G90">
        <v>49</v>
      </c>
      <c r="H90">
        <v>16</v>
      </c>
      <c r="I90" t="s">
        <v>281</v>
      </c>
      <c r="J90" t="s">
        <v>33</v>
      </c>
      <c r="K90">
        <v>104</v>
      </c>
      <c r="L90">
        <v>20</v>
      </c>
      <c r="M90">
        <v>5.2</v>
      </c>
      <c r="N90" t="s">
        <v>90</v>
      </c>
      <c r="O90">
        <v>1</v>
      </c>
      <c r="V90">
        <v>6212</v>
      </c>
      <c r="W90" t="s">
        <v>286</v>
      </c>
      <c r="X90">
        <v>61.2</v>
      </c>
      <c r="Y90">
        <v>16</v>
      </c>
      <c r="Z90">
        <f t="shared" si="1"/>
        <v>1</v>
      </c>
      <c r="AE90">
        <v>0</v>
      </c>
      <c r="AH90">
        <v>23</v>
      </c>
      <c r="AI90" t="s">
        <v>299</v>
      </c>
      <c r="AJ90" t="s">
        <v>37</v>
      </c>
      <c r="AK90">
        <v>300</v>
      </c>
      <c r="AN90" t="s">
        <v>38</v>
      </c>
      <c r="AO90" t="s">
        <v>39</v>
      </c>
      <c r="AP90">
        <v>70</v>
      </c>
      <c r="AQ90">
        <v>4500</v>
      </c>
      <c r="AR90">
        <v>11</v>
      </c>
      <c r="AS90">
        <v>4</v>
      </c>
      <c r="AT90" t="s">
        <v>48</v>
      </c>
      <c r="AU90">
        <v>16</v>
      </c>
      <c r="AV90" t="s">
        <v>303</v>
      </c>
      <c r="AY90">
        <v>100</v>
      </c>
      <c r="AZ90">
        <v>0.5</v>
      </c>
      <c r="BA90">
        <v>7</v>
      </c>
      <c r="BB90" t="s">
        <v>345</v>
      </c>
      <c r="BD90">
        <v>25</v>
      </c>
      <c r="BE90">
        <v>12</v>
      </c>
      <c r="BF90">
        <v>25</v>
      </c>
      <c r="BI90">
        <v>107.2</v>
      </c>
      <c r="BL90">
        <v>3.55</v>
      </c>
      <c r="BQ90" s="14">
        <v>0.32500000000000001</v>
      </c>
      <c r="BX90" t="s">
        <v>348</v>
      </c>
      <c r="BY90" t="s">
        <v>321</v>
      </c>
      <c r="CA90">
        <v>-100</v>
      </c>
      <c r="CB90" t="s">
        <v>395</v>
      </c>
    </row>
    <row r="91" spans="1:80" x14ac:dyDescent="0.25">
      <c r="A91">
        <v>90</v>
      </c>
      <c r="B91">
        <v>81</v>
      </c>
      <c r="C91">
        <v>17</v>
      </c>
      <c r="D91" t="s">
        <v>112</v>
      </c>
      <c r="G91">
        <v>50</v>
      </c>
      <c r="H91">
        <v>16</v>
      </c>
      <c r="I91" t="s">
        <v>281</v>
      </c>
      <c r="J91" t="s">
        <v>33</v>
      </c>
      <c r="K91">
        <v>104</v>
      </c>
      <c r="L91">
        <v>20</v>
      </c>
      <c r="M91">
        <v>5.2</v>
      </c>
      <c r="N91" t="s">
        <v>90</v>
      </c>
      <c r="O91">
        <v>1</v>
      </c>
      <c r="V91">
        <v>6212</v>
      </c>
      <c r="W91" t="s">
        <v>286</v>
      </c>
      <c r="X91">
        <v>61.2</v>
      </c>
      <c r="Y91">
        <v>18</v>
      </c>
      <c r="Z91">
        <f t="shared" si="1"/>
        <v>1</v>
      </c>
      <c r="AE91">
        <v>0</v>
      </c>
      <c r="AH91">
        <v>23</v>
      </c>
      <c r="AI91" t="s">
        <v>299</v>
      </c>
      <c r="AJ91" t="s">
        <v>37</v>
      </c>
      <c r="AK91">
        <v>300</v>
      </c>
      <c r="AN91" t="s">
        <v>38</v>
      </c>
      <c r="AO91" t="s">
        <v>39</v>
      </c>
      <c r="AP91">
        <v>70</v>
      </c>
      <c r="AQ91">
        <v>4500</v>
      </c>
      <c r="AR91">
        <v>11</v>
      </c>
      <c r="AS91">
        <v>4</v>
      </c>
      <c r="AT91" t="s">
        <v>48</v>
      </c>
      <c r="AU91">
        <v>16</v>
      </c>
      <c r="AV91" t="s">
        <v>303</v>
      </c>
      <c r="AY91">
        <v>100</v>
      </c>
      <c r="AZ91">
        <v>0.5</v>
      </c>
      <c r="BA91">
        <v>7</v>
      </c>
      <c r="BB91" t="s">
        <v>345</v>
      </c>
      <c r="BD91">
        <v>25</v>
      </c>
      <c r="BE91">
        <v>12</v>
      </c>
      <c r="BF91">
        <v>25</v>
      </c>
      <c r="BI91">
        <v>120.6</v>
      </c>
      <c r="BL91">
        <v>3.55</v>
      </c>
      <c r="BQ91" s="14">
        <v>0.36</v>
      </c>
      <c r="BX91" t="s">
        <v>348</v>
      </c>
      <c r="BY91" t="s">
        <v>321</v>
      </c>
      <c r="CA91">
        <v>-100</v>
      </c>
      <c r="CB91" t="s">
        <v>395</v>
      </c>
    </row>
    <row r="92" spans="1:80" x14ac:dyDescent="0.25">
      <c r="A92">
        <v>91</v>
      </c>
      <c r="B92">
        <v>82</v>
      </c>
      <c r="C92">
        <v>17</v>
      </c>
      <c r="D92" t="s">
        <v>112</v>
      </c>
      <c r="G92">
        <v>51</v>
      </c>
      <c r="H92">
        <v>16</v>
      </c>
      <c r="I92" t="s">
        <v>281</v>
      </c>
      <c r="J92" t="s">
        <v>33</v>
      </c>
      <c r="K92">
        <v>104</v>
      </c>
      <c r="L92">
        <v>20</v>
      </c>
      <c r="M92">
        <v>5.2</v>
      </c>
      <c r="N92" t="s">
        <v>90</v>
      </c>
      <c r="O92">
        <v>1</v>
      </c>
      <c r="V92">
        <v>6212</v>
      </c>
      <c r="W92" t="s">
        <v>286</v>
      </c>
      <c r="X92">
        <v>61.2</v>
      </c>
      <c r="Y92">
        <v>25</v>
      </c>
      <c r="Z92">
        <f t="shared" si="1"/>
        <v>1</v>
      </c>
      <c r="AE92">
        <v>0</v>
      </c>
      <c r="AH92">
        <v>23</v>
      </c>
      <c r="AI92" t="s">
        <v>299</v>
      </c>
      <c r="AJ92" t="s">
        <v>37</v>
      </c>
      <c r="AK92">
        <v>300</v>
      </c>
      <c r="AN92" t="s">
        <v>38</v>
      </c>
      <c r="AO92" t="s">
        <v>39</v>
      </c>
      <c r="AP92">
        <v>70</v>
      </c>
      <c r="AQ92">
        <v>4500</v>
      </c>
      <c r="AR92">
        <v>11</v>
      </c>
      <c r="AS92">
        <v>4</v>
      </c>
      <c r="AT92" t="s">
        <v>48</v>
      </c>
      <c r="AU92">
        <v>16</v>
      </c>
      <c r="AV92" t="s">
        <v>303</v>
      </c>
      <c r="AY92">
        <v>100</v>
      </c>
      <c r="AZ92">
        <v>0.5</v>
      </c>
      <c r="BA92">
        <v>7</v>
      </c>
      <c r="BB92" t="s">
        <v>345</v>
      </c>
      <c r="BD92">
        <v>25</v>
      </c>
      <c r="BE92">
        <v>12</v>
      </c>
      <c r="BF92">
        <v>25</v>
      </c>
      <c r="BI92">
        <v>167.5</v>
      </c>
      <c r="BL92">
        <v>3.55</v>
      </c>
      <c r="BQ92" s="14">
        <v>0.4</v>
      </c>
      <c r="BX92" t="s">
        <v>348</v>
      </c>
      <c r="BY92" t="s">
        <v>321</v>
      </c>
      <c r="CA92">
        <v>-100</v>
      </c>
      <c r="CB92" t="s">
        <v>395</v>
      </c>
    </row>
    <row r="93" spans="1:80" x14ac:dyDescent="0.25">
      <c r="A93">
        <v>92</v>
      </c>
      <c r="B93">
        <v>83</v>
      </c>
      <c r="C93">
        <v>17</v>
      </c>
      <c r="D93" t="s">
        <v>112</v>
      </c>
      <c r="G93">
        <v>43</v>
      </c>
      <c r="H93">
        <v>16</v>
      </c>
      <c r="I93" t="s">
        <v>281</v>
      </c>
      <c r="J93" t="s">
        <v>33</v>
      </c>
      <c r="K93">
        <v>104</v>
      </c>
      <c r="L93">
        <v>20</v>
      </c>
      <c r="M93">
        <v>5.2</v>
      </c>
      <c r="N93" t="s">
        <v>90</v>
      </c>
      <c r="O93">
        <v>1</v>
      </c>
      <c r="V93">
        <v>6212</v>
      </c>
      <c r="W93" t="s">
        <v>286</v>
      </c>
      <c r="X93">
        <v>61.2</v>
      </c>
      <c r="Y93">
        <v>5</v>
      </c>
      <c r="Z93">
        <f t="shared" si="1"/>
        <v>1</v>
      </c>
      <c r="AE93">
        <v>0</v>
      </c>
      <c r="AH93">
        <v>23</v>
      </c>
      <c r="AI93" t="s">
        <v>299</v>
      </c>
      <c r="AJ93" t="s">
        <v>37</v>
      </c>
      <c r="AK93">
        <v>300</v>
      </c>
      <c r="AN93" t="s">
        <v>38</v>
      </c>
      <c r="AO93" t="s">
        <v>39</v>
      </c>
      <c r="AP93">
        <v>70</v>
      </c>
      <c r="AQ93">
        <v>4500</v>
      </c>
      <c r="AR93">
        <v>11</v>
      </c>
      <c r="AS93">
        <v>4</v>
      </c>
      <c r="AT93" t="s">
        <v>48</v>
      </c>
      <c r="AU93">
        <v>17</v>
      </c>
      <c r="AV93" t="s">
        <v>303</v>
      </c>
      <c r="AY93">
        <v>100</v>
      </c>
      <c r="AZ93">
        <v>0.5</v>
      </c>
      <c r="BA93">
        <v>7</v>
      </c>
      <c r="BB93" t="s">
        <v>346</v>
      </c>
      <c r="BD93">
        <v>25</v>
      </c>
      <c r="BE93">
        <v>12</v>
      </c>
      <c r="BF93">
        <v>25</v>
      </c>
      <c r="BI93">
        <v>33.5</v>
      </c>
      <c r="BL93">
        <v>3.55</v>
      </c>
      <c r="BQ93" s="14">
        <v>0.18</v>
      </c>
      <c r="BX93" t="s">
        <v>348</v>
      </c>
      <c r="BY93" t="s">
        <v>321</v>
      </c>
      <c r="CA93">
        <v>-100</v>
      </c>
      <c r="CB93" t="s">
        <v>395</v>
      </c>
    </row>
    <row r="94" spans="1:80" x14ac:dyDescent="0.25">
      <c r="A94">
        <v>93</v>
      </c>
      <c r="B94">
        <v>84</v>
      </c>
      <c r="C94">
        <v>17</v>
      </c>
      <c r="D94" t="s">
        <v>112</v>
      </c>
      <c r="G94">
        <v>44</v>
      </c>
      <c r="H94">
        <v>16</v>
      </c>
      <c r="I94" t="s">
        <v>281</v>
      </c>
      <c r="J94" t="s">
        <v>33</v>
      </c>
      <c r="K94">
        <v>104</v>
      </c>
      <c r="L94">
        <v>20</v>
      </c>
      <c r="M94">
        <v>5.2</v>
      </c>
      <c r="N94" t="s">
        <v>90</v>
      </c>
      <c r="O94">
        <v>1</v>
      </c>
      <c r="V94">
        <v>6212</v>
      </c>
      <c r="W94" t="s">
        <v>286</v>
      </c>
      <c r="X94">
        <v>61.2</v>
      </c>
      <c r="Y94">
        <v>7</v>
      </c>
      <c r="Z94">
        <f t="shared" si="1"/>
        <v>1</v>
      </c>
      <c r="AE94">
        <v>0</v>
      </c>
      <c r="AH94">
        <v>23</v>
      </c>
      <c r="AI94" t="s">
        <v>299</v>
      </c>
      <c r="AJ94" t="s">
        <v>37</v>
      </c>
      <c r="AK94">
        <v>300</v>
      </c>
      <c r="AN94" t="s">
        <v>38</v>
      </c>
      <c r="AO94" t="s">
        <v>39</v>
      </c>
      <c r="AP94">
        <v>70</v>
      </c>
      <c r="AQ94">
        <v>4500</v>
      </c>
      <c r="AR94">
        <v>11</v>
      </c>
      <c r="AS94">
        <v>4</v>
      </c>
      <c r="AT94" t="s">
        <v>48</v>
      </c>
      <c r="AU94">
        <v>17</v>
      </c>
      <c r="AV94" t="s">
        <v>303</v>
      </c>
      <c r="AY94">
        <v>100</v>
      </c>
      <c r="AZ94">
        <v>0.5</v>
      </c>
      <c r="BA94">
        <v>7</v>
      </c>
      <c r="BB94" t="s">
        <v>346</v>
      </c>
      <c r="BD94">
        <v>25</v>
      </c>
      <c r="BE94">
        <v>12</v>
      </c>
      <c r="BF94">
        <v>25</v>
      </c>
      <c r="BI94">
        <v>46.9</v>
      </c>
      <c r="BL94">
        <v>3.55</v>
      </c>
      <c r="BQ94" s="14">
        <v>0.28000000000000003</v>
      </c>
      <c r="BX94" t="s">
        <v>348</v>
      </c>
      <c r="BY94" t="s">
        <v>321</v>
      </c>
      <c r="CA94">
        <v>-100</v>
      </c>
      <c r="CB94" t="s">
        <v>395</v>
      </c>
    </row>
    <row r="95" spans="1:80" x14ac:dyDescent="0.25">
      <c r="A95">
        <v>94</v>
      </c>
      <c r="B95">
        <v>85</v>
      </c>
      <c r="C95">
        <v>17</v>
      </c>
      <c r="D95" t="s">
        <v>112</v>
      </c>
      <c r="G95">
        <v>45</v>
      </c>
      <c r="H95">
        <v>16</v>
      </c>
      <c r="I95" t="s">
        <v>281</v>
      </c>
      <c r="J95" t="s">
        <v>33</v>
      </c>
      <c r="K95">
        <v>104</v>
      </c>
      <c r="L95">
        <v>20</v>
      </c>
      <c r="M95">
        <v>5.2</v>
      </c>
      <c r="N95" t="s">
        <v>90</v>
      </c>
      <c r="O95">
        <v>1</v>
      </c>
      <c r="V95">
        <v>6212</v>
      </c>
      <c r="W95" t="s">
        <v>286</v>
      </c>
      <c r="X95">
        <v>61.2</v>
      </c>
      <c r="Y95">
        <v>8.5</v>
      </c>
      <c r="Z95">
        <f t="shared" si="1"/>
        <v>1</v>
      </c>
      <c r="AE95">
        <v>0</v>
      </c>
      <c r="AH95">
        <v>23</v>
      </c>
      <c r="AI95" t="s">
        <v>299</v>
      </c>
      <c r="AJ95" t="s">
        <v>37</v>
      </c>
      <c r="AK95">
        <v>300</v>
      </c>
      <c r="AN95" t="s">
        <v>38</v>
      </c>
      <c r="AO95" t="s">
        <v>39</v>
      </c>
      <c r="AP95">
        <v>70</v>
      </c>
      <c r="AQ95">
        <v>4500</v>
      </c>
      <c r="AR95">
        <v>11</v>
      </c>
      <c r="AS95">
        <v>4</v>
      </c>
      <c r="AT95" t="s">
        <v>48</v>
      </c>
      <c r="AU95">
        <v>17</v>
      </c>
      <c r="AV95" t="s">
        <v>303</v>
      </c>
      <c r="AY95">
        <v>100</v>
      </c>
      <c r="AZ95">
        <v>0.5</v>
      </c>
      <c r="BA95">
        <v>7</v>
      </c>
      <c r="BB95" t="s">
        <v>346</v>
      </c>
      <c r="BD95">
        <v>25</v>
      </c>
      <c r="BE95">
        <v>12</v>
      </c>
      <c r="BF95">
        <v>25</v>
      </c>
      <c r="BI95">
        <v>56.95</v>
      </c>
      <c r="BL95">
        <v>3.55</v>
      </c>
      <c r="BQ95" s="14">
        <v>0.23</v>
      </c>
      <c r="BX95" t="s">
        <v>348</v>
      </c>
      <c r="BY95" t="s">
        <v>321</v>
      </c>
      <c r="CA95">
        <v>-100</v>
      </c>
      <c r="CB95" t="s">
        <v>395</v>
      </c>
    </row>
    <row r="96" spans="1:80" x14ac:dyDescent="0.25">
      <c r="A96">
        <v>95</v>
      </c>
      <c r="B96">
        <v>86</v>
      </c>
      <c r="C96">
        <v>17</v>
      </c>
      <c r="D96" t="s">
        <v>112</v>
      </c>
      <c r="G96">
        <v>46</v>
      </c>
      <c r="H96">
        <v>16</v>
      </c>
      <c r="I96" t="s">
        <v>281</v>
      </c>
      <c r="J96" t="s">
        <v>33</v>
      </c>
      <c r="K96">
        <v>104</v>
      </c>
      <c r="L96">
        <v>20</v>
      </c>
      <c r="M96">
        <v>5.2</v>
      </c>
      <c r="N96" t="s">
        <v>90</v>
      </c>
      <c r="O96">
        <v>1</v>
      </c>
      <c r="V96">
        <v>6212</v>
      </c>
      <c r="W96" t="s">
        <v>286</v>
      </c>
      <c r="X96">
        <v>61.2</v>
      </c>
      <c r="Y96">
        <v>10</v>
      </c>
      <c r="Z96">
        <f t="shared" si="1"/>
        <v>1</v>
      </c>
      <c r="AE96">
        <v>0</v>
      </c>
      <c r="AH96">
        <v>23</v>
      </c>
      <c r="AI96" t="s">
        <v>299</v>
      </c>
      <c r="AJ96" t="s">
        <v>37</v>
      </c>
      <c r="AK96">
        <v>300</v>
      </c>
      <c r="AN96" t="s">
        <v>38</v>
      </c>
      <c r="AO96" t="s">
        <v>39</v>
      </c>
      <c r="AP96">
        <v>70</v>
      </c>
      <c r="AQ96">
        <v>4500</v>
      </c>
      <c r="AR96">
        <v>11</v>
      </c>
      <c r="AS96">
        <v>4</v>
      </c>
      <c r="AT96" t="s">
        <v>48</v>
      </c>
      <c r="AU96">
        <v>17</v>
      </c>
      <c r="AV96" t="s">
        <v>303</v>
      </c>
      <c r="AY96">
        <v>100</v>
      </c>
      <c r="AZ96">
        <v>0.5</v>
      </c>
      <c r="BA96">
        <v>7</v>
      </c>
      <c r="BB96" t="s">
        <v>346</v>
      </c>
      <c r="BD96">
        <v>25</v>
      </c>
      <c r="BE96">
        <v>12</v>
      </c>
      <c r="BF96">
        <v>25</v>
      </c>
      <c r="BI96">
        <v>67</v>
      </c>
      <c r="BL96">
        <v>3.55</v>
      </c>
      <c r="BQ96" s="14">
        <v>0.315</v>
      </c>
      <c r="BX96" t="s">
        <v>348</v>
      </c>
      <c r="BY96" t="s">
        <v>321</v>
      </c>
      <c r="CA96">
        <v>-100</v>
      </c>
      <c r="CB96" t="s">
        <v>395</v>
      </c>
    </row>
    <row r="97" spans="1:80" x14ac:dyDescent="0.25">
      <c r="A97">
        <v>96</v>
      </c>
      <c r="B97">
        <v>87</v>
      </c>
      <c r="C97">
        <v>17</v>
      </c>
      <c r="D97" t="s">
        <v>112</v>
      </c>
      <c r="G97">
        <v>47</v>
      </c>
      <c r="H97">
        <v>16</v>
      </c>
      <c r="I97" t="s">
        <v>281</v>
      </c>
      <c r="J97" t="s">
        <v>33</v>
      </c>
      <c r="K97">
        <v>104</v>
      </c>
      <c r="L97">
        <v>20</v>
      </c>
      <c r="M97">
        <v>5.2</v>
      </c>
      <c r="N97" t="s">
        <v>90</v>
      </c>
      <c r="O97">
        <v>1</v>
      </c>
      <c r="V97">
        <v>6212</v>
      </c>
      <c r="W97" t="s">
        <v>286</v>
      </c>
      <c r="X97">
        <v>61.2</v>
      </c>
      <c r="Y97">
        <v>12</v>
      </c>
      <c r="Z97">
        <f t="shared" si="1"/>
        <v>1</v>
      </c>
      <c r="AE97">
        <v>0</v>
      </c>
      <c r="AH97">
        <v>23</v>
      </c>
      <c r="AI97" t="s">
        <v>299</v>
      </c>
      <c r="AJ97" t="s">
        <v>37</v>
      </c>
      <c r="AK97">
        <v>300</v>
      </c>
      <c r="AN97" t="s">
        <v>38</v>
      </c>
      <c r="AO97" t="s">
        <v>39</v>
      </c>
      <c r="AP97">
        <v>70</v>
      </c>
      <c r="AQ97">
        <v>4500</v>
      </c>
      <c r="AR97">
        <v>11</v>
      </c>
      <c r="AS97">
        <v>4</v>
      </c>
      <c r="AT97" t="s">
        <v>48</v>
      </c>
      <c r="AU97">
        <v>17</v>
      </c>
      <c r="AV97" t="s">
        <v>303</v>
      </c>
      <c r="AY97">
        <v>100</v>
      </c>
      <c r="AZ97">
        <v>0.5</v>
      </c>
      <c r="BA97">
        <v>7</v>
      </c>
      <c r="BB97" t="s">
        <v>346</v>
      </c>
      <c r="BD97">
        <v>25</v>
      </c>
      <c r="BE97">
        <v>12</v>
      </c>
      <c r="BF97">
        <v>25</v>
      </c>
      <c r="BI97">
        <v>80.400000000000006</v>
      </c>
      <c r="BL97">
        <v>3.55</v>
      </c>
      <c r="BQ97" s="14">
        <v>0.18</v>
      </c>
      <c r="BX97" t="s">
        <v>348</v>
      </c>
      <c r="BY97" t="s">
        <v>321</v>
      </c>
      <c r="CA97">
        <v>-100</v>
      </c>
      <c r="CB97" t="s">
        <v>395</v>
      </c>
    </row>
    <row r="98" spans="1:80" x14ac:dyDescent="0.25">
      <c r="A98">
        <v>97</v>
      </c>
      <c r="B98">
        <v>88</v>
      </c>
      <c r="C98">
        <v>17</v>
      </c>
      <c r="D98" t="s">
        <v>112</v>
      </c>
      <c r="G98">
        <v>48</v>
      </c>
      <c r="H98">
        <v>16</v>
      </c>
      <c r="I98" t="s">
        <v>281</v>
      </c>
      <c r="J98" t="s">
        <v>33</v>
      </c>
      <c r="K98">
        <v>104</v>
      </c>
      <c r="L98">
        <v>20</v>
      </c>
      <c r="M98">
        <v>5.2</v>
      </c>
      <c r="N98" t="s">
        <v>90</v>
      </c>
      <c r="O98">
        <v>1</v>
      </c>
      <c r="V98">
        <v>6212</v>
      </c>
      <c r="W98" t="s">
        <v>286</v>
      </c>
      <c r="X98">
        <v>61.2</v>
      </c>
      <c r="Y98">
        <v>14</v>
      </c>
      <c r="Z98">
        <f t="shared" si="1"/>
        <v>1</v>
      </c>
      <c r="AE98">
        <v>0</v>
      </c>
      <c r="AH98">
        <v>23</v>
      </c>
      <c r="AI98" t="s">
        <v>299</v>
      </c>
      <c r="AJ98" t="s">
        <v>37</v>
      </c>
      <c r="AK98">
        <v>300</v>
      </c>
      <c r="AN98" t="s">
        <v>38</v>
      </c>
      <c r="AO98" t="s">
        <v>39</v>
      </c>
      <c r="AP98">
        <v>70</v>
      </c>
      <c r="AQ98">
        <v>4500</v>
      </c>
      <c r="AR98">
        <v>11</v>
      </c>
      <c r="AS98">
        <v>4</v>
      </c>
      <c r="AT98" t="s">
        <v>48</v>
      </c>
      <c r="AU98">
        <v>17</v>
      </c>
      <c r="AV98" t="s">
        <v>303</v>
      </c>
      <c r="AY98">
        <v>100</v>
      </c>
      <c r="AZ98">
        <v>0.5</v>
      </c>
      <c r="BA98">
        <v>7</v>
      </c>
      <c r="BB98" t="s">
        <v>346</v>
      </c>
      <c r="BD98">
        <v>25</v>
      </c>
      <c r="BE98">
        <v>12</v>
      </c>
      <c r="BF98">
        <v>25</v>
      </c>
      <c r="BI98">
        <v>93.8</v>
      </c>
      <c r="BL98">
        <v>3.55</v>
      </c>
      <c r="BQ98" s="14">
        <v>0.28000000000000003</v>
      </c>
      <c r="BX98" t="s">
        <v>348</v>
      </c>
      <c r="BY98" t="s">
        <v>321</v>
      </c>
      <c r="CA98">
        <v>-100</v>
      </c>
      <c r="CB98" t="s">
        <v>395</v>
      </c>
    </row>
    <row r="99" spans="1:80" x14ac:dyDescent="0.25">
      <c r="A99">
        <v>98</v>
      </c>
      <c r="B99">
        <v>89</v>
      </c>
      <c r="C99">
        <v>17</v>
      </c>
      <c r="D99" t="s">
        <v>112</v>
      </c>
      <c r="G99">
        <v>49</v>
      </c>
      <c r="H99">
        <v>16</v>
      </c>
      <c r="I99" t="s">
        <v>281</v>
      </c>
      <c r="J99" t="s">
        <v>33</v>
      </c>
      <c r="K99">
        <v>104</v>
      </c>
      <c r="L99">
        <v>20</v>
      </c>
      <c r="M99">
        <v>5.2</v>
      </c>
      <c r="N99" t="s">
        <v>90</v>
      </c>
      <c r="O99">
        <v>1</v>
      </c>
      <c r="V99">
        <v>6212</v>
      </c>
      <c r="W99" t="s">
        <v>286</v>
      </c>
      <c r="X99">
        <v>61.2</v>
      </c>
      <c r="Y99">
        <v>16</v>
      </c>
      <c r="Z99">
        <f t="shared" si="1"/>
        <v>1</v>
      </c>
      <c r="AE99">
        <v>0</v>
      </c>
      <c r="AH99">
        <v>23</v>
      </c>
      <c r="AI99" t="s">
        <v>299</v>
      </c>
      <c r="AJ99" t="s">
        <v>37</v>
      </c>
      <c r="AK99">
        <v>300</v>
      </c>
      <c r="AN99" t="s">
        <v>38</v>
      </c>
      <c r="AO99" t="s">
        <v>39</v>
      </c>
      <c r="AP99">
        <v>70</v>
      </c>
      <c r="AQ99">
        <v>4500</v>
      </c>
      <c r="AR99">
        <v>11</v>
      </c>
      <c r="AS99">
        <v>4</v>
      </c>
      <c r="AT99" t="s">
        <v>48</v>
      </c>
      <c r="AU99">
        <v>17</v>
      </c>
      <c r="AV99" t="s">
        <v>303</v>
      </c>
      <c r="AY99">
        <v>100</v>
      </c>
      <c r="AZ99">
        <v>0.5</v>
      </c>
      <c r="BA99">
        <v>7</v>
      </c>
      <c r="BB99" t="s">
        <v>346</v>
      </c>
      <c r="BD99">
        <v>25</v>
      </c>
      <c r="BE99">
        <v>12</v>
      </c>
      <c r="BF99">
        <v>25</v>
      </c>
      <c r="BI99">
        <v>107.2</v>
      </c>
      <c r="BL99">
        <v>3.55</v>
      </c>
      <c r="BQ99" s="14">
        <v>0.3</v>
      </c>
      <c r="BX99" t="s">
        <v>348</v>
      </c>
      <c r="BY99" t="s">
        <v>321</v>
      </c>
      <c r="CA99">
        <v>-100</v>
      </c>
      <c r="CB99" t="s">
        <v>395</v>
      </c>
    </row>
    <row r="100" spans="1:80" x14ac:dyDescent="0.25">
      <c r="A100">
        <v>99</v>
      </c>
      <c r="B100">
        <v>90</v>
      </c>
      <c r="C100">
        <v>17</v>
      </c>
      <c r="D100" t="s">
        <v>112</v>
      </c>
      <c r="G100">
        <v>50</v>
      </c>
      <c r="H100">
        <v>16</v>
      </c>
      <c r="I100" t="s">
        <v>281</v>
      </c>
      <c r="J100" t="s">
        <v>33</v>
      </c>
      <c r="K100">
        <v>104</v>
      </c>
      <c r="L100">
        <v>20</v>
      </c>
      <c r="M100">
        <v>5.2</v>
      </c>
      <c r="N100" t="s">
        <v>90</v>
      </c>
      <c r="O100">
        <v>1</v>
      </c>
      <c r="V100">
        <v>6212</v>
      </c>
      <c r="W100" t="s">
        <v>286</v>
      </c>
      <c r="X100">
        <v>61.2</v>
      </c>
      <c r="Y100">
        <v>18</v>
      </c>
      <c r="Z100">
        <f t="shared" si="1"/>
        <v>1</v>
      </c>
      <c r="AE100">
        <v>0</v>
      </c>
      <c r="AH100">
        <v>23</v>
      </c>
      <c r="AI100" t="s">
        <v>299</v>
      </c>
      <c r="AJ100" t="s">
        <v>37</v>
      </c>
      <c r="AK100">
        <v>300</v>
      </c>
      <c r="AN100" t="s">
        <v>38</v>
      </c>
      <c r="AO100" t="s">
        <v>39</v>
      </c>
      <c r="AP100">
        <v>70</v>
      </c>
      <c r="AQ100">
        <v>4500</v>
      </c>
      <c r="AR100">
        <v>11</v>
      </c>
      <c r="AS100">
        <v>4</v>
      </c>
      <c r="AT100" t="s">
        <v>48</v>
      </c>
      <c r="AU100">
        <v>17</v>
      </c>
      <c r="AV100" t="s">
        <v>303</v>
      </c>
      <c r="AY100">
        <v>100</v>
      </c>
      <c r="AZ100">
        <v>0.5</v>
      </c>
      <c r="BA100">
        <v>7</v>
      </c>
      <c r="BB100" t="s">
        <v>346</v>
      </c>
      <c r="BD100">
        <v>25</v>
      </c>
      <c r="BE100">
        <v>12</v>
      </c>
      <c r="BF100">
        <v>25</v>
      </c>
      <c r="BI100">
        <v>120.6</v>
      </c>
      <c r="BL100">
        <v>3.55</v>
      </c>
      <c r="BQ100" s="14">
        <v>0.28000000000000003</v>
      </c>
      <c r="BX100" t="s">
        <v>348</v>
      </c>
      <c r="BY100" t="s">
        <v>321</v>
      </c>
      <c r="CA100">
        <v>-100</v>
      </c>
      <c r="CB100" t="s">
        <v>395</v>
      </c>
    </row>
    <row r="101" spans="1:80" x14ac:dyDescent="0.25">
      <c r="A101">
        <v>100</v>
      </c>
      <c r="B101">
        <v>91</v>
      </c>
      <c r="C101">
        <v>17</v>
      </c>
      <c r="D101" t="s">
        <v>112</v>
      </c>
      <c r="G101">
        <v>51</v>
      </c>
      <c r="H101">
        <v>16</v>
      </c>
      <c r="I101" t="s">
        <v>281</v>
      </c>
      <c r="J101" t="s">
        <v>33</v>
      </c>
      <c r="K101">
        <v>104</v>
      </c>
      <c r="L101">
        <v>20</v>
      </c>
      <c r="M101">
        <v>5.2</v>
      </c>
      <c r="N101" t="s">
        <v>90</v>
      </c>
      <c r="O101">
        <v>1</v>
      </c>
      <c r="V101">
        <v>6212</v>
      </c>
      <c r="W101" t="s">
        <v>286</v>
      </c>
      <c r="X101">
        <v>61.2</v>
      </c>
      <c r="Y101">
        <v>25</v>
      </c>
      <c r="Z101">
        <f t="shared" si="1"/>
        <v>1</v>
      </c>
      <c r="AE101">
        <v>0</v>
      </c>
      <c r="AH101">
        <v>23</v>
      </c>
      <c r="AI101" t="s">
        <v>299</v>
      </c>
      <c r="AJ101" t="s">
        <v>37</v>
      </c>
      <c r="AK101">
        <v>300</v>
      </c>
      <c r="AN101" t="s">
        <v>38</v>
      </c>
      <c r="AO101" t="s">
        <v>39</v>
      </c>
      <c r="AP101">
        <v>70</v>
      </c>
      <c r="AQ101">
        <v>4500</v>
      </c>
      <c r="AR101">
        <v>11</v>
      </c>
      <c r="AS101">
        <v>4</v>
      </c>
      <c r="AT101" t="s">
        <v>48</v>
      </c>
      <c r="AU101">
        <v>17</v>
      </c>
      <c r="AV101" t="s">
        <v>303</v>
      </c>
      <c r="AY101">
        <v>100</v>
      </c>
      <c r="AZ101">
        <v>0.5</v>
      </c>
      <c r="BA101">
        <v>7</v>
      </c>
      <c r="BB101" t="s">
        <v>346</v>
      </c>
      <c r="BD101">
        <v>25</v>
      </c>
      <c r="BE101">
        <v>12</v>
      </c>
      <c r="BF101">
        <v>25</v>
      </c>
      <c r="BI101">
        <v>167.5</v>
      </c>
      <c r="BL101">
        <v>3.49</v>
      </c>
      <c r="BQ101" s="14">
        <v>0.27500000000000002</v>
      </c>
      <c r="BX101" t="s">
        <v>348</v>
      </c>
      <c r="BY101" t="s">
        <v>321</v>
      </c>
      <c r="CA101">
        <v>-100</v>
      </c>
      <c r="CB101" t="s">
        <v>395</v>
      </c>
    </row>
    <row r="102" spans="1:80" x14ac:dyDescent="0.25">
      <c r="A102">
        <v>101</v>
      </c>
      <c r="B102">
        <v>92</v>
      </c>
      <c r="C102">
        <v>17</v>
      </c>
      <c r="D102" t="s">
        <v>112</v>
      </c>
      <c r="G102">
        <v>52</v>
      </c>
      <c r="H102">
        <v>16</v>
      </c>
      <c r="I102" t="s">
        <v>281</v>
      </c>
      <c r="J102" t="s">
        <v>33</v>
      </c>
      <c r="K102">
        <v>104</v>
      </c>
      <c r="L102">
        <v>20</v>
      </c>
      <c r="M102">
        <v>5.2</v>
      </c>
      <c r="N102" t="s">
        <v>90</v>
      </c>
      <c r="O102">
        <v>1</v>
      </c>
      <c r="V102">
        <v>6212</v>
      </c>
      <c r="W102" t="s">
        <v>286</v>
      </c>
      <c r="X102">
        <v>61.2</v>
      </c>
      <c r="Y102">
        <v>3</v>
      </c>
      <c r="Z102">
        <f t="shared" si="1"/>
        <v>1</v>
      </c>
      <c r="AE102">
        <v>0</v>
      </c>
      <c r="AH102">
        <v>24</v>
      </c>
      <c r="AI102" t="s">
        <v>299</v>
      </c>
      <c r="AJ102" t="s">
        <v>113</v>
      </c>
      <c r="AK102">
        <v>447</v>
      </c>
      <c r="AN102" t="s">
        <v>38</v>
      </c>
      <c r="AO102" t="s">
        <v>114</v>
      </c>
      <c r="AP102">
        <v>70</v>
      </c>
      <c r="AQ102">
        <v>4500</v>
      </c>
      <c r="AR102">
        <v>4.2</v>
      </c>
      <c r="AS102">
        <v>4</v>
      </c>
      <c r="AT102" t="s">
        <v>48</v>
      </c>
      <c r="AU102">
        <v>17</v>
      </c>
      <c r="AV102" t="s">
        <v>303</v>
      </c>
      <c r="AY102">
        <v>100</v>
      </c>
      <c r="AZ102">
        <v>0.5</v>
      </c>
      <c r="BA102">
        <v>7</v>
      </c>
      <c r="BB102" t="s">
        <v>346</v>
      </c>
      <c r="BD102">
        <v>25</v>
      </c>
      <c r="BE102">
        <v>17</v>
      </c>
      <c r="BF102">
        <v>100</v>
      </c>
      <c r="BG102">
        <v>0.5</v>
      </c>
      <c r="BI102">
        <v>20.100000000000001</v>
      </c>
      <c r="BL102">
        <v>3.55</v>
      </c>
      <c r="BQ102" s="14">
        <v>0.08</v>
      </c>
      <c r="BX102" t="s">
        <v>348</v>
      </c>
      <c r="BY102" t="s">
        <v>321</v>
      </c>
      <c r="CA102">
        <v>-60</v>
      </c>
      <c r="CB102" t="s">
        <v>396</v>
      </c>
    </row>
    <row r="103" spans="1:80" x14ac:dyDescent="0.25">
      <c r="A103">
        <v>102</v>
      </c>
      <c r="B103">
        <v>93</v>
      </c>
      <c r="C103">
        <v>17</v>
      </c>
      <c r="D103" t="s">
        <v>112</v>
      </c>
      <c r="G103">
        <v>43</v>
      </c>
      <c r="H103">
        <v>16</v>
      </c>
      <c r="I103" t="s">
        <v>281</v>
      </c>
      <c r="J103" t="s">
        <v>33</v>
      </c>
      <c r="K103">
        <v>104</v>
      </c>
      <c r="L103">
        <v>20</v>
      </c>
      <c r="M103">
        <v>5.2</v>
      </c>
      <c r="N103" t="s">
        <v>90</v>
      </c>
      <c r="O103">
        <v>1</v>
      </c>
      <c r="V103">
        <v>6212</v>
      </c>
      <c r="W103" t="s">
        <v>286</v>
      </c>
      <c r="X103">
        <v>61.2</v>
      </c>
      <c r="Y103">
        <v>5</v>
      </c>
      <c r="Z103">
        <f t="shared" si="1"/>
        <v>1</v>
      </c>
      <c r="AE103">
        <v>0</v>
      </c>
      <c r="AH103">
        <v>24</v>
      </c>
      <c r="AI103" t="s">
        <v>299</v>
      </c>
      <c r="AJ103" t="s">
        <v>113</v>
      </c>
      <c r="AK103">
        <v>447</v>
      </c>
      <c r="AN103" t="s">
        <v>38</v>
      </c>
      <c r="AO103" t="s">
        <v>114</v>
      </c>
      <c r="AP103">
        <v>70</v>
      </c>
      <c r="AQ103">
        <v>4500</v>
      </c>
      <c r="AR103">
        <v>4.2</v>
      </c>
      <c r="AS103">
        <v>4</v>
      </c>
      <c r="AT103" t="s">
        <v>48</v>
      </c>
      <c r="AU103">
        <v>17</v>
      </c>
      <c r="AV103" t="s">
        <v>303</v>
      </c>
      <c r="AY103">
        <v>100</v>
      </c>
      <c r="AZ103">
        <v>0.5</v>
      </c>
      <c r="BA103">
        <v>7</v>
      </c>
      <c r="BB103" t="s">
        <v>346</v>
      </c>
      <c r="BD103">
        <v>25</v>
      </c>
      <c r="BE103">
        <v>17</v>
      </c>
      <c r="BF103">
        <v>100</v>
      </c>
      <c r="BG103">
        <v>0.5</v>
      </c>
      <c r="BI103">
        <v>33.5</v>
      </c>
      <c r="BL103">
        <v>3.55</v>
      </c>
      <c r="BQ103" s="14">
        <v>0.125</v>
      </c>
      <c r="BX103" t="s">
        <v>348</v>
      </c>
      <c r="BY103" t="s">
        <v>321</v>
      </c>
      <c r="CA103">
        <v>-60</v>
      </c>
      <c r="CB103" t="s">
        <v>396</v>
      </c>
    </row>
    <row r="104" spans="1:80" x14ac:dyDescent="0.25">
      <c r="A104">
        <v>103</v>
      </c>
      <c r="B104">
        <v>94</v>
      </c>
      <c r="C104">
        <v>17</v>
      </c>
      <c r="D104" t="s">
        <v>112</v>
      </c>
      <c r="G104">
        <v>44</v>
      </c>
      <c r="H104">
        <v>16</v>
      </c>
      <c r="I104" t="s">
        <v>281</v>
      </c>
      <c r="J104" t="s">
        <v>33</v>
      </c>
      <c r="K104">
        <v>104</v>
      </c>
      <c r="L104">
        <v>20</v>
      </c>
      <c r="M104">
        <v>5.2</v>
      </c>
      <c r="N104" t="s">
        <v>90</v>
      </c>
      <c r="O104">
        <v>1</v>
      </c>
      <c r="V104">
        <v>6212</v>
      </c>
      <c r="W104" t="s">
        <v>286</v>
      </c>
      <c r="X104">
        <v>61.2</v>
      </c>
      <c r="Y104">
        <v>7</v>
      </c>
      <c r="Z104">
        <f t="shared" si="1"/>
        <v>1</v>
      </c>
      <c r="AE104">
        <v>0</v>
      </c>
      <c r="AH104">
        <v>24</v>
      </c>
      <c r="AI104" t="s">
        <v>299</v>
      </c>
      <c r="AJ104" t="s">
        <v>113</v>
      </c>
      <c r="AK104">
        <v>447</v>
      </c>
      <c r="AN104" t="s">
        <v>38</v>
      </c>
      <c r="AO104" t="s">
        <v>114</v>
      </c>
      <c r="AP104">
        <v>70</v>
      </c>
      <c r="AQ104">
        <v>4500</v>
      </c>
      <c r="AR104">
        <v>4.2</v>
      </c>
      <c r="AS104">
        <v>4</v>
      </c>
      <c r="AT104" t="s">
        <v>48</v>
      </c>
      <c r="AU104">
        <v>17</v>
      </c>
      <c r="AV104" t="s">
        <v>303</v>
      </c>
      <c r="AY104">
        <v>100</v>
      </c>
      <c r="AZ104">
        <v>0.5</v>
      </c>
      <c r="BA104">
        <v>7</v>
      </c>
      <c r="BB104" t="s">
        <v>346</v>
      </c>
      <c r="BD104">
        <v>25</v>
      </c>
      <c r="BE104">
        <v>17</v>
      </c>
      <c r="BF104">
        <v>100</v>
      </c>
      <c r="BG104">
        <v>0.5</v>
      </c>
      <c r="BI104">
        <v>46.9</v>
      </c>
      <c r="BL104">
        <v>3.55</v>
      </c>
      <c r="BQ104" s="14">
        <v>0.08</v>
      </c>
      <c r="BX104" t="s">
        <v>348</v>
      </c>
      <c r="BY104" t="s">
        <v>321</v>
      </c>
      <c r="CA104">
        <v>-60</v>
      </c>
      <c r="CB104" t="s">
        <v>396</v>
      </c>
    </row>
    <row r="105" spans="1:80" x14ac:dyDescent="0.25">
      <c r="A105">
        <v>104</v>
      </c>
      <c r="B105">
        <v>95</v>
      </c>
      <c r="C105">
        <v>17</v>
      </c>
      <c r="D105" t="s">
        <v>112</v>
      </c>
      <c r="G105">
        <v>45</v>
      </c>
      <c r="H105">
        <v>16</v>
      </c>
      <c r="I105" t="s">
        <v>281</v>
      </c>
      <c r="J105" t="s">
        <v>33</v>
      </c>
      <c r="K105">
        <v>104</v>
      </c>
      <c r="L105">
        <v>20</v>
      </c>
      <c r="M105">
        <v>5.2</v>
      </c>
      <c r="N105" t="s">
        <v>90</v>
      </c>
      <c r="O105">
        <v>1</v>
      </c>
      <c r="V105">
        <v>6212</v>
      </c>
      <c r="W105" t="s">
        <v>286</v>
      </c>
      <c r="X105">
        <v>61.2</v>
      </c>
      <c r="Y105">
        <v>8.5</v>
      </c>
      <c r="Z105">
        <f t="shared" si="1"/>
        <v>1</v>
      </c>
      <c r="AE105">
        <v>0</v>
      </c>
      <c r="AH105">
        <v>24</v>
      </c>
      <c r="AI105" t="s">
        <v>299</v>
      </c>
      <c r="AJ105" t="s">
        <v>113</v>
      </c>
      <c r="AK105">
        <v>447</v>
      </c>
      <c r="AN105" t="s">
        <v>38</v>
      </c>
      <c r="AO105" t="s">
        <v>114</v>
      </c>
      <c r="AP105">
        <v>70</v>
      </c>
      <c r="AQ105">
        <v>4500</v>
      </c>
      <c r="AR105">
        <v>4.2</v>
      </c>
      <c r="AS105">
        <v>4</v>
      </c>
      <c r="AT105" t="s">
        <v>48</v>
      </c>
      <c r="AU105">
        <v>17</v>
      </c>
      <c r="AV105" t="s">
        <v>303</v>
      </c>
      <c r="AY105">
        <v>100</v>
      </c>
      <c r="AZ105">
        <v>0.5</v>
      </c>
      <c r="BA105">
        <v>7</v>
      </c>
      <c r="BB105" t="s">
        <v>346</v>
      </c>
      <c r="BD105">
        <v>25</v>
      </c>
      <c r="BE105">
        <v>17</v>
      </c>
      <c r="BF105">
        <v>100</v>
      </c>
      <c r="BG105">
        <v>0.5</v>
      </c>
      <c r="BI105">
        <v>56.95</v>
      </c>
      <c r="BL105">
        <v>3.55</v>
      </c>
      <c r="BQ105" s="14">
        <v>0.08</v>
      </c>
      <c r="BX105" t="s">
        <v>348</v>
      </c>
      <c r="BY105" t="s">
        <v>321</v>
      </c>
      <c r="CA105">
        <v>-60</v>
      </c>
      <c r="CB105" t="s">
        <v>396</v>
      </c>
    </row>
    <row r="106" spans="1:80" x14ac:dyDescent="0.25">
      <c r="A106">
        <v>105</v>
      </c>
      <c r="B106">
        <v>96</v>
      </c>
      <c r="C106">
        <v>17</v>
      </c>
      <c r="D106" t="s">
        <v>112</v>
      </c>
      <c r="G106">
        <v>46</v>
      </c>
      <c r="H106">
        <v>16</v>
      </c>
      <c r="I106" t="s">
        <v>281</v>
      </c>
      <c r="J106" t="s">
        <v>33</v>
      </c>
      <c r="K106">
        <v>104</v>
      </c>
      <c r="L106">
        <v>20</v>
      </c>
      <c r="M106">
        <v>5.2</v>
      </c>
      <c r="N106" t="s">
        <v>90</v>
      </c>
      <c r="O106">
        <v>1</v>
      </c>
      <c r="V106">
        <v>6212</v>
      </c>
      <c r="W106" t="s">
        <v>286</v>
      </c>
      <c r="X106">
        <v>61.2</v>
      </c>
      <c r="Y106">
        <v>10</v>
      </c>
      <c r="Z106">
        <f t="shared" si="1"/>
        <v>1</v>
      </c>
      <c r="AE106">
        <v>0</v>
      </c>
      <c r="AH106">
        <v>24</v>
      </c>
      <c r="AI106" t="s">
        <v>299</v>
      </c>
      <c r="AJ106" t="s">
        <v>113</v>
      </c>
      <c r="AK106">
        <v>447</v>
      </c>
      <c r="AN106" t="s">
        <v>38</v>
      </c>
      <c r="AO106" t="s">
        <v>114</v>
      </c>
      <c r="AP106">
        <v>70</v>
      </c>
      <c r="AQ106">
        <v>4500</v>
      </c>
      <c r="AR106">
        <v>4.2</v>
      </c>
      <c r="AS106">
        <v>4</v>
      </c>
      <c r="AT106" t="s">
        <v>48</v>
      </c>
      <c r="AU106">
        <v>17</v>
      </c>
      <c r="AV106" t="s">
        <v>303</v>
      </c>
      <c r="AY106">
        <v>100</v>
      </c>
      <c r="AZ106">
        <v>0.5</v>
      </c>
      <c r="BA106">
        <v>7</v>
      </c>
      <c r="BB106" t="s">
        <v>346</v>
      </c>
      <c r="BD106">
        <v>25</v>
      </c>
      <c r="BE106">
        <v>17</v>
      </c>
      <c r="BF106">
        <v>100</v>
      </c>
      <c r="BG106">
        <v>0.5</v>
      </c>
      <c r="BI106">
        <v>67</v>
      </c>
      <c r="BL106">
        <v>3.55</v>
      </c>
      <c r="BQ106" s="14">
        <v>0.08</v>
      </c>
      <c r="BX106" t="s">
        <v>348</v>
      </c>
      <c r="BY106" t="s">
        <v>321</v>
      </c>
      <c r="CA106">
        <v>-60</v>
      </c>
      <c r="CB106" t="s">
        <v>396</v>
      </c>
    </row>
    <row r="107" spans="1:80" x14ac:dyDescent="0.25">
      <c r="A107">
        <v>106</v>
      </c>
      <c r="B107">
        <v>97</v>
      </c>
      <c r="C107">
        <v>17</v>
      </c>
      <c r="D107" t="s">
        <v>112</v>
      </c>
      <c r="G107">
        <v>47</v>
      </c>
      <c r="H107">
        <v>16</v>
      </c>
      <c r="I107" t="s">
        <v>281</v>
      </c>
      <c r="J107" t="s">
        <v>33</v>
      </c>
      <c r="K107">
        <v>104</v>
      </c>
      <c r="L107">
        <v>20</v>
      </c>
      <c r="M107">
        <v>5.2</v>
      </c>
      <c r="N107" t="s">
        <v>90</v>
      </c>
      <c r="O107">
        <v>1</v>
      </c>
      <c r="V107">
        <v>6212</v>
      </c>
      <c r="W107" t="s">
        <v>286</v>
      </c>
      <c r="X107">
        <v>61.2</v>
      </c>
      <c r="Y107">
        <v>12</v>
      </c>
      <c r="Z107">
        <f t="shared" si="1"/>
        <v>1</v>
      </c>
      <c r="AE107">
        <v>0</v>
      </c>
      <c r="AH107">
        <v>24</v>
      </c>
      <c r="AI107" t="s">
        <v>299</v>
      </c>
      <c r="AJ107" t="s">
        <v>113</v>
      </c>
      <c r="AK107">
        <v>447</v>
      </c>
      <c r="AN107" t="s">
        <v>38</v>
      </c>
      <c r="AO107" t="s">
        <v>114</v>
      </c>
      <c r="AP107">
        <v>70</v>
      </c>
      <c r="AQ107">
        <v>4500</v>
      </c>
      <c r="AR107">
        <v>4.2</v>
      </c>
      <c r="AS107">
        <v>4</v>
      </c>
      <c r="AT107" t="s">
        <v>48</v>
      </c>
      <c r="AU107">
        <v>17</v>
      </c>
      <c r="AV107" t="s">
        <v>303</v>
      </c>
      <c r="AY107">
        <v>100</v>
      </c>
      <c r="AZ107">
        <v>0.5</v>
      </c>
      <c r="BA107">
        <v>7</v>
      </c>
      <c r="BB107" t="s">
        <v>346</v>
      </c>
      <c r="BD107">
        <v>25</v>
      </c>
      <c r="BE107">
        <v>17</v>
      </c>
      <c r="BF107">
        <v>100</v>
      </c>
      <c r="BG107">
        <v>0.5</v>
      </c>
      <c r="BI107">
        <v>80.400000000000006</v>
      </c>
      <c r="BL107">
        <v>3.55</v>
      </c>
      <c r="BQ107" s="14">
        <v>0.13</v>
      </c>
      <c r="BX107" t="s">
        <v>348</v>
      </c>
      <c r="BY107" t="s">
        <v>321</v>
      </c>
      <c r="CA107">
        <v>-60</v>
      </c>
      <c r="CB107" t="s">
        <v>396</v>
      </c>
    </row>
    <row r="108" spans="1:80" x14ac:dyDescent="0.25">
      <c r="A108">
        <v>107</v>
      </c>
      <c r="B108">
        <v>98</v>
      </c>
      <c r="C108">
        <v>17</v>
      </c>
      <c r="D108" t="s">
        <v>112</v>
      </c>
      <c r="G108">
        <v>48</v>
      </c>
      <c r="H108">
        <v>16</v>
      </c>
      <c r="I108" t="s">
        <v>281</v>
      </c>
      <c r="J108" t="s">
        <v>33</v>
      </c>
      <c r="K108">
        <v>104</v>
      </c>
      <c r="L108">
        <v>20</v>
      </c>
      <c r="M108">
        <v>5.2</v>
      </c>
      <c r="N108" t="s">
        <v>90</v>
      </c>
      <c r="O108">
        <v>1</v>
      </c>
      <c r="V108">
        <v>6212</v>
      </c>
      <c r="W108" t="s">
        <v>286</v>
      </c>
      <c r="X108">
        <v>61.2</v>
      </c>
      <c r="Y108">
        <v>14</v>
      </c>
      <c r="Z108">
        <f t="shared" si="1"/>
        <v>1</v>
      </c>
      <c r="AE108">
        <v>0</v>
      </c>
      <c r="AH108">
        <v>24</v>
      </c>
      <c r="AI108" t="s">
        <v>299</v>
      </c>
      <c r="AJ108" t="s">
        <v>113</v>
      </c>
      <c r="AK108">
        <v>447</v>
      </c>
      <c r="AN108" t="s">
        <v>38</v>
      </c>
      <c r="AO108" t="s">
        <v>114</v>
      </c>
      <c r="AP108">
        <v>70</v>
      </c>
      <c r="AQ108">
        <v>4500</v>
      </c>
      <c r="AR108">
        <v>4.2</v>
      </c>
      <c r="AS108">
        <v>4</v>
      </c>
      <c r="AT108" t="s">
        <v>48</v>
      </c>
      <c r="AU108">
        <v>17</v>
      </c>
      <c r="AV108" t="s">
        <v>303</v>
      </c>
      <c r="AY108">
        <v>100</v>
      </c>
      <c r="AZ108">
        <v>0.5</v>
      </c>
      <c r="BA108">
        <v>7</v>
      </c>
      <c r="BB108" t="s">
        <v>346</v>
      </c>
      <c r="BD108">
        <v>25</v>
      </c>
      <c r="BE108">
        <v>17</v>
      </c>
      <c r="BF108">
        <v>100</v>
      </c>
      <c r="BG108">
        <v>0.5</v>
      </c>
      <c r="BI108">
        <v>93.8</v>
      </c>
      <c r="BL108">
        <v>3.55</v>
      </c>
      <c r="BQ108" s="14">
        <v>0.125</v>
      </c>
      <c r="BX108" t="s">
        <v>348</v>
      </c>
      <c r="BY108" t="s">
        <v>321</v>
      </c>
      <c r="CA108">
        <v>-60</v>
      </c>
      <c r="CB108" t="s">
        <v>396</v>
      </c>
    </row>
    <row r="109" spans="1:80" x14ac:dyDescent="0.25">
      <c r="A109">
        <v>108</v>
      </c>
      <c r="B109">
        <v>99</v>
      </c>
      <c r="C109">
        <v>17</v>
      </c>
      <c r="D109" t="s">
        <v>112</v>
      </c>
      <c r="G109">
        <v>49</v>
      </c>
      <c r="H109">
        <v>16</v>
      </c>
      <c r="I109" t="s">
        <v>281</v>
      </c>
      <c r="J109" t="s">
        <v>33</v>
      </c>
      <c r="K109">
        <v>104</v>
      </c>
      <c r="L109">
        <v>20</v>
      </c>
      <c r="M109">
        <v>5.2</v>
      </c>
      <c r="N109" t="s">
        <v>90</v>
      </c>
      <c r="O109">
        <v>1</v>
      </c>
      <c r="V109">
        <v>6212</v>
      </c>
      <c r="W109" t="s">
        <v>286</v>
      </c>
      <c r="X109">
        <v>61.2</v>
      </c>
      <c r="Y109">
        <v>16</v>
      </c>
      <c r="Z109">
        <f t="shared" si="1"/>
        <v>1</v>
      </c>
      <c r="AE109">
        <v>0</v>
      </c>
      <c r="AH109">
        <v>24</v>
      </c>
      <c r="AI109" t="s">
        <v>299</v>
      </c>
      <c r="AJ109" t="s">
        <v>113</v>
      </c>
      <c r="AK109">
        <v>447</v>
      </c>
      <c r="AN109" t="s">
        <v>38</v>
      </c>
      <c r="AO109" t="s">
        <v>114</v>
      </c>
      <c r="AP109">
        <v>70</v>
      </c>
      <c r="AQ109">
        <v>4500</v>
      </c>
      <c r="AR109">
        <v>4.2</v>
      </c>
      <c r="AS109">
        <v>4</v>
      </c>
      <c r="AT109" t="s">
        <v>48</v>
      </c>
      <c r="AU109">
        <v>17</v>
      </c>
      <c r="AV109" t="s">
        <v>303</v>
      </c>
      <c r="AY109">
        <v>100</v>
      </c>
      <c r="AZ109">
        <v>0.5</v>
      </c>
      <c r="BA109">
        <v>7</v>
      </c>
      <c r="BB109" t="s">
        <v>346</v>
      </c>
      <c r="BD109">
        <v>25</v>
      </c>
      <c r="BE109">
        <v>17</v>
      </c>
      <c r="BF109">
        <v>100</v>
      </c>
      <c r="BG109">
        <v>0.5</v>
      </c>
      <c r="BI109">
        <v>107.2</v>
      </c>
      <c r="BL109">
        <v>3.55</v>
      </c>
      <c r="BQ109" s="14">
        <v>0.05</v>
      </c>
      <c r="BX109" t="s">
        <v>348</v>
      </c>
      <c r="BY109" t="s">
        <v>321</v>
      </c>
      <c r="CA109">
        <v>-60</v>
      </c>
      <c r="CB109" t="s">
        <v>396</v>
      </c>
    </row>
    <row r="110" spans="1:80" x14ac:dyDescent="0.25">
      <c r="A110">
        <v>109</v>
      </c>
      <c r="B110">
        <v>100</v>
      </c>
      <c r="C110">
        <v>17</v>
      </c>
      <c r="D110" t="s">
        <v>112</v>
      </c>
      <c r="G110">
        <v>50</v>
      </c>
      <c r="H110">
        <v>16</v>
      </c>
      <c r="I110" t="s">
        <v>281</v>
      </c>
      <c r="J110" t="s">
        <v>33</v>
      </c>
      <c r="K110">
        <v>104</v>
      </c>
      <c r="L110">
        <v>20</v>
      </c>
      <c r="M110">
        <v>5.2</v>
      </c>
      <c r="N110" t="s">
        <v>90</v>
      </c>
      <c r="O110">
        <v>1</v>
      </c>
      <c r="V110">
        <v>6212</v>
      </c>
      <c r="W110" t="s">
        <v>286</v>
      </c>
      <c r="X110">
        <v>61.2</v>
      </c>
      <c r="Y110">
        <v>18</v>
      </c>
      <c r="Z110">
        <f t="shared" si="1"/>
        <v>1</v>
      </c>
      <c r="AE110">
        <v>0</v>
      </c>
      <c r="AH110">
        <v>24</v>
      </c>
      <c r="AI110" t="s">
        <v>299</v>
      </c>
      <c r="AJ110" t="s">
        <v>113</v>
      </c>
      <c r="AK110">
        <v>447</v>
      </c>
      <c r="AN110" t="s">
        <v>38</v>
      </c>
      <c r="AO110" t="s">
        <v>114</v>
      </c>
      <c r="AP110">
        <v>70</v>
      </c>
      <c r="AQ110">
        <v>4500</v>
      </c>
      <c r="AR110">
        <v>4.2</v>
      </c>
      <c r="AS110">
        <v>4</v>
      </c>
      <c r="AT110" t="s">
        <v>48</v>
      </c>
      <c r="AU110">
        <v>17</v>
      </c>
      <c r="AV110" t="s">
        <v>303</v>
      </c>
      <c r="AY110">
        <v>100</v>
      </c>
      <c r="AZ110">
        <v>0.5</v>
      </c>
      <c r="BA110">
        <v>7</v>
      </c>
      <c r="BB110" t="s">
        <v>346</v>
      </c>
      <c r="BD110">
        <v>25</v>
      </c>
      <c r="BE110">
        <v>17</v>
      </c>
      <c r="BF110">
        <v>100</v>
      </c>
      <c r="BG110">
        <v>0.5</v>
      </c>
      <c r="BI110">
        <v>120.6</v>
      </c>
      <c r="BL110">
        <v>3.55</v>
      </c>
      <c r="BQ110" s="14">
        <v>7.4999999999999997E-2</v>
      </c>
      <c r="BX110" t="s">
        <v>348</v>
      </c>
      <c r="BY110" t="s">
        <v>321</v>
      </c>
      <c r="CA110">
        <v>-60</v>
      </c>
      <c r="CB110" t="s">
        <v>396</v>
      </c>
    </row>
    <row r="111" spans="1:80" x14ac:dyDescent="0.25">
      <c r="A111">
        <v>110</v>
      </c>
      <c r="B111">
        <v>101</v>
      </c>
      <c r="C111">
        <v>17</v>
      </c>
      <c r="D111" t="s">
        <v>112</v>
      </c>
      <c r="G111">
        <v>51</v>
      </c>
      <c r="H111">
        <v>16</v>
      </c>
      <c r="I111" t="s">
        <v>281</v>
      </c>
      <c r="J111" t="s">
        <v>33</v>
      </c>
      <c r="K111">
        <v>104</v>
      </c>
      <c r="L111">
        <v>20</v>
      </c>
      <c r="M111">
        <v>5.2</v>
      </c>
      <c r="N111" t="s">
        <v>90</v>
      </c>
      <c r="O111">
        <v>1</v>
      </c>
      <c r="V111">
        <v>6212</v>
      </c>
      <c r="W111" t="s">
        <v>286</v>
      </c>
      <c r="X111">
        <v>61.2</v>
      </c>
      <c r="Y111">
        <v>25</v>
      </c>
      <c r="Z111">
        <f t="shared" si="1"/>
        <v>1</v>
      </c>
      <c r="AE111">
        <v>0</v>
      </c>
      <c r="AH111">
        <v>24</v>
      </c>
      <c r="AI111" t="s">
        <v>299</v>
      </c>
      <c r="AJ111" t="s">
        <v>113</v>
      </c>
      <c r="AK111">
        <v>447</v>
      </c>
      <c r="AN111" t="s">
        <v>38</v>
      </c>
      <c r="AO111" t="s">
        <v>114</v>
      </c>
      <c r="AP111">
        <v>70</v>
      </c>
      <c r="AQ111">
        <v>4500</v>
      </c>
      <c r="AR111">
        <v>4.2</v>
      </c>
      <c r="AS111">
        <v>4</v>
      </c>
      <c r="AT111" t="s">
        <v>48</v>
      </c>
      <c r="AU111">
        <v>17</v>
      </c>
      <c r="AV111" t="s">
        <v>303</v>
      </c>
      <c r="AY111">
        <v>100</v>
      </c>
      <c r="AZ111">
        <v>0.5</v>
      </c>
      <c r="BA111">
        <v>7</v>
      </c>
      <c r="BB111" t="s">
        <v>346</v>
      </c>
      <c r="BD111">
        <v>25</v>
      </c>
      <c r="BE111">
        <v>17</v>
      </c>
      <c r="BF111">
        <v>100</v>
      </c>
      <c r="BG111">
        <v>0.5</v>
      </c>
      <c r="BI111">
        <v>167.5</v>
      </c>
      <c r="BL111">
        <v>3.55</v>
      </c>
      <c r="BQ111" s="14">
        <v>9.5000000000000001E-2</v>
      </c>
      <c r="BX111" t="s">
        <v>348</v>
      </c>
      <c r="BY111" t="s">
        <v>321</v>
      </c>
      <c r="CA111">
        <v>-60</v>
      </c>
      <c r="CB111" t="s">
        <v>396</v>
      </c>
    </row>
    <row r="112" spans="1:80" x14ac:dyDescent="0.25">
      <c r="A112">
        <v>111</v>
      </c>
      <c r="B112">
        <v>102</v>
      </c>
      <c r="C112">
        <v>17</v>
      </c>
      <c r="D112" t="s">
        <v>112</v>
      </c>
      <c r="G112">
        <v>52</v>
      </c>
      <c r="H112">
        <v>16</v>
      </c>
      <c r="I112" t="s">
        <v>281</v>
      </c>
      <c r="J112" t="s">
        <v>33</v>
      </c>
      <c r="K112">
        <v>104</v>
      </c>
      <c r="L112">
        <v>20</v>
      </c>
      <c r="M112">
        <v>5.2</v>
      </c>
      <c r="N112" t="s">
        <v>90</v>
      </c>
      <c r="O112">
        <v>1</v>
      </c>
      <c r="V112">
        <v>6212</v>
      </c>
      <c r="W112" t="s">
        <v>286</v>
      </c>
      <c r="X112">
        <v>61.2</v>
      </c>
      <c r="Y112">
        <v>3</v>
      </c>
      <c r="Z112">
        <f t="shared" si="1"/>
        <v>1</v>
      </c>
      <c r="AE112">
        <v>0</v>
      </c>
      <c r="AH112">
        <v>24</v>
      </c>
      <c r="AI112" t="s">
        <v>299</v>
      </c>
      <c r="AJ112" t="s">
        <v>113</v>
      </c>
      <c r="AK112">
        <v>447</v>
      </c>
      <c r="AN112" t="s">
        <v>38</v>
      </c>
      <c r="AO112" t="s">
        <v>114</v>
      </c>
      <c r="AP112">
        <v>70</v>
      </c>
      <c r="AQ112">
        <v>4500</v>
      </c>
      <c r="AR112">
        <v>4.2</v>
      </c>
      <c r="AS112">
        <v>4</v>
      </c>
      <c r="AT112" t="s">
        <v>48</v>
      </c>
      <c r="AU112">
        <v>16</v>
      </c>
      <c r="AV112" t="s">
        <v>303</v>
      </c>
      <c r="AY112">
        <v>100</v>
      </c>
      <c r="AZ112">
        <v>0.5</v>
      </c>
      <c r="BA112">
        <v>7</v>
      </c>
      <c r="BB112" t="s">
        <v>345</v>
      </c>
      <c r="BD112">
        <v>25</v>
      </c>
      <c r="BE112">
        <v>17</v>
      </c>
      <c r="BF112">
        <v>100</v>
      </c>
      <c r="BG112">
        <v>0.5</v>
      </c>
      <c r="BI112">
        <v>20.100000000000001</v>
      </c>
      <c r="BL112">
        <v>3.55</v>
      </c>
      <c r="BQ112" s="14">
        <v>5.5E-2</v>
      </c>
      <c r="BX112" t="s">
        <v>348</v>
      </c>
      <c r="BY112" t="s">
        <v>321</v>
      </c>
      <c r="CA112">
        <v>-60</v>
      </c>
      <c r="CB112" t="s">
        <v>396</v>
      </c>
    </row>
    <row r="113" spans="1:81" x14ac:dyDescent="0.25">
      <c r="A113">
        <v>112</v>
      </c>
      <c r="B113">
        <v>103</v>
      </c>
      <c r="C113">
        <v>17</v>
      </c>
      <c r="D113" t="s">
        <v>112</v>
      </c>
      <c r="G113">
        <v>43</v>
      </c>
      <c r="H113">
        <v>16</v>
      </c>
      <c r="I113" t="s">
        <v>281</v>
      </c>
      <c r="J113" t="s">
        <v>33</v>
      </c>
      <c r="K113">
        <v>104</v>
      </c>
      <c r="L113">
        <v>20</v>
      </c>
      <c r="M113">
        <v>5.2</v>
      </c>
      <c r="N113" t="s">
        <v>90</v>
      </c>
      <c r="O113">
        <v>1</v>
      </c>
      <c r="V113">
        <v>6212</v>
      </c>
      <c r="W113" t="s">
        <v>286</v>
      </c>
      <c r="X113">
        <v>61.2</v>
      </c>
      <c r="Y113">
        <v>5</v>
      </c>
      <c r="Z113">
        <f t="shared" si="1"/>
        <v>1</v>
      </c>
      <c r="AE113">
        <v>0</v>
      </c>
      <c r="AH113">
        <v>24</v>
      </c>
      <c r="AI113" t="s">
        <v>299</v>
      </c>
      <c r="AJ113" t="s">
        <v>113</v>
      </c>
      <c r="AK113">
        <v>447</v>
      </c>
      <c r="AN113" t="s">
        <v>38</v>
      </c>
      <c r="AO113" t="s">
        <v>114</v>
      </c>
      <c r="AP113">
        <v>70</v>
      </c>
      <c r="AQ113">
        <v>4500</v>
      </c>
      <c r="AR113">
        <v>4.2</v>
      </c>
      <c r="AS113">
        <v>4</v>
      </c>
      <c r="AT113" t="s">
        <v>48</v>
      </c>
      <c r="AU113">
        <v>16</v>
      </c>
      <c r="AV113" t="s">
        <v>303</v>
      </c>
      <c r="AY113">
        <v>100</v>
      </c>
      <c r="AZ113">
        <v>0.5</v>
      </c>
      <c r="BA113">
        <v>7</v>
      </c>
      <c r="BB113" t="s">
        <v>345</v>
      </c>
      <c r="BD113">
        <v>25</v>
      </c>
      <c r="BE113">
        <v>17</v>
      </c>
      <c r="BF113">
        <v>100</v>
      </c>
      <c r="BG113">
        <v>0.5</v>
      </c>
      <c r="BI113">
        <v>33.5</v>
      </c>
      <c r="BL113">
        <v>3.55</v>
      </c>
      <c r="BQ113" s="14">
        <v>0.32500000000000001</v>
      </c>
      <c r="BX113" t="s">
        <v>348</v>
      </c>
      <c r="BY113" t="s">
        <v>321</v>
      </c>
      <c r="CA113">
        <v>-60</v>
      </c>
      <c r="CB113" t="s">
        <v>396</v>
      </c>
    </row>
    <row r="114" spans="1:81" x14ac:dyDescent="0.25">
      <c r="A114">
        <v>113</v>
      </c>
      <c r="B114">
        <v>104</v>
      </c>
      <c r="C114">
        <v>17</v>
      </c>
      <c r="D114" t="s">
        <v>112</v>
      </c>
      <c r="G114">
        <v>44</v>
      </c>
      <c r="H114">
        <v>16</v>
      </c>
      <c r="I114" t="s">
        <v>281</v>
      </c>
      <c r="J114" t="s">
        <v>33</v>
      </c>
      <c r="K114">
        <v>104</v>
      </c>
      <c r="L114">
        <v>20</v>
      </c>
      <c r="M114">
        <v>5.2</v>
      </c>
      <c r="N114" t="s">
        <v>90</v>
      </c>
      <c r="O114">
        <v>1</v>
      </c>
      <c r="V114">
        <v>6212</v>
      </c>
      <c r="W114" t="s">
        <v>286</v>
      </c>
      <c r="X114">
        <v>61.2</v>
      </c>
      <c r="Y114">
        <v>7</v>
      </c>
      <c r="Z114">
        <f t="shared" si="1"/>
        <v>1</v>
      </c>
      <c r="AE114">
        <v>0</v>
      </c>
      <c r="AH114">
        <v>24</v>
      </c>
      <c r="AI114" t="s">
        <v>299</v>
      </c>
      <c r="AJ114" t="s">
        <v>113</v>
      </c>
      <c r="AK114">
        <v>447</v>
      </c>
      <c r="AN114" t="s">
        <v>38</v>
      </c>
      <c r="AO114" t="s">
        <v>114</v>
      </c>
      <c r="AP114">
        <v>70</v>
      </c>
      <c r="AQ114">
        <v>4500</v>
      </c>
      <c r="AR114">
        <v>4.2</v>
      </c>
      <c r="AS114">
        <v>4</v>
      </c>
      <c r="AT114" t="s">
        <v>48</v>
      </c>
      <c r="AU114">
        <v>16</v>
      </c>
      <c r="AV114" t="s">
        <v>303</v>
      </c>
      <c r="AY114">
        <v>100</v>
      </c>
      <c r="AZ114">
        <v>0.5</v>
      </c>
      <c r="BA114">
        <v>7</v>
      </c>
      <c r="BB114" t="s">
        <v>345</v>
      </c>
      <c r="BD114">
        <v>25</v>
      </c>
      <c r="BE114">
        <v>17</v>
      </c>
      <c r="BF114">
        <v>100</v>
      </c>
      <c r="BG114">
        <v>0.5</v>
      </c>
      <c r="BI114">
        <v>46.9</v>
      </c>
      <c r="BL114">
        <v>3.55</v>
      </c>
      <c r="BQ114" s="14">
        <v>0.3</v>
      </c>
      <c r="BX114" t="s">
        <v>348</v>
      </c>
      <c r="BY114" t="s">
        <v>321</v>
      </c>
      <c r="CA114">
        <v>-60</v>
      </c>
      <c r="CB114" t="s">
        <v>396</v>
      </c>
    </row>
    <row r="115" spans="1:81" x14ac:dyDescent="0.25">
      <c r="A115">
        <v>114</v>
      </c>
      <c r="B115">
        <v>105</v>
      </c>
      <c r="C115">
        <v>17</v>
      </c>
      <c r="D115" t="s">
        <v>112</v>
      </c>
      <c r="G115">
        <v>46</v>
      </c>
      <c r="H115">
        <v>16</v>
      </c>
      <c r="I115" t="s">
        <v>281</v>
      </c>
      <c r="J115" t="s">
        <v>33</v>
      </c>
      <c r="K115">
        <v>104</v>
      </c>
      <c r="L115">
        <v>20</v>
      </c>
      <c r="M115">
        <v>5.2</v>
      </c>
      <c r="N115" t="s">
        <v>90</v>
      </c>
      <c r="O115">
        <v>1</v>
      </c>
      <c r="V115">
        <v>6212</v>
      </c>
      <c r="W115" t="s">
        <v>286</v>
      </c>
      <c r="X115">
        <v>61.2</v>
      </c>
      <c r="Y115">
        <v>10</v>
      </c>
      <c r="Z115">
        <f t="shared" si="1"/>
        <v>1</v>
      </c>
      <c r="AE115">
        <v>0</v>
      </c>
      <c r="AH115">
        <v>24</v>
      </c>
      <c r="AI115" t="s">
        <v>299</v>
      </c>
      <c r="AJ115" t="s">
        <v>113</v>
      </c>
      <c r="AK115">
        <v>447</v>
      </c>
      <c r="AN115" t="s">
        <v>38</v>
      </c>
      <c r="AO115" t="s">
        <v>114</v>
      </c>
      <c r="AP115">
        <v>70</v>
      </c>
      <c r="AQ115">
        <v>4500</v>
      </c>
      <c r="AR115">
        <v>4.2</v>
      </c>
      <c r="AS115">
        <v>4</v>
      </c>
      <c r="AT115" t="s">
        <v>48</v>
      </c>
      <c r="AU115">
        <v>16</v>
      </c>
      <c r="AV115" t="s">
        <v>303</v>
      </c>
      <c r="AY115">
        <v>100</v>
      </c>
      <c r="AZ115">
        <v>0.5</v>
      </c>
      <c r="BA115">
        <v>7</v>
      </c>
      <c r="BB115" t="s">
        <v>345</v>
      </c>
      <c r="BD115">
        <v>25</v>
      </c>
      <c r="BE115">
        <v>17</v>
      </c>
      <c r="BF115">
        <v>100</v>
      </c>
      <c r="BG115">
        <v>0.5</v>
      </c>
      <c r="BI115">
        <v>67</v>
      </c>
      <c r="BL115">
        <v>3.55</v>
      </c>
      <c r="BQ115" s="14">
        <v>0.35</v>
      </c>
      <c r="BX115" t="s">
        <v>348</v>
      </c>
      <c r="BY115" t="s">
        <v>321</v>
      </c>
      <c r="CA115">
        <v>-60</v>
      </c>
      <c r="CB115" t="s">
        <v>396</v>
      </c>
    </row>
    <row r="116" spans="1:81" x14ac:dyDescent="0.25">
      <c r="A116">
        <v>115</v>
      </c>
      <c r="B116">
        <v>106</v>
      </c>
      <c r="C116">
        <v>17</v>
      </c>
      <c r="D116" t="s">
        <v>112</v>
      </c>
      <c r="G116">
        <v>47</v>
      </c>
      <c r="H116">
        <v>16</v>
      </c>
      <c r="I116" t="s">
        <v>281</v>
      </c>
      <c r="J116" t="s">
        <v>33</v>
      </c>
      <c r="K116">
        <v>104</v>
      </c>
      <c r="L116">
        <v>20</v>
      </c>
      <c r="M116">
        <v>5.2</v>
      </c>
      <c r="N116" t="s">
        <v>90</v>
      </c>
      <c r="O116">
        <v>1</v>
      </c>
      <c r="V116">
        <v>6212</v>
      </c>
      <c r="W116" t="s">
        <v>286</v>
      </c>
      <c r="X116">
        <v>61.2</v>
      </c>
      <c r="Y116">
        <v>12</v>
      </c>
      <c r="Z116">
        <f t="shared" si="1"/>
        <v>1</v>
      </c>
      <c r="AE116">
        <v>0</v>
      </c>
      <c r="AH116">
        <v>24</v>
      </c>
      <c r="AI116" t="s">
        <v>299</v>
      </c>
      <c r="AJ116" t="s">
        <v>113</v>
      </c>
      <c r="AK116">
        <v>447</v>
      </c>
      <c r="AN116" t="s">
        <v>38</v>
      </c>
      <c r="AO116" t="s">
        <v>114</v>
      </c>
      <c r="AP116">
        <v>70</v>
      </c>
      <c r="AQ116">
        <v>4500</v>
      </c>
      <c r="AR116">
        <v>4.2</v>
      </c>
      <c r="AS116">
        <v>4</v>
      </c>
      <c r="AT116" t="s">
        <v>48</v>
      </c>
      <c r="AU116">
        <v>16</v>
      </c>
      <c r="AV116" t="s">
        <v>303</v>
      </c>
      <c r="AY116">
        <v>100</v>
      </c>
      <c r="AZ116">
        <v>0.5</v>
      </c>
      <c r="BA116">
        <v>7</v>
      </c>
      <c r="BB116" t="s">
        <v>345</v>
      </c>
      <c r="BD116">
        <v>25</v>
      </c>
      <c r="BE116">
        <v>17</v>
      </c>
      <c r="BF116">
        <v>100</v>
      </c>
      <c r="BG116">
        <v>0.5</v>
      </c>
      <c r="BI116">
        <v>80.400000000000006</v>
      </c>
      <c r="BL116">
        <v>3.55</v>
      </c>
      <c r="BQ116" s="14">
        <v>0.38</v>
      </c>
      <c r="BX116" t="s">
        <v>348</v>
      </c>
      <c r="BY116" t="s">
        <v>321</v>
      </c>
      <c r="CA116">
        <v>-60</v>
      </c>
      <c r="CB116" t="s">
        <v>396</v>
      </c>
    </row>
    <row r="117" spans="1:81" x14ac:dyDescent="0.25">
      <c r="A117">
        <v>116</v>
      </c>
      <c r="B117">
        <v>107</v>
      </c>
      <c r="C117">
        <v>17</v>
      </c>
      <c r="D117" t="s">
        <v>112</v>
      </c>
      <c r="G117">
        <v>48</v>
      </c>
      <c r="H117">
        <v>16</v>
      </c>
      <c r="I117" t="s">
        <v>281</v>
      </c>
      <c r="J117" t="s">
        <v>33</v>
      </c>
      <c r="K117">
        <v>104</v>
      </c>
      <c r="L117">
        <v>20</v>
      </c>
      <c r="M117">
        <v>5.2</v>
      </c>
      <c r="N117" t="s">
        <v>90</v>
      </c>
      <c r="O117">
        <v>1</v>
      </c>
      <c r="V117">
        <v>6212</v>
      </c>
      <c r="W117" t="s">
        <v>286</v>
      </c>
      <c r="X117">
        <v>61.2</v>
      </c>
      <c r="Y117">
        <v>14</v>
      </c>
      <c r="Z117">
        <f t="shared" si="1"/>
        <v>1</v>
      </c>
      <c r="AE117">
        <v>0</v>
      </c>
      <c r="AH117">
        <v>24</v>
      </c>
      <c r="AI117" t="s">
        <v>299</v>
      </c>
      <c r="AJ117" t="s">
        <v>113</v>
      </c>
      <c r="AK117">
        <v>447</v>
      </c>
      <c r="AN117" t="s">
        <v>38</v>
      </c>
      <c r="AO117" t="s">
        <v>114</v>
      </c>
      <c r="AP117">
        <v>70</v>
      </c>
      <c r="AQ117">
        <v>4500</v>
      </c>
      <c r="AR117">
        <v>4.2</v>
      </c>
      <c r="AS117">
        <v>4</v>
      </c>
      <c r="AT117" t="s">
        <v>48</v>
      </c>
      <c r="AU117">
        <v>16</v>
      </c>
      <c r="AV117" t="s">
        <v>303</v>
      </c>
      <c r="AY117">
        <v>100</v>
      </c>
      <c r="AZ117">
        <v>0.5</v>
      </c>
      <c r="BA117">
        <v>7</v>
      </c>
      <c r="BB117" t="s">
        <v>345</v>
      </c>
      <c r="BD117">
        <v>25</v>
      </c>
      <c r="BE117">
        <v>17</v>
      </c>
      <c r="BF117">
        <v>100</v>
      </c>
      <c r="BG117">
        <v>0.5</v>
      </c>
      <c r="BI117">
        <v>93.8</v>
      </c>
      <c r="BL117">
        <v>3.55</v>
      </c>
      <c r="BQ117" s="14">
        <v>0.42499999999999999</v>
      </c>
      <c r="BX117" t="s">
        <v>348</v>
      </c>
      <c r="BY117" t="s">
        <v>321</v>
      </c>
      <c r="CA117">
        <v>-60</v>
      </c>
      <c r="CB117" t="s">
        <v>396</v>
      </c>
    </row>
    <row r="118" spans="1:81" x14ac:dyDescent="0.25">
      <c r="A118">
        <v>117</v>
      </c>
      <c r="B118">
        <v>108</v>
      </c>
      <c r="C118">
        <v>17</v>
      </c>
      <c r="D118" t="s">
        <v>112</v>
      </c>
      <c r="G118">
        <v>50</v>
      </c>
      <c r="H118">
        <v>16</v>
      </c>
      <c r="I118" t="s">
        <v>281</v>
      </c>
      <c r="J118" t="s">
        <v>33</v>
      </c>
      <c r="K118">
        <v>104</v>
      </c>
      <c r="L118">
        <v>20</v>
      </c>
      <c r="M118">
        <v>5.2</v>
      </c>
      <c r="N118" t="s">
        <v>90</v>
      </c>
      <c r="O118">
        <v>1</v>
      </c>
      <c r="V118">
        <v>6212</v>
      </c>
      <c r="W118" t="s">
        <v>286</v>
      </c>
      <c r="X118">
        <v>61.2</v>
      </c>
      <c r="Y118">
        <v>18</v>
      </c>
      <c r="Z118">
        <f t="shared" si="1"/>
        <v>1</v>
      </c>
      <c r="AE118">
        <v>0</v>
      </c>
      <c r="AH118">
        <v>24</v>
      </c>
      <c r="AI118" t="s">
        <v>299</v>
      </c>
      <c r="AJ118" t="s">
        <v>113</v>
      </c>
      <c r="AK118">
        <v>447</v>
      </c>
      <c r="AN118" t="s">
        <v>38</v>
      </c>
      <c r="AO118" t="s">
        <v>114</v>
      </c>
      <c r="AP118">
        <v>70</v>
      </c>
      <c r="AQ118">
        <v>4500</v>
      </c>
      <c r="AR118">
        <v>4.2</v>
      </c>
      <c r="AS118">
        <v>4</v>
      </c>
      <c r="AT118" t="s">
        <v>48</v>
      </c>
      <c r="AU118">
        <v>16</v>
      </c>
      <c r="AV118" t="s">
        <v>303</v>
      </c>
      <c r="AY118">
        <v>100</v>
      </c>
      <c r="AZ118">
        <v>0.5</v>
      </c>
      <c r="BA118">
        <v>7</v>
      </c>
      <c r="BB118" t="s">
        <v>345</v>
      </c>
      <c r="BD118">
        <v>25</v>
      </c>
      <c r="BE118">
        <v>17</v>
      </c>
      <c r="BF118">
        <v>100</v>
      </c>
      <c r="BG118">
        <v>0.5</v>
      </c>
      <c r="BI118">
        <v>120.6</v>
      </c>
      <c r="BL118">
        <v>3.55</v>
      </c>
      <c r="BQ118" s="14">
        <v>0.4</v>
      </c>
      <c r="BX118" t="s">
        <v>348</v>
      </c>
      <c r="BY118" t="s">
        <v>321</v>
      </c>
      <c r="CA118">
        <v>-60</v>
      </c>
      <c r="CB118" t="s">
        <v>396</v>
      </c>
    </row>
    <row r="119" spans="1:81" x14ac:dyDescent="0.25">
      <c r="A119">
        <v>118</v>
      </c>
      <c r="B119">
        <v>109</v>
      </c>
      <c r="C119">
        <v>17</v>
      </c>
      <c r="D119" t="s">
        <v>112</v>
      </c>
      <c r="G119">
        <v>51</v>
      </c>
      <c r="H119">
        <v>16</v>
      </c>
      <c r="I119" t="s">
        <v>281</v>
      </c>
      <c r="J119" t="s">
        <v>33</v>
      </c>
      <c r="K119">
        <v>104</v>
      </c>
      <c r="L119">
        <v>20</v>
      </c>
      <c r="M119">
        <v>5.2</v>
      </c>
      <c r="N119" t="s">
        <v>90</v>
      </c>
      <c r="O119">
        <v>1</v>
      </c>
      <c r="V119">
        <v>6212</v>
      </c>
      <c r="W119" t="s">
        <v>286</v>
      </c>
      <c r="X119">
        <v>61.2</v>
      </c>
      <c r="Y119">
        <v>25</v>
      </c>
      <c r="Z119">
        <f t="shared" si="1"/>
        <v>1</v>
      </c>
      <c r="AE119">
        <v>0</v>
      </c>
      <c r="AH119">
        <v>24</v>
      </c>
      <c r="AI119" t="s">
        <v>299</v>
      </c>
      <c r="AJ119" t="s">
        <v>113</v>
      </c>
      <c r="AK119">
        <v>447</v>
      </c>
      <c r="AN119" t="s">
        <v>38</v>
      </c>
      <c r="AO119" t="s">
        <v>114</v>
      </c>
      <c r="AP119">
        <v>70</v>
      </c>
      <c r="AQ119">
        <v>4500</v>
      </c>
      <c r="AR119">
        <v>4.2</v>
      </c>
      <c r="AS119">
        <v>4</v>
      </c>
      <c r="AT119" t="s">
        <v>48</v>
      </c>
      <c r="AU119">
        <v>16</v>
      </c>
      <c r="AV119" t="s">
        <v>303</v>
      </c>
      <c r="AY119">
        <v>100</v>
      </c>
      <c r="AZ119">
        <v>0.5</v>
      </c>
      <c r="BA119">
        <v>7</v>
      </c>
      <c r="BB119" t="s">
        <v>345</v>
      </c>
      <c r="BD119">
        <v>25</v>
      </c>
      <c r="BE119">
        <v>17</v>
      </c>
      <c r="BF119">
        <v>100</v>
      </c>
      <c r="BG119">
        <v>0.5</v>
      </c>
      <c r="BI119">
        <v>167.5</v>
      </c>
      <c r="BL119">
        <v>3.49</v>
      </c>
      <c r="BQ119" s="14">
        <v>0.3</v>
      </c>
      <c r="BX119" t="s">
        <v>348</v>
      </c>
      <c r="BY119" t="s">
        <v>321</v>
      </c>
      <c r="CA119">
        <v>-60</v>
      </c>
      <c r="CB119" t="s">
        <v>396</v>
      </c>
    </row>
    <row r="120" spans="1:81" x14ac:dyDescent="0.25">
      <c r="A120">
        <v>119</v>
      </c>
      <c r="B120">
        <v>110</v>
      </c>
      <c r="C120">
        <v>18</v>
      </c>
      <c r="D120" t="s">
        <v>158</v>
      </c>
      <c r="E120" t="str">
        <f>_xlfn.XLOOKUP(C120,exp_info!$A$2:$A$33,exp_info!$B$2:$B$33)</f>
        <v>RV_1.99</v>
      </c>
      <c r="F120" t="s">
        <v>239</v>
      </c>
      <c r="G120">
        <v>53</v>
      </c>
      <c r="H120">
        <v>17</v>
      </c>
      <c r="I120" t="s">
        <v>281</v>
      </c>
      <c r="J120" t="s">
        <v>33</v>
      </c>
      <c r="K120">
        <v>292</v>
      </c>
      <c r="L120">
        <v>143</v>
      </c>
      <c r="M120">
        <v>2.0299999999999998</v>
      </c>
      <c r="N120" t="s">
        <v>34</v>
      </c>
      <c r="O120">
        <v>1</v>
      </c>
      <c r="V120">
        <v>7964</v>
      </c>
      <c r="W120" t="s">
        <v>288</v>
      </c>
      <c r="X120">
        <v>132</v>
      </c>
      <c r="Y120">
        <v>3</v>
      </c>
      <c r="Z120">
        <f t="shared" si="1"/>
        <v>1</v>
      </c>
      <c r="AE120">
        <v>0</v>
      </c>
      <c r="AH120">
        <v>3</v>
      </c>
      <c r="AI120" t="s">
        <v>299</v>
      </c>
      <c r="AJ120" t="s">
        <v>37</v>
      </c>
      <c r="AK120">
        <v>300</v>
      </c>
      <c r="AN120" t="s">
        <v>58</v>
      </c>
      <c r="AO120" t="s">
        <v>59</v>
      </c>
      <c r="AP120">
        <v>50</v>
      </c>
      <c r="AQ120">
        <v>2000</v>
      </c>
      <c r="AR120">
        <v>11.5</v>
      </c>
      <c r="AS120">
        <v>4</v>
      </c>
      <c r="AT120" t="s">
        <v>48</v>
      </c>
      <c r="AU120">
        <v>18</v>
      </c>
      <c r="AV120" t="s">
        <v>304</v>
      </c>
      <c r="AZ120">
        <v>80</v>
      </c>
      <c r="BA120">
        <v>90</v>
      </c>
      <c r="BB120" t="s">
        <v>346</v>
      </c>
      <c r="BC120" t="s">
        <v>319</v>
      </c>
      <c r="BD120">
        <v>56</v>
      </c>
      <c r="BE120">
        <v>18</v>
      </c>
      <c r="BF120">
        <v>56</v>
      </c>
      <c r="BG120">
        <v>0.16</v>
      </c>
      <c r="BH120" t="s">
        <v>319</v>
      </c>
      <c r="BI120">
        <v>45</v>
      </c>
      <c r="BJ120">
        <v>-71.400000000000006</v>
      </c>
      <c r="BQ120" s="14">
        <v>0.33600000000000002</v>
      </c>
      <c r="BR120">
        <v>3.4000000000000002E-2</v>
      </c>
      <c r="BU120">
        <v>5.44</v>
      </c>
      <c r="BW120" s="14">
        <v>1500</v>
      </c>
      <c r="BX120" t="s">
        <v>348</v>
      </c>
      <c r="BY120" t="s">
        <v>321</v>
      </c>
      <c r="CA120">
        <v>-80</v>
      </c>
      <c r="CB120" t="s">
        <v>397</v>
      </c>
      <c r="CC120" t="s">
        <v>117</v>
      </c>
    </row>
    <row r="121" spans="1:81" x14ac:dyDescent="0.25">
      <c r="A121">
        <v>120</v>
      </c>
      <c r="B121">
        <v>111</v>
      </c>
      <c r="C121">
        <v>18</v>
      </c>
      <c r="D121" t="s">
        <v>158</v>
      </c>
      <c r="E121" t="str">
        <f>_xlfn.XLOOKUP(C121,exp_info!$A$2:$A$33,exp_info!$B$2:$B$33)</f>
        <v>RV_1.99</v>
      </c>
      <c r="F121" t="s">
        <v>240</v>
      </c>
      <c r="G121">
        <v>54</v>
      </c>
      <c r="H121">
        <v>17</v>
      </c>
      <c r="I121" t="s">
        <v>281</v>
      </c>
      <c r="J121" t="s">
        <v>33</v>
      </c>
      <c r="K121">
        <v>292</v>
      </c>
      <c r="L121">
        <v>143</v>
      </c>
      <c r="M121">
        <v>2.0299999999999998</v>
      </c>
      <c r="N121" t="s">
        <v>34</v>
      </c>
      <c r="O121">
        <v>1</v>
      </c>
      <c r="V121">
        <v>7964</v>
      </c>
      <c r="W121" t="s">
        <v>288</v>
      </c>
      <c r="X121">
        <v>132</v>
      </c>
      <c r="Y121">
        <v>4</v>
      </c>
      <c r="Z121">
        <f t="shared" si="1"/>
        <v>1</v>
      </c>
      <c r="AE121">
        <v>0</v>
      </c>
      <c r="AH121">
        <v>3</v>
      </c>
      <c r="AI121" t="s">
        <v>299</v>
      </c>
      <c r="AJ121" t="s">
        <v>37</v>
      </c>
      <c r="AK121">
        <v>300</v>
      </c>
      <c r="AN121" t="s">
        <v>58</v>
      </c>
      <c r="AO121" t="s">
        <v>59</v>
      </c>
      <c r="AP121">
        <v>50</v>
      </c>
      <c r="AQ121">
        <v>2000</v>
      </c>
      <c r="AR121">
        <v>11.5</v>
      </c>
      <c r="AS121">
        <v>4</v>
      </c>
      <c r="AT121" t="s">
        <v>48</v>
      </c>
      <c r="AU121">
        <v>18</v>
      </c>
      <c r="AV121" t="s">
        <v>304</v>
      </c>
      <c r="AZ121">
        <v>80</v>
      </c>
      <c r="BA121">
        <v>90</v>
      </c>
      <c r="BB121" t="s">
        <v>346</v>
      </c>
      <c r="BC121" t="s">
        <v>319</v>
      </c>
      <c r="BD121">
        <v>56</v>
      </c>
      <c r="BE121">
        <v>18</v>
      </c>
      <c r="BF121">
        <v>56</v>
      </c>
      <c r="BG121">
        <v>0.16</v>
      </c>
      <c r="BH121" t="s">
        <v>319</v>
      </c>
      <c r="BI121">
        <v>55</v>
      </c>
      <c r="BJ121">
        <v>-67.099999999999994</v>
      </c>
      <c r="BK121">
        <v>19.600000000000001</v>
      </c>
      <c r="BL121">
        <v>3.7</v>
      </c>
      <c r="BM121">
        <v>7.96</v>
      </c>
      <c r="BN121">
        <v>2.4700000000000002</v>
      </c>
      <c r="BQ121" s="14">
        <v>0.40100000000000002</v>
      </c>
      <c r="BR121">
        <v>3.5999999999999997E-2</v>
      </c>
      <c r="BU121">
        <v>12.35</v>
      </c>
      <c r="BW121" s="14">
        <v>880</v>
      </c>
      <c r="BX121" t="s">
        <v>348</v>
      </c>
      <c r="BY121" t="s">
        <v>321</v>
      </c>
      <c r="CA121">
        <v>-80</v>
      </c>
      <c r="CB121" t="s">
        <v>397</v>
      </c>
      <c r="CC121" t="s">
        <v>117</v>
      </c>
    </row>
    <row r="122" spans="1:81" x14ac:dyDescent="0.25">
      <c r="A122">
        <v>121</v>
      </c>
      <c r="B122">
        <v>112</v>
      </c>
      <c r="C122">
        <v>18</v>
      </c>
      <c r="D122" t="s">
        <v>158</v>
      </c>
      <c r="E122" t="str">
        <f>_xlfn.XLOOKUP(C122,exp_info!$A$2:$A$33,exp_info!$B$2:$B$33)</f>
        <v>RV_1.99</v>
      </c>
      <c r="F122" t="s">
        <v>241</v>
      </c>
      <c r="G122">
        <v>55</v>
      </c>
      <c r="H122">
        <v>17</v>
      </c>
      <c r="I122" t="s">
        <v>281</v>
      </c>
      <c r="J122" t="s">
        <v>33</v>
      </c>
      <c r="K122">
        <v>292</v>
      </c>
      <c r="L122">
        <v>143</v>
      </c>
      <c r="M122">
        <v>2.0299999999999998</v>
      </c>
      <c r="N122" t="s">
        <v>34</v>
      </c>
      <c r="O122">
        <v>1</v>
      </c>
      <c r="V122">
        <v>7964</v>
      </c>
      <c r="W122" t="s">
        <v>288</v>
      </c>
      <c r="X122">
        <v>132</v>
      </c>
      <c r="Y122">
        <v>5</v>
      </c>
      <c r="Z122">
        <f t="shared" si="1"/>
        <v>1</v>
      </c>
      <c r="AE122">
        <v>0</v>
      </c>
      <c r="AH122">
        <v>3</v>
      </c>
      <c r="AI122" t="s">
        <v>299</v>
      </c>
      <c r="AJ122" t="s">
        <v>37</v>
      </c>
      <c r="AK122">
        <v>300</v>
      </c>
      <c r="AN122" t="s">
        <v>58</v>
      </c>
      <c r="AO122" t="s">
        <v>59</v>
      </c>
      <c r="AP122">
        <v>50</v>
      </c>
      <c r="AQ122">
        <v>2000</v>
      </c>
      <c r="AR122">
        <v>11.5</v>
      </c>
      <c r="AS122">
        <v>4</v>
      </c>
      <c r="AT122" t="s">
        <v>48</v>
      </c>
      <c r="AU122">
        <v>18</v>
      </c>
      <c r="AV122" t="s">
        <v>304</v>
      </c>
      <c r="AZ122">
        <v>80</v>
      </c>
      <c r="BA122">
        <v>90</v>
      </c>
      <c r="BB122" t="s">
        <v>346</v>
      </c>
      <c r="BC122" t="s">
        <v>319</v>
      </c>
      <c r="BD122">
        <v>56</v>
      </c>
      <c r="BE122">
        <v>18</v>
      </c>
      <c r="BF122">
        <v>56</v>
      </c>
      <c r="BG122">
        <v>0.16</v>
      </c>
      <c r="BH122" t="s">
        <v>319</v>
      </c>
      <c r="BI122">
        <v>75</v>
      </c>
      <c r="BJ122">
        <v>-46.5</v>
      </c>
      <c r="BK122">
        <v>19.7</v>
      </c>
      <c r="BL122">
        <v>3.7</v>
      </c>
      <c r="BM122">
        <v>8.06</v>
      </c>
      <c r="BN122">
        <v>2.62</v>
      </c>
      <c r="BQ122" s="14">
        <v>0.56000000000000005</v>
      </c>
      <c r="BR122">
        <v>0.08</v>
      </c>
      <c r="BU122">
        <v>9.48</v>
      </c>
      <c r="BW122" s="14">
        <v>900</v>
      </c>
      <c r="BX122" t="s">
        <v>348</v>
      </c>
      <c r="BY122" t="s">
        <v>321</v>
      </c>
      <c r="CA122">
        <v>-80</v>
      </c>
      <c r="CB122" t="s">
        <v>397</v>
      </c>
      <c r="CC122" t="s">
        <v>117</v>
      </c>
    </row>
    <row r="123" spans="1:81" x14ac:dyDescent="0.25">
      <c r="A123">
        <v>122</v>
      </c>
      <c r="B123">
        <v>113</v>
      </c>
      <c r="C123">
        <v>18</v>
      </c>
      <c r="D123" t="s">
        <v>158</v>
      </c>
      <c r="E123" t="str">
        <f>_xlfn.XLOOKUP(C123,exp_info!$A$2:$A$33,exp_info!$B$2:$B$33)</f>
        <v>RV_1.99</v>
      </c>
      <c r="F123" t="s">
        <v>242</v>
      </c>
      <c r="G123">
        <v>56</v>
      </c>
      <c r="H123">
        <v>17</v>
      </c>
      <c r="I123" t="s">
        <v>281</v>
      </c>
      <c r="J123" t="s">
        <v>33</v>
      </c>
      <c r="K123">
        <v>292</v>
      </c>
      <c r="L123">
        <v>143</v>
      </c>
      <c r="M123">
        <v>2.0299999999999998</v>
      </c>
      <c r="N123" t="s">
        <v>34</v>
      </c>
      <c r="O123">
        <v>1</v>
      </c>
      <c r="V123">
        <v>7964</v>
      </c>
      <c r="W123" t="s">
        <v>288</v>
      </c>
      <c r="X123">
        <v>132</v>
      </c>
      <c r="Y123">
        <v>6</v>
      </c>
      <c r="Z123">
        <f t="shared" si="1"/>
        <v>1</v>
      </c>
      <c r="AE123">
        <v>0</v>
      </c>
      <c r="AH123">
        <v>3</v>
      </c>
      <c r="AI123" t="s">
        <v>299</v>
      </c>
      <c r="AJ123" t="s">
        <v>37</v>
      </c>
      <c r="AK123">
        <v>300</v>
      </c>
      <c r="AN123" t="s">
        <v>58</v>
      </c>
      <c r="AO123" t="s">
        <v>59</v>
      </c>
      <c r="AP123">
        <v>50</v>
      </c>
      <c r="AQ123">
        <v>2000</v>
      </c>
      <c r="AR123">
        <v>11.5</v>
      </c>
      <c r="AS123">
        <v>4</v>
      </c>
      <c r="AT123" t="s">
        <v>48</v>
      </c>
      <c r="AU123">
        <v>18</v>
      </c>
      <c r="AV123" t="s">
        <v>304</v>
      </c>
      <c r="AZ123">
        <v>80</v>
      </c>
      <c r="BA123">
        <v>90</v>
      </c>
      <c r="BB123" t="s">
        <v>346</v>
      </c>
      <c r="BC123" t="s">
        <v>319</v>
      </c>
      <c r="BD123">
        <v>56</v>
      </c>
      <c r="BE123">
        <v>18</v>
      </c>
      <c r="BF123">
        <v>56</v>
      </c>
      <c r="BG123">
        <v>0.16</v>
      </c>
      <c r="BH123" t="s">
        <v>319</v>
      </c>
      <c r="BI123">
        <v>115</v>
      </c>
      <c r="BJ123">
        <v>-23.4</v>
      </c>
      <c r="BK123">
        <v>19.600000000000001</v>
      </c>
      <c r="BL123">
        <v>3.7</v>
      </c>
      <c r="BM123">
        <v>8.0399999999999991</v>
      </c>
      <c r="BN123">
        <v>2.61</v>
      </c>
      <c r="BQ123" s="14">
        <v>0.442</v>
      </c>
      <c r="BR123">
        <v>8.8999999999999996E-2</v>
      </c>
      <c r="BU123">
        <v>12.03</v>
      </c>
      <c r="BW123" s="14">
        <v>840</v>
      </c>
      <c r="BX123" t="s">
        <v>348</v>
      </c>
      <c r="BY123" t="s">
        <v>321</v>
      </c>
      <c r="CA123">
        <v>-80</v>
      </c>
      <c r="CB123" t="s">
        <v>397</v>
      </c>
      <c r="CC123" t="s">
        <v>117</v>
      </c>
    </row>
    <row r="124" spans="1:81" x14ac:dyDescent="0.25">
      <c r="A124">
        <v>123</v>
      </c>
      <c r="B124">
        <v>114</v>
      </c>
      <c r="C124">
        <v>18</v>
      </c>
      <c r="D124" t="s">
        <v>158</v>
      </c>
      <c r="E124" t="str">
        <f>_xlfn.XLOOKUP(C124,exp_info!$A$2:$A$33,exp_info!$B$2:$B$33)</f>
        <v>RV_1.99</v>
      </c>
      <c r="F124" t="s">
        <v>243</v>
      </c>
      <c r="G124">
        <v>57</v>
      </c>
      <c r="H124">
        <v>17</v>
      </c>
      <c r="I124" t="s">
        <v>281</v>
      </c>
      <c r="J124" t="s">
        <v>33</v>
      </c>
      <c r="K124">
        <v>292</v>
      </c>
      <c r="L124">
        <v>143</v>
      </c>
      <c r="M124">
        <v>2.0299999999999998</v>
      </c>
      <c r="N124" t="s">
        <v>34</v>
      </c>
      <c r="O124">
        <v>1</v>
      </c>
      <c r="V124">
        <v>7964</v>
      </c>
      <c r="W124" t="s">
        <v>288</v>
      </c>
      <c r="X124">
        <v>132</v>
      </c>
      <c r="Y124">
        <v>8</v>
      </c>
      <c r="Z124">
        <f t="shared" si="1"/>
        <v>1</v>
      </c>
      <c r="AE124">
        <v>0</v>
      </c>
      <c r="AH124">
        <v>3</v>
      </c>
      <c r="AI124" t="s">
        <v>299</v>
      </c>
      <c r="AJ124" t="s">
        <v>37</v>
      </c>
      <c r="AK124">
        <v>300</v>
      </c>
      <c r="AN124" t="s">
        <v>58</v>
      </c>
      <c r="AO124" t="s">
        <v>59</v>
      </c>
      <c r="AP124">
        <v>50</v>
      </c>
      <c r="AQ124">
        <v>2000</v>
      </c>
      <c r="AR124">
        <v>11.5</v>
      </c>
      <c r="AS124">
        <v>4</v>
      </c>
      <c r="AT124" t="s">
        <v>48</v>
      </c>
      <c r="AU124">
        <v>18</v>
      </c>
      <c r="AV124" t="s">
        <v>304</v>
      </c>
      <c r="AZ124">
        <v>80</v>
      </c>
      <c r="BA124">
        <v>90</v>
      </c>
      <c r="BB124" t="s">
        <v>346</v>
      </c>
      <c r="BC124" t="s">
        <v>319</v>
      </c>
      <c r="BD124">
        <v>56</v>
      </c>
      <c r="BE124">
        <v>18</v>
      </c>
      <c r="BF124">
        <v>56</v>
      </c>
      <c r="BG124">
        <v>0.16</v>
      </c>
      <c r="BH124" t="s">
        <v>319</v>
      </c>
      <c r="BI124">
        <v>160</v>
      </c>
      <c r="BJ124">
        <v>-15</v>
      </c>
      <c r="BK124">
        <v>19.399999999999999</v>
      </c>
      <c r="BL124">
        <v>3.7</v>
      </c>
      <c r="BM124">
        <v>7.85</v>
      </c>
      <c r="BN124">
        <v>2.5</v>
      </c>
      <c r="BQ124" s="14">
        <v>0.39700000000000002</v>
      </c>
      <c r="BR124">
        <v>8.5999999999999993E-2</v>
      </c>
      <c r="BU124">
        <v>18.5</v>
      </c>
      <c r="BW124" s="14">
        <v>420</v>
      </c>
      <c r="BX124" t="s">
        <v>348</v>
      </c>
      <c r="BY124" t="s">
        <v>321</v>
      </c>
      <c r="CA124">
        <v>-80</v>
      </c>
      <c r="CB124" t="s">
        <v>397</v>
      </c>
      <c r="CC124" t="s">
        <v>117</v>
      </c>
    </row>
    <row r="125" spans="1:81" x14ac:dyDescent="0.25">
      <c r="A125">
        <v>124</v>
      </c>
      <c r="B125">
        <v>115</v>
      </c>
      <c r="C125">
        <v>19</v>
      </c>
      <c r="D125" t="s">
        <v>123</v>
      </c>
      <c r="G125">
        <v>58</v>
      </c>
      <c r="H125">
        <v>18</v>
      </c>
      <c r="I125" t="s">
        <v>281</v>
      </c>
      <c r="J125" t="s">
        <v>33</v>
      </c>
      <c r="K125">
        <v>255</v>
      </c>
      <c r="L125">
        <v>94.444444439999998</v>
      </c>
      <c r="M125">
        <v>2.7</v>
      </c>
      <c r="N125" t="s">
        <v>34</v>
      </c>
      <c r="O125">
        <v>1</v>
      </c>
      <c r="V125">
        <v>7239</v>
      </c>
      <c r="W125" t="s">
        <v>289</v>
      </c>
      <c r="X125">
        <v>180.5</v>
      </c>
      <c r="Y125">
        <v>5</v>
      </c>
      <c r="Z125">
        <f t="shared" si="1"/>
        <v>1</v>
      </c>
      <c r="AE125">
        <v>0</v>
      </c>
      <c r="AH125">
        <v>25</v>
      </c>
      <c r="AI125" t="s">
        <v>299</v>
      </c>
      <c r="AJ125" t="s">
        <v>37</v>
      </c>
      <c r="AK125">
        <v>300</v>
      </c>
      <c r="AN125" t="s">
        <v>38</v>
      </c>
      <c r="AO125" t="s">
        <v>59</v>
      </c>
      <c r="AP125">
        <v>80</v>
      </c>
      <c r="AQ125">
        <v>8800</v>
      </c>
      <c r="AR125">
        <v>11</v>
      </c>
      <c r="AS125">
        <v>4</v>
      </c>
      <c r="AT125" t="s">
        <v>48</v>
      </c>
      <c r="AU125">
        <v>19</v>
      </c>
      <c r="AV125" t="s">
        <v>302</v>
      </c>
      <c r="BB125" t="s">
        <v>347</v>
      </c>
      <c r="BC125" t="s">
        <v>319</v>
      </c>
      <c r="BD125">
        <v>100</v>
      </c>
      <c r="BE125">
        <v>0</v>
      </c>
      <c r="BI125">
        <v>55</v>
      </c>
      <c r="BK125">
        <v>19.3</v>
      </c>
      <c r="BQ125" s="14">
        <v>0.8</v>
      </c>
      <c r="BU125">
        <v>-1</v>
      </c>
      <c r="BW125" s="14">
        <v>10000000</v>
      </c>
      <c r="BX125" t="s">
        <v>348</v>
      </c>
      <c r="BY125" t="s">
        <v>319</v>
      </c>
      <c r="BZ125">
        <v>3</v>
      </c>
      <c r="CA125">
        <v>-60</v>
      </c>
      <c r="CB125" t="s">
        <v>381</v>
      </c>
    </row>
    <row r="126" spans="1:81" x14ac:dyDescent="0.25">
      <c r="A126">
        <v>125</v>
      </c>
      <c r="B126">
        <v>116</v>
      </c>
      <c r="C126">
        <v>20</v>
      </c>
      <c r="D126" t="s">
        <v>125</v>
      </c>
      <c r="G126">
        <v>59</v>
      </c>
      <c r="H126">
        <v>19</v>
      </c>
      <c r="I126" t="s">
        <v>281</v>
      </c>
      <c r="J126" t="s">
        <v>33</v>
      </c>
      <c r="K126">
        <v>193.5</v>
      </c>
      <c r="L126">
        <v>50</v>
      </c>
      <c r="M126">
        <v>3.87</v>
      </c>
      <c r="N126" t="s">
        <v>34</v>
      </c>
      <c r="O126">
        <v>1</v>
      </c>
      <c r="V126">
        <v>7239</v>
      </c>
      <c r="W126" t="s">
        <v>289</v>
      </c>
      <c r="X126">
        <v>180.5</v>
      </c>
      <c r="Y126">
        <v>10</v>
      </c>
      <c r="Z126">
        <f t="shared" si="1"/>
        <v>1</v>
      </c>
      <c r="AE126">
        <v>0</v>
      </c>
      <c r="AH126">
        <v>26</v>
      </c>
      <c r="AI126" t="s">
        <v>126</v>
      </c>
      <c r="AJ126" t="s">
        <v>82</v>
      </c>
      <c r="AK126">
        <v>550</v>
      </c>
      <c r="AN126" t="s">
        <v>38</v>
      </c>
      <c r="AO126" t="s">
        <v>114</v>
      </c>
      <c r="AP126">
        <v>20</v>
      </c>
      <c r="AQ126">
        <v>10000</v>
      </c>
      <c r="AR126">
        <v>6.2</v>
      </c>
      <c r="AS126">
        <v>12</v>
      </c>
      <c r="AT126" t="s">
        <v>127</v>
      </c>
      <c r="AU126">
        <v>20</v>
      </c>
      <c r="AV126" t="s">
        <v>302</v>
      </c>
      <c r="BB126" t="s">
        <v>347</v>
      </c>
      <c r="BC126" t="s">
        <v>321</v>
      </c>
      <c r="BE126">
        <v>19</v>
      </c>
      <c r="BF126">
        <v>100</v>
      </c>
      <c r="BG126">
        <v>2</v>
      </c>
      <c r="BH126" t="s">
        <v>318</v>
      </c>
      <c r="BI126">
        <v>40</v>
      </c>
      <c r="BQ126" s="14">
        <v>0.47</v>
      </c>
      <c r="BR126">
        <v>0.12</v>
      </c>
      <c r="BS126">
        <v>0.02</v>
      </c>
      <c r="BT126">
        <v>3.0000000000000001E-3</v>
      </c>
      <c r="BU126">
        <v>-2</v>
      </c>
      <c r="BV126">
        <v>24</v>
      </c>
      <c r="BW126" s="14">
        <v>1000000</v>
      </c>
      <c r="BX126" t="s">
        <v>348</v>
      </c>
      <c r="BY126" t="s">
        <v>321</v>
      </c>
      <c r="CB126" t="s">
        <v>398</v>
      </c>
    </row>
    <row r="127" spans="1:81" x14ac:dyDescent="0.25">
      <c r="A127">
        <v>126</v>
      </c>
      <c r="B127">
        <v>117</v>
      </c>
      <c r="C127">
        <v>20</v>
      </c>
      <c r="D127" t="s">
        <v>125</v>
      </c>
      <c r="G127">
        <v>59</v>
      </c>
      <c r="H127">
        <v>19</v>
      </c>
      <c r="I127" t="s">
        <v>281</v>
      </c>
      <c r="J127" t="s">
        <v>33</v>
      </c>
      <c r="K127">
        <v>193.5</v>
      </c>
      <c r="L127">
        <v>50</v>
      </c>
      <c r="M127">
        <v>3.87</v>
      </c>
      <c r="N127" t="s">
        <v>34</v>
      </c>
      <c r="O127">
        <v>1</v>
      </c>
      <c r="V127">
        <v>7239</v>
      </c>
      <c r="W127" t="s">
        <v>289</v>
      </c>
      <c r="X127">
        <v>180.5</v>
      </c>
      <c r="Y127">
        <v>10</v>
      </c>
      <c r="Z127">
        <f t="shared" si="1"/>
        <v>1</v>
      </c>
      <c r="AE127">
        <v>0</v>
      </c>
      <c r="AH127">
        <v>26</v>
      </c>
      <c r="AI127" t="s">
        <v>126</v>
      </c>
      <c r="AJ127" t="s">
        <v>82</v>
      </c>
      <c r="AK127">
        <v>550</v>
      </c>
      <c r="AN127" t="s">
        <v>38</v>
      </c>
      <c r="AO127" t="s">
        <v>114</v>
      </c>
      <c r="AP127">
        <v>20</v>
      </c>
      <c r="AQ127">
        <v>10000</v>
      </c>
      <c r="AR127">
        <v>6.2</v>
      </c>
      <c r="AS127">
        <v>12</v>
      </c>
      <c r="AT127" t="s">
        <v>127</v>
      </c>
      <c r="AU127">
        <v>20</v>
      </c>
      <c r="AV127" t="s">
        <v>302</v>
      </c>
      <c r="BB127" t="s">
        <v>347</v>
      </c>
      <c r="BC127" t="s">
        <v>321</v>
      </c>
      <c r="BE127">
        <v>20</v>
      </c>
      <c r="BF127">
        <v>200</v>
      </c>
      <c r="BG127">
        <v>2.33</v>
      </c>
      <c r="BH127" t="s">
        <v>318</v>
      </c>
      <c r="BI127">
        <v>40</v>
      </c>
      <c r="BQ127" s="14">
        <v>1.23</v>
      </c>
      <c r="BR127">
        <v>0.17</v>
      </c>
      <c r="BS127">
        <v>0.02</v>
      </c>
      <c r="BT127">
        <v>2E-3</v>
      </c>
      <c r="BU127">
        <v>-4</v>
      </c>
      <c r="BV127">
        <v>32</v>
      </c>
      <c r="BW127" s="14">
        <v>1000000</v>
      </c>
      <c r="BX127" t="s">
        <v>348</v>
      </c>
      <c r="BY127" t="s">
        <v>321</v>
      </c>
      <c r="CB127" t="s">
        <v>398</v>
      </c>
    </row>
    <row r="128" spans="1:81" x14ac:dyDescent="0.25">
      <c r="A128">
        <v>127</v>
      </c>
      <c r="B128">
        <v>118</v>
      </c>
      <c r="C128">
        <v>20</v>
      </c>
      <c r="D128" t="s">
        <v>125</v>
      </c>
      <c r="G128">
        <v>59</v>
      </c>
      <c r="H128">
        <v>19</v>
      </c>
      <c r="I128" t="s">
        <v>281</v>
      </c>
      <c r="J128" t="s">
        <v>33</v>
      </c>
      <c r="K128">
        <v>193.5</v>
      </c>
      <c r="L128">
        <v>50</v>
      </c>
      <c r="M128">
        <v>3.87</v>
      </c>
      <c r="N128" t="s">
        <v>34</v>
      </c>
      <c r="O128">
        <v>1</v>
      </c>
      <c r="V128">
        <v>7239</v>
      </c>
      <c r="W128" t="s">
        <v>289</v>
      </c>
      <c r="X128">
        <v>180.5</v>
      </c>
      <c r="Y128">
        <v>10</v>
      </c>
      <c r="Z128">
        <f t="shared" si="1"/>
        <v>1</v>
      </c>
      <c r="AE128">
        <v>0</v>
      </c>
      <c r="AH128">
        <v>26</v>
      </c>
      <c r="AI128" t="s">
        <v>126</v>
      </c>
      <c r="AJ128" t="s">
        <v>82</v>
      </c>
      <c r="AK128">
        <v>550</v>
      </c>
      <c r="AN128" t="s">
        <v>38</v>
      </c>
      <c r="AO128" t="s">
        <v>114</v>
      </c>
      <c r="AP128">
        <v>20</v>
      </c>
      <c r="AQ128">
        <v>10000</v>
      </c>
      <c r="AR128">
        <v>6.2</v>
      </c>
      <c r="AS128">
        <v>12</v>
      </c>
      <c r="AT128" t="s">
        <v>127</v>
      </c>
      <c r="AU128">
        <v>20</v>
      </c>
      <c r="AV128" t="s">
        <v>302</v>
      </c>
      <c r="BB128" t="s">
        <v>347</v>
      </c>
      <c r="BC128" t="s">
        <v>321</v>
      </c>
      <c r="BE128">
        <v>21</v>
      </c>
      <c r="BF128">
        <v>320</v>
      </c>
      <c r="BG128">
        <v>2.33</v>
      </c>
      <c r="BH128" t="s">
        <v>318</v>
      </c>
      <c r="BI128">
        <v>40</v>
      </c>
      <c r="BK128">
        <v>20.2</v>
      </c>
      <c r="BL128">
        <v>3.8</v>
      </c>
      <c r="BQ128" s="14">
        <v>0.93</v>
      </c>
      <c r="BR128">
        <v>0.25</v>
      </c>
      <c r="BS128">
        <v>0.28999999999999998</v>
      </c>
      <c r="BT128">
        <v>0.06</v>
      </c>
      <c r="BU128">
        <v>-14</v>
      </c>
      <c r="BV128">
        <v>10</v>
      </c>
      <c r="BW128" s="14">
        <v>1000000</v>
      </c>
      <c r="BX128" t="s">
        <v>348</v>
      </c>
      <c r="BY128" t="s">
        <v>321</v>
      </c>
      <c r="CB128" t="s">
        <v>398</v>
      </c>
    </row>
    <row r="129" spans="1:81" x14ac:dyDescent="0.25">
      <c r="A129">
        <v>128</v>
      </c>
      <c r="B129">
        <v>119</v>
      </c>
      <c r="C129">
        <v>20</v>
      </c>
      <c r="D129" t="s">
        <v>125</v>
      </c>
      <c r="G129">
        <v>59</v>
      </c>
      <c r="H129">
        <v>19</v>
      </c>
      <c r="I129" t="s">
        <v>281</v>
      </c>
      <c r="J129" t="s">
        <v>33</v>
      </c>
      <c r="K129">
        <v>193.5</v>
      </c>
      <c r="L129">
        <v>50</v>
      </c>
      <c r="M129">
        <v>3.87</v>
      </c>
      <c r="N129" t="s">
        <v>34</v>
      </c>
      <c r="O129">
        <v>1</v>
      </c>
      <c r="V129">
        <v>7239</v>
      </c>
      <c r="W129" t="s">
        <v>289</v>
      </c>
      <c r="X129">
        <v>180.5</v>
      </c>
      <c r="Y129">
        <v>10</v>
      </c>
      <c r="Z129">
        <f t="shared" si="1"/>
        <v>1</v>
      </c>
      <c r="AE129">
        <v>0</v>
      </c>
      <c r="AH129">
        <v>26</v>
      </c>
      <c r="AI129" t="s">
        <v>126</v>
      </c>
      <c r="AJ129" t="s">
        <v>82</v>
      </c>
      <c r="AK129">
        <v>550</v>
      </c>
      <c r="AN129" t="s">
        <v>38</v>
      </c>
      <c r="AO129" t="s">
        <v>114</v>
      </c>
      <c r="AP129">
        <v>20</v>
      </c>
      <c r="AQ129">
        <v>10000</v>
      </c>
      <c r="AR129">
        <v>6.2</v>
      </c>
      <c r="AS129">
        <v>0</v>
      </c>
      <c r="AU129">
        <v>20</v>
      </c>
      <c r="AV129" t="s">
        <v>302</v>
      </c>
      <c r="BB129" t="s">
        <v>347</v>
      </c>
      <c r="BC129" t="s">
        <v>321</v>
      </c>
      <c r="BE129">
        <v>21</v>
      </c>
      <c r="BF129">
        <v>320</v>
      </c>
      <c r="BG129">
        <v>2.33</v>
      </c>
      <c r="BH129" t="s">
        <v>318</v>
      </c>
      <c r="BI129">
        <v>40</v>
      </c>
      <c r="BK129">
        <v>20.2</v>
      </c>
      <c r="BL129">
        <v>3.8</v>
      </c>
      <c r="BQ129" s="14">
        <v>1.36</v>
      </c>
      <c r="BR129">
        <v>0.26</v>
      </c>
      <c r="BS129">
        <v>1.56</v>
      </c>
      <c r="BT129">
        <v>0.49</v>
      </c>
      <c r="BU129">
        <v>-16</v>
      </c>
      <c r="BV129">
        <v>0</v>
      </c>
      <c r="BW129" s="14">
        <v>1000000</v>
      </c>
      <c r="BX129" t="s">
        <v>348</v>
      </c>
      <c r="BY129" t="s">
        <v>321</v>
      </c>
      <c r="CB129" t="s">
        <v>398</v>
      </c>
    </row>
    <row r="130" spans="1:81" x14ac:dyDescent="0.25">
      <c r="A130">
        <v>129</v>
      </c>
      <c r="B130">
        <v>120</v>
      </c>
      <c r="C130">
        <v>21</v>
      </c>
      <c r="D130" t="s">
        <v>129</v>
      </c>
      <c r="G130">
        <v>60</v>
      </c>
      <c r="H130">
        <v>20</v>
      </c>
      <c r="I130" t="s">
        <v>281</v>
      </c>
      <c r="J130" t="s">
        <v>33</v>
      </c>
      <c r="K130">
        <v>54.79</v>
      </c>
      <c r="L130">
        <v>20.052</v>
      </c>
      <c r="M130">
        <v>2.73</v>
      </c>
      <c r="N130" t="s">
        <v>90</v>
      </c>
      <c r="O130">
        <v>1</v>
      </c>
      <c r="V130">
        <v>6212</v>
      </c>
      <c r="W130" t="s">
        <v>286</v>
      </c>
      <c r="X130">
        <v>61.2</v>
      </c>
      <c r="Y130">
        <v>8</v>
      </c>
      <c r="Z130">
        <f t="shared" si="1"/>
        <v>1</v>
      </c>
      <c r="AE130">
        <v>0</v>
      </c>
      <c r="AH130">
        <v>27</v>
      </c>
      <c r="AI130" t="s">
        <v>299</v>
      </c>
      <c r="AJ130" t="s">
        <v>37</v>
      </c>
      <c r="AK130">
        <v>300</v>
      </c>
      <c r="AN130" t="s">
        <v>79</v>
      </c>
      <c r="AO130" t="s">
        <v>39</v>
      </c>
      <c r="AP130">
        <v>52</v>
      </c>
      <c r="AQ130">
        <v>4400</v>
      </c>
      <c r="AR130">
        <v>11</v>
      </c>
      <c r="AS130">
        <v>4</v>
      </c>
      <c r="AT130" t="s">
        <v>48</v>
      </c>
      <c r="AU130">
        <v>12</v>
      </c>
      <c r="AV130" t="s">
        <v>303</v>
      </c>
      <c r="AY130">
        <v>100</v>
      </c>
      <c r="AZ130">
        <v>0.5</v>
      </c>
      <c r="BA130">
        <v>8</v>
      </c>
      <c r="BB130" t="s">
        <v>345</v>
      </c>
      <c r="BC130" t="s">
        <v>319</v>
      </c>
      <c r="BD130">
        <v>25</v>
      </c>
      <c r="BE130">
        <v>0</v>
      </c>
      <c r="BI130">
        <v>56</v>
      </c>
      <c r="BK130">
        <v>22.9</v>
      </c>
      <c r="BL130">
        <v>3.5449999999999999</v>
      </c>
      <c r="BQ130" s="14">
        <v>0.16</v>
      </c>
      <c r="BR130">
        <v>0.05</v>
      </c>
      <c r="BU130">
        <v>-28.77</v>
      </c>
      <c r="BW130" s="14">
        <v>100000</v>
      </c>
      <c r="BX130" t="s">
        <v>348</v>
      </c>
      <c r="BY130" t="s">
        <v>321</v>
      </c>
      <c r="CB130" t="s">
        <v>387</v>
      </c>
    </row>
    <row r="131" spans="1:81" x14ac:dyDescent="0.25">
      <c r="A131">
        <v>130</v>
      </c>
      <c r="B131">
        <v>121</v>
      </c>
      <c r="C131">
        <v>21</v>
      </c>
      <c r="D131" t="s">
        <v>129</v>
      </c>
      <c r="G131">
        <v>60</v>
      </c>
      <c r="H131">
        <v>20</v>
      </c>
      <c r="I131" t="s">
        <v>281</v>
      </c>
      <c r="J131" t="s">
        <v>33</v>
      </c>
      <c r="K131">
        <v>54.79</v>
      </c>
      <c r="L131">
        <v>20.052</v>
      </c>
      <c r="M131">
        <v>2.73</v>
      </c>
      <c r="N131" t="s">
        <v>90</v>
      </c>
      <c r="O131">
        <v>1</v>
      </c>
      <c r="V131">
        <v>6212</v>
      </c>
      <c r="W131" t="s">
        <v>286</v>
      </c>
      <c r="X131">
        <v>61.2</v>
      </c>
      <c r="Y131">
        <v>8</v>
      </c>
      <c r="Z131">
        <f t="shared" ref="Z131:Z179" si="2">1-AD131</f>
        <v>1</v>
      </c>
      <c r="AE131">
        <v>0</v>
      </c>
      <c r="AH131">
        <v>27</v>
      </c>
      <c r="AI131" t="s">
        <v>299</v>
      </c>
      <c r="AJ131" t="s">
        <v>37</v>
      </c>
      <c r="AK131">
        <v>300</v>
      </c>
      <c r="AN131" t="s">
        <v>79</v>
      </c>
      <c r="AO131" t="s">
        <v>39</v>
      </c>
      <c r="AP131">
        <v>52</v>
      </c>
      <c r="AQ131">
        <v>4400</v>
      </c>
      <c r="AR131">
        <v>11</v>
      </c>
      <c r="AS131">
        <v>4</v>
      </c>
      <c r="AT131" t="s">
        <v>48</v>
      </c>
      <c r="AU131">
        <v>13</v>
      </c>
      <c r="AV131" t="s">
        <v>303</v>
      </c>
      <c r="AY131">
        <v>100</v>
      </c>
      <c r="AZ131">
        <v>0.5</v>
      </c>
      <c r="BA131">
        <v>8</v>
      </c>
      <c r="BB131" t="s">
        <v>346</v>
      </c>
      <c r="BC131" t="s">
        <v>319</v>
      </c>
      <c r="BD131">
        <v>25</v>
      </c>
      <c r="BE131">
        <v>0</v>
      </c>
      <c r="BI131">
        <v>56</v>
      </c>
      <c r="BK131">
        <v>23.55</v>
      </c>
      <c r="BL131">
        <v>3.5750000000000002</v>
      </c>
      <c r="BQ131" s="14">
        <v>0.32</v>
      </c>
      <c r="BR131">
        <v>0.06</v>
      </c>
      <c r="BU131">
        <v>-29.23</v>
      </c>
      <c r="BW131" s="14">
        <v>100000</v>
      </c>
      <c r="BX131" t="s">
        <v>348</v>
      </c>
      <c r="BY131" t="s">
        <v>321</v>
      </c>
      <c r="CB131" t="s">
        <v>387</v>
      </c>
    </row>
    <row r="132" spans="1:81" x14ac:dyDescent="0.25">
      <c r="A132">
        <v>131</v>
      </c>
      <c r="B132">
        <v>122</v>
      </c>
      <c r="C132">
        <v>21</v>
      </c>
      <c r="D132" t="s">
        <v>129</v>
      </c>
      <c r="G132">
        <v>61</v>
      </c>
      <c r="H132">
        <v>20</v>
      </c>
      <c r="I132" t="s">
        <v>281</v>
      </c>
      <c r="J132" t="s">
        <v>33</v>
      </c>
      <c r="K132">
        <v>54.79</v>
      </c>
      <c r="L132">
        <v>20.052</v>
      </c>
      <c r="M132">
        <v>2.73</v>
      </c>
      <c r="N132" t="s">
        <v>90</v>
      </c>
      <c r="O132">
        <v>1</v>
      </c>
      <c r="V132">
        <v>6212</v>
      </c>
      <c r="W132" t="s">
        <v>286</v>
      </c>
      <c r="X132">
        <v>61.2</v>
      </c>
      <c r="Y132">
        <v>12</v>
      </c>
      <c r="Z132">
        <f t="shared" si="2"/>
        <v>1</v>
      </c>
      <c r="AE132">
        <v>0</v>
      </c>
      <c r="AH132">
        <v>27</v>
      </c>
      <c r="AI132" t="s">
        <v>299</v>
      </c>
      <c r="AJ132" t="s">
        <v>37</v>
      </c>
      <c r="AK132">
        <v>300</v>
      </c>
      <c r="AN132" t="s">
        <v>79</v>
      </c>
      <c r="AO132" t="s">
        <v>39</v>
      </c>
      <c r="AP132">
        <v>52</v>
      </c>
      <c r="AQ132">
        <v>4400</v>
      </c>
      <c r="AR132">
        <v>11</v>
      </c>
      <c r="AS132">
        <v>4</v>
      </c>
      <c r="AT132" t="s">
        <v>48</v>
      </c>
      <c r="AU132">
        <v>12</v>
      </c>
      <c r="AV132" t="s">
        <v>303</v>
      </c>
      <c r="AY132">
        <v>100</v>
      </c>
      <c r="AZ132">
        <v>0.5</v>
      </c>
      <c r="BA132">
        <v>8</v>
      </c>
      <c r="BB132" t="s">
        <v>345</v>
      </c>
      <c r="BC132" t="s">
        <v>319</v>
      </c>
      <c r="BD132">
        <v>25</v>
      </c>
      <c r="BE132">
        <v>0</v>
      </c>
      <c r="BI132">
        <v>72</v>
      </c>
      <c r="BK132">
        <v>22.9</v>
      </c>
      <c r="BL132">
        <v>3.54</v>
      </c>
      <c r="BQ132" s="14">
        <v>0.24</v>
      </c>
      <c r="BR132">
        <v>0.04</v>
      </c>
      <c r="BU132">
        <v>-27.08</v>
      </c>
      <c r="BW132" s="14">
        <v>100000</v>
      </c>
      <c r="BX132" t="s">
        <v>348</v>
      </c>
      <c r="BY132" t="s">
        <v>321</v>
      </c>
      <c r="CB132" t="s">
        <v>387</v>
      </c>
    </row>
    <row r="133" spans="1:81" x14ac:dyDescent="0.25">
      <c r="A133">
        <v>132</v>
      </c>
      <c r="B133">
        <v>123</v>
      </c>
      <c r="C133">
        <v>21</v>
      </c>
      <c r="D133" t="s">
        <v>129</v>
      </c>
      <c r="G133">
        <v>61</v>
      </c>
      <c r="H133">
        <v>20</v>
      </c>
      <c r="I133" t="s">
        <v>281</v>
      </c>
      <c r="J133" t="s">
        <v>33</v>
      </c>
      <c r="K133">
        <v>54.79</v>
      </c>
      <c r="L133">
        <v>20.052</v>
      </c>
      <c r="M133">
        <v>2.73</v>
      </c>
      <c r="N133" t="s">
        <v>90</v>
      </c>
      <c r="O133">
        <v>1</v>
      </c>
      <c r="V133">
        <v>6212</v>
      </c>
      <c r="W133" t="s">
        <v>286</v>
      </c>
      <c r="X133">
        <v>61.2</v>
      </c>
      <c r="Y133">
        <v>12</v>
      </c>
      <c r="Z133">
        <f t="shared" si="2"/>
        <v>1</v>
      </c>
      <c r="AE133">
        <v>0</v>
      </c>
      <c r="AH133">
        <v>27</v>
      </c>
      <c r="AI133" t="s">
        <v>299</v>
      </c>
      <c r="AJ133" t="s">
        <v>37</v>
      </c>
      <c r="AK133">
        <v>300</v>
      </c>
      <c r="AN133" t="s">
        <v>79</v>
      </c>
      <c r="AO133" t="s">
        <v>39</v>
      </c>
      <c r="AP133">
        <v>52</v>
      </c>
      <c r="AQ133">
        <v>4400</v>
      </c>
      <c r="AR133">
        <v>11</v>
      </c>
      <c r="AS133">
        <v>4</v>
      </c>
      <c r="AT133" t="s">
        <v>48</v>
      </c>
      <c r="AU133">
        <v>13</v>
      </c>
      <c r="AV133" t="s">
        <v>303</v>
      </c>
      <c r="AY133">
        <v>100</v>
      </c>
      <c r="AZ133">
        <v>0.5</v>
      </c>
      <c r="BA133">
        <v>8</v>
      </c>
      <c r="BB133" t="s">
        <v>346</v>
      </c>
      <c r="BC133" t="s">
        <v>319</v>
      </c>
      <c r="BD133">
        <v>25</v>
      </c>
      <c r="BE133">
        <v>0</v>
      </c>
      <c r="BI133">
        <v>72</v>
      </c>
      <c r="BK133">
        <v>23.15</v>
      </c>
      <c r="BL133">
        <v>3.5550000000000002</v>
      </c>
      <c r="BQ133" s="14">
        <v>0.27</v>
      </c>
      <c r="BR133">
        <v>0.04</v>
      </c>
      <c r="BU133">
        <v>-26.81</v>
      </c>
      <c r="BW133" s="14">
        <v>100000</v>
      </c>
      <c r="BX133" t="s">
        <v>348</v>
      </c>
      <c r="BY133" t="s">
        <v>321</v>
      </c>
      <c r="CB133" t="s">
        <v>387</v>
      </c>
    </row>
    <row r="134" spans="1:81" x14ac:dyDescent="0.25">
      <c r="A134">
        <v>133</v>
      </c>
      <c r="B134">
        <v>124</v>
      </c>
      <c r="C134">
        <v>21</v>
      </c>
      <c r="D134" t="s">
        <v>129</v>
      </c>
      <c r="G134">
        <v>62</v>
      </c>
      <c r="H134">
        <v>20</v>
      </c>
      <c r="I134" t="s">
        <v>281</v>
      </c>
      <c r="J134" t="s">
        <v>33</v>
      </c>
      <c r="K134">
        <v>54.79</v>
      </c>
      <c r="L134">
        <v>20.052</v>
      </c>
      <c r="M134">
        <v>2.73</v>
      </c>
      <c r="N134" t="s">
        <v>90</v>
      </c>
      <c r="O134">
        <v>1</v>
      </c>
      <c r="V134">
        <v>6212</v>
      </c>
      <c r="W134" t="s">
        <v>286</v>
      </c>
      <c r="X134">
        <v>61.2</v>
      </c>
      <c r="Y134">
        <v>27</v>
      </c>
      <c r="Z134">
        <f t="shared" si="2"/>
        <v>1</v>
      </c>
      <c r="AE134">
        <v>0</v>
      </c>
      <c r="AH134">
        <v>27</v>
      </c>
      <c r="AI134" t="s">
        <v>299</v>
      </c>
      <c r="AJ134" t="s">
        <v>37</v>
      </c>
      <c r="AK134">
        <v>300</v>
      </c>
      <c r="AN134" t="s">
        <v>79</v>
      </c>
      <c r="AO134" t="s">
        <v>39</v>
      </c>
      <c r="AP134">
        <v>52</v>
      </c>
      <c r="AQ134">
        <v>4400</v>
      </c>
      <c r="AR134">
        <v>11</v>
      </c>
      <c r="AS134">
        <v>4</v>
      </c>
      <c r="AT134" t="s">
        <v>48</v>
      </c>
      <c r="AU134">
        <v>12</v>
      </c>
      <c r="AV134" t="s">
        <v>303</v>
      </c>
      <c r="AY134">
        <v>100</v>
      </c>
      <c r="AZ134">
        <v>0.5</v>
      </c>
      <c r="BA134">
        <v>8</v>
      </c>
      <c r="BB134" t="s">
        <v>345</v>
      </c>
      <c r="BC134" t="s">
        <v>319</v>
      </c>
      <c r="BD134">
        <v>25</v>
      </c>
      <c r="BE134">
        <v>0</v>
      </c>
      <c r="BI134">
        <v>176.9</v>
      </c>
      <c r="BK134">
        <v>22.9</v>
      </c>
      <c r="BL134">
        <v>3.54</v>
      </c>
      <c r="BQ134" s="14">
        <v>0.25</v>
      </c>
      <c r="BR134">
        <v>0.05</v>
      </c>
      <c r="BU134">
        <v>-16.47</v>
      </c>
      <c r="BW134" s="14">
        <v>100000</v>
      </c>
      <c r="BX134" t="s">
        <v>348</v>
      </c>
      <c r="BY134" t="s">
        <v>321</v>
      </c>
      <c r="CB134" t="s">
        <v>387</v>
      </c>
    </row>
    <row r="135" spans="1:81" x14ac:dyDescent="0.25">
      <c r="A135">
        <v>134</v>
      </c>
      <c r="B135">
        <v>125</v>
      </c>
      <c r="C135">
        <v>21</v>
      </c>
      <c r="D135" t="s">
        <v>129</v>
      </c>
      <c r="G135">
        <v>62</v>
      </c>
      <c r="H135">
        <v>20</v>
      </c>
      <c r="I135" t="s">
        <v>281</v>
      </c>
      <c r="J135" t="s">
        <v>33</v>
      </c>
      <c r="K135">
        <v>54.79</v>
      </c>
      <c r="L135">
        <v>20.052</v>
      </c>
      <c r="M135">
        <v>2.73</v>
      </c>
      <c r="N135" t="s">
        <v>90</v>
      </c>
      <c r="O135">
        <v>1</v>
      </c>
      <c r="V135">
        <v>6212</v>
      </c>
      <c r="W135" t="s">
        <v>286</v>
      </c>
      <c r="X135">
        <v>61.2</v>
      </c>
      <c r="Y135">
        <v>27</v>
      </c>
      <c r="Z135">
        <f t="shared" si="2"/>
        <v>1</v>
      </c>
      <c r="AE135">
        <v>0</v>
      </c>
      <c r="AH135">
        <v>27</v>
      </c>
      <c r="AI135" t="s">
        <v>299</v>
      </c>
      <c r="AJ135" t="s">
        <v>37</v>
      </c>
      <c r="AK135">
        <v>300</v>
      </c>
      <c r="AN135" t="s">
        <v>79</v>
      </c>
      <c r="AO135" t="s">
        <v>39</v>
      </c>
      <c r="AP135">
        <v>52</v>
      </c>
      <c r="AQ135">
        <v>4400</v>
      </c>
      <c r="AR135">
        <v>11</v>
      </c>
      <c r="AS135">
        <v>4</v>
      </c>
      <c r="AT135" t="s">
        <v>48</v>
      </c>
      <c r="AU135">
        <v>13</v>
      </c>
      <c r="AV135" t="s">
        <v>303</v>
      </c>
      <c r="AY135">
        <v>100</v>
      </c>
      <c r="AZ135">
        <v>0.5</v>
      </c>
      <c r="BA135">
        <v>8</v>
      </c>
      <c r="BB135" t="s">
        <v>346</v>
      </c>
      <c r="BC135" t="s">
        <v>319</v>
      </c>
      <c r="BD135">
        <v>25</v>
      </c>
      <c r="BE135">
        <v>0</v>
      </c>
      <c r="BI135">
        <v>176.9</v>
      </c>
      <c r="BK135">
        <v>23.15</v>
      </c>
      <c r="BL135">
        <v>3.55</v>
      </c>
      <c r="BQ135" s="14">
        <v>0.2</v>
      </c>
      <c r="BR135">
        <v>0.04</v>
      </c>
      <c r="BU135">
        <v>-19.22</v>
      </c>
      <c r="BW135" s="14">
        <v>100000</v>
      </c>
      <c r="BX135" t="s">
        <v>348</v>
      </c>
      <c r="BY135" t="s">
        <v>321</v>
      </c>
      <c r="CB135" t="s">
        <v>387</v>
      </c>
    </row>
    <row r="136" spans="1:81" x14ac:dyDescent="0.25">
      <c r="A136">
        <v>135</v>
      </c>
      <c r="B136">
        <v>126</v>
      </c>
      <c r="C136">
        <v>22</v>
      </c>
      <c r="D136" t="s">
        <v>130</v>
      </c>
      <c r="G136">
        <v>63</v>
      </c>
      <c r="H136">
        <v>21</v>
      </c>
      <c r="I136" t="s">
        <v>281</v>
      </c>
      <c r="J136" t="s">
        <v>33</v>
      </c>
      <c r="K136">
        <v>250</v>
      </c>
      <c r="L136">
        <v>68</v>
      </c>
      <c r="M136">
        <v>3.67</v>
      </c>
      <c r="N136" t="s">
        <v>34</v>
      </c>
      <c r="O136">
        <v>1</v>
      </c>
      <c r="V136">
        <v>7239</v>
      </c>
      <c r="W136" t="s">
        <v>289</v>
      </c>
      <c r="X136">
        <v>180.5</v>
      </c>
      <c r="Y136">
        <v>4</v>
      </c>
      <c r="Z136">
        <f t="shared" si="2"/>
        <v>1</v>
      </c>
      <c r="AE136">
        <v>0</v>
      </c>
      <c r="AH136">
        <v>2</v>
      </c>
      <c r="AI136" t="s">
        <v>299</v>
      </c>
      <c r="AJ136" t="s">
        <v>37</v>
      </c>
      <c r="AK136">
        <v>300</v>
      </c>
      <c r="AN136" t="s">
        <v>38</v>
      </c>
      <c r="AO136" t="s">
        <v>39</v>
      </c>
      <c r="AP136">
        <v>80</v>
      </c>
      <c r="AQ136">
        <v>1500</v>
      </c>
      <c r="AR136">
        <v>10</v>
      </c>
      <c r="AS136">
        <v>4</v>
      </c>
      <c r="AT136" t="s">
        <v>48</v>
      </c>
      <c r="AU136">
        <v>6</v>
      </c>
      <c r="AV136" t="s">
        <v>302</v>
      </c>
      <c r="AW136">
        <v>1500</v>
      </c>
      <c r="AX136">
        <v>150</v>
      </c>
      <c r="BB136" t="s">
        <v>347</v>
      </c>
      <c r="BC136" t="s">
        <v>319</v>
      </c>
      <c r="BE136">
        <v>12</v>
      </c>
      <c r="BF136">
        <v>25</v>
      </c>
      <c r="BI136">
        <v>60</v>
      </c>
      <c r="BQ136" s="14">
        <v>0.8</v>
      </c>
      <c r="BX136" t="s">
        <v>348</v>
      </c>
      <c r="BY136" t="s">
        <v>321</v>
      </c>
      <c r="CA136">
        <v>-60</v>
      </c>
      <c r="CB136" t="s">
        <v>384</v>
      </c>
    </row>
    <row r="137" spans="1:81" x14ac:dyDescent="0.25">
      <c r="A137">
        <v>136</v>
      </c>
      <c r="B137">
        <v>127</v>
      </c>
      <c r="C137">
        <v>23</v>
      </c>
      <c r="E137" t="str">
        <f>_xlfn.XLOOKUP(C137,exp_info!$A$2:$A$33,exp_info!$B$2:$B$33)</f>
        <v>RV_1.120</v>
      </c>
      <c r="F137" t="s">
        <v>245</v>
      </c>
      <c r="G137">
        <v>64</v>
      </c>
      <c r="H137">
        <v>22</v>
      </c>
      <c r="I137" t="s">
        <v>281</v>
      </c>
      <c r="J137" t="s">
        <v>33</v>
      </c>
      <c r="K137">
        <v>204</v>
      </c>
      <c r="L137">
        <v>66</v>
      </c>
      <c r="M137">
        <v>3.1</v>
      </c>
      <c r="N137" t="s">
        <v>34</v>
      </c>
      <c r="O137">
        <v>1</v>
      </c>
      <c r="V137">
        <v>7964</v>
      </c>
      <c r="W137" t="s">
        <v>288</v>
      </c>
      <c r="X137">
        <v>132</v>
      </c>
      <c r="Y137">
        <v>2</v>
      </c>
      <c r="Z137">
        <f t="shared" si="2"/>
        <v>1</v>
      </c>
      <c r="AE137">
        <v>0</v>
      </c>
      <c r="AH137">
        <v>3</v>
      </c>
      <c r="AI137" t="s">
        <v>299</v>
      </c>
      <c r="AJ137" t="s">
        <v>37</v>
      </c>
      <c r="AK137">
        <v>300</v>
      </c>
      <c r="AN137" t="s">
        <v>58</v>
      </c>
      <c r="AO137" t="s">
        <v>59</v>
      </c>
      <c r="AP137">
        <v>50</v>
      </c>
      <c r="AQ137">
        <v>2000</v>
      </c>
      <c r="AR137">
        <v>11.5</v>
      </c>
      <c r="AS137">
        <v>0</v>
      </c>
      <c r="AU137">
        <v>22</v>
      </c>
      <c r="AV137" t="s">
        <v>303</v>
      </c>
      <c r="AZ137">
        <v>5</v>
      </c>
      <c r="BA137">
        <v>90</v>
      </c>
      <c r="BB137" t="s">
        <v>346</v>
      </c>
      <c r="BC137" t="s">
        <v>319</v>
      </c>
      <c r="BD137">
        <v>56</v>
      </c>
      <c r="BE137">
        <v>18</v>
      </c>
      <c r="BF137">
        <v>56</v>
      </c>
      <c r="BG137">
        <v>0.16</v>
      </c>
      <c r="BH137" t="s">
        <v>319</v>
      </c>
      <c r="BI137">
        <v>13</v>
      </c>
      <c r="BQ137">
        <v>4.2815913999999997E-2</v>
      </c>
      <c r="BR137">
        <v>2.1110447000000001E-2</v>
      </c>
      <c r="BU137">
        <v>-30.602390639999999</v>
      </c>
      <c r="BW137" s="14">
        <v>18000</v>
      </c>
      <c r="BX137" t="s">
        <v>348</v>
      </c>
      <c r="BY137" t="s">
        <v>321</v>
      </c>
      <c r="CA137">
        <v>-80</v>
      </c>
      <c r="CB137" t="s">
        <v>397</v>
      </c>
      <c r="CC137" t="s">
        <v>117</v>
      </c>
    </row>
    <row r="138" spans="1:81" x14ac:dyDescent="0.25">
      <c r="A138">
        <v>137</v>
      </c>
      <c r="B138">
        <v>128</v>
      </c>
      <c r="C138">
        <v>23</v>
      </c>
      <c r="E138" t="str">
        <f>_xlfn.XLOOKUP(C138,exp_info!$A$2:$A$33,exp_info!$B$2:$B$33)</f>
        <v>RV_1.120</v>
      </c>
      <c r="F138" t="s">
        <v>246</v>
      </c>
      <c r="G138">
        <v>65</v>
      </c>
      <c r="H138">
        <v>22</v>
      </c>
      <c r="I138" t="s">
        <v>281</v>
      </c>
      <c r="J138" t="s">
        <v>33</v>
      </c>
      <c r="K138">
        <v>204</v>
      </c>
      <c r="L138">
        <v>66</v>
      </c>
      <c r="M138">
        <v>3.1</v>
      </c>
      <c r="N138" t="s">
        <v>34</v>
      </c>
      <c r="O138">
        <v>1</v>
      </c>
      <c r="V138">
        <v>7964</v>
      </c>
      <c r="W138" t="s">
        <v>288</v>
      </c>
      <c r="X138">
        <v>132</v>
      </c>
      <c r="Y138">
        <v>6</v>
      </c>
      <c r="Z138">
        <f t="shared" si="2"/>
        <v>1</v>
      </c>
      <c r="AE138">
        <v>0</v>
      </c>
      <c r="AH138">
        <v>3</v>
      </c>
      <c r="AI138" t="s">
        <v>299</v>
      </c>
      <c r="AJ138" t="s">
        <v>37</v>
      </c>
      <c r="AK138">
        <v>300</v>
      </c>
      <c r="AN138" t="s">
        <v>58</v>
      </c>
      <c r="AO138" t="s">
        <v>59</v>
      </c>
      <c r="AP138">
        <v>50</v>
      </c>
      <c r="AQ138">
        <v>2000</v>
      </c>
      <c r="AR138">
        <v>11.5</v>
      </c>
      <c r="AS138">
        <v>0</v>
      </c>
      <c r="AU138">
        <v>22</v>
      </c>
      <c r="AV138" t="s">
        <v>303</v>
      </c>
      <c r="AZ138">
        <v>5</v>
      </c>
      <c r="BA138">
        <v>90</v>
      </c>
      <c r="BB138" t="s">
        <v>346</v>
      </c>
      <c r="BC138" t="s">
        <v>319</v>
      </c>
      <c r="BD138">
        <v>56</v>
      </c>
      <c r="BE138">
        <v>18</v>
      </c>
      <c r="BF138">
        <v>56</v>
      </c>
      <c r="BG138">
        <v>0.16</v>
      </c>
      <c r="BH138" t="s">
        <v>319</v>
      </c>
      <c r="BI138">
        <v>75</v>
      </c>
      <c r="BQ138">
        <v>0.11393120299999999</v>
      </c>
      <c r="BR138">
        <v>1.7588452000000001E-2</v>
      </c>
      <c r="BU138">
        <v>-4.2432479540000001</v>
      </c>
      <c r="BW138" s="14">
        <v>36500</v>
      </c>
      <c r="BX138" t="s">
        <v>348</v>
      </c>
      <c r="BY138" t="s">
        <v>321</v>
      </c>
      <c r="CA138">
        <v>-80</v>
      </c>
      <c r="CB138" t="s">
        <v>397</v>
      </c>
      <c r="CC138" t="s">
        <v>117</v>
      </c>
    </row>
    <row r="139" spans="1:81" x14ac:dyDescent="0.25">
      <c r="A139">
        <v>138</v>
      </c>
      <c r="B139">
        <v>129</v>
      </c>
      <c r="C139">
        <v>23</v>
      </c>
      <c r="E139" t="str">
        <f>_xlfn.XLOOKUP(C139,exp_info!$A$2:$A$33,exp_info!$B$2:$B$33)</f>
        <v>RV_1.120</v>
      </c>
      <c r="F139" t="s">
        <v>247</v>
      </c>
      <c r="G139">
        <v>66</v>
      </c>
      <c r="H139">
        <v>22</v>
      </c>
      <c r="I139" t="s">
        <v>281</v>
      </c>
      <c r="J139" t="s">
        <v>33</v>
      </c>
      <c r="K139">
        <v>204</v>
      </c>
      <c r="L139">
        <v>66</v>
      </c>
      <c r="M139">
        <v>3.1</v>
      </c>
      <c r="N139" t="s">
        <v>34</v>
      </c>
      <c r="O139">
        <v>1</v>
      </c>
      <c r="V139">
        <v>7964</v>
      </c>
      <c r="W139" t="s">
        <v>288</v>
      </c>
      <c r="X139">
        <v>132</v>
      </c>
      <c r="Y139">
        <v>10</v>
      </c>
      <c r="Z139">
        <f t="shared" si="2"/>
        <v>1</v>
      </c>
      <c r="AE139">
        <v>0</v>
      </c>
      <c r="AH139">
        <v>3</v>
      </c>
      <c r="AI139" t="s">
        <v>299</v>
      </c>
      <c r="AJ139" t="s">
        <v>37</v>
      </c>
      <c r="AK139">
        <v>300</v>
      </c>
      <c r="AN139" t="s">
        <v>58</v>
      </c>
      <c r="AO139" t="s">
        <v>59</v>
      </c>
      <c r="AP139">
        <v>50</v>
      </c>
      <c r="AQ139">
        <v>2000</v>
      </c>
      <c r="AR139">
        <v>11.5</v>
      </c>
      <c r="AS139">
        <v>0</v>
      </c>
      <c r="AU139">
        <v>22</v>
      </c>
      <c r="AV139" t="s">
        <v>303</v>
      </c>
      <c r="AZ139">
        <v>5</v>
      </c>
      <c r="BA139">
        <v>90</v>
      </c>
      <c r="BB139" t="s">
        <v>346</v>
      </c>
      <c r="BC139" t="s">
        <v>319</v>
      </c>
      <c r="BD139">
        <v>56</v>
      </c>
      <c r="BE139">
        <v>18</v>
      </c>
      <c r="BF139">
        <v>56</v>
      </c>
      <c r="BG139">
        <v>0.16</v>
      </c>
      <c r="BH139" t="s">
        <v>319</v>
      </c>
      <c r="BI139">
        <v>165</v>
      </c>
      <c r="BQ139">
        <v>6.1765646E-2</v>
      </c>
      <c r="BR139">
        <v>1.5667236000000001E-2</v>
      </c>
      <c r="BU139">
        <v>-4.7670274450000001</v>
      </c>
      <c r="BW139" s="14">
        <v>28800</v>
      </c>
      <c r="BX139" t="s">
        <v>348</v>
      </c>
      <c r="BY139" t="s">
        <v>321</v>
      </c>
      <c r="CA139">
        <v>-80</v>
      </c>
      <c r="CB139" t="s">
        <v>397</v>
      </c>
      <c r="CC139" t="s">
        <v>117</v>
      </c>
    </row>
    <row r="140" spans="1:81" x14ac:dyDescent="0.25">
      <c r="A140">
        <v>139</v>
      </c>
      <c r="B140">
        <v>130</v>
      </c>
      <c r="C140">
        <v>24</v>
      </c>
      <c r="E140" t="str">
        <f>_xlfn.XLOOKUP(C140,exp_info!$A$2:$A$33,exp_info!$B$2:$B$33)</f>
        <v>RV_1.127</v>
      </c>
      <c r="F140" t="s">
        <v>249</v>
      </c>
      <c r="G140">
        <v>67</v>
      </c>
      <c r="H140">
        <v>22</v>
      </c>
      <c r="I140" t="s">
        <v>281</v>
      </c>
      <c r="J140" t="s">
        <v>33</v>
      </c>
      <c r="K140">
        <v>204</v>
      </c>
      <c r="L140">
        <v>66</v>
      </c>
      <c r="M140">
        <v>3.1</v>
      </c>
      <c r="N140" t="s">
        <v>34</v>
      </c>
      <c r="O140">
        <v>1</v>
      </c>
      <c r="V140">
        <v>7964</v>
      </c>
      <c r="W140" t="s">
        <v>288</v>
      </c>
      <c r="X140">
        <v>132</v>
      </c>
      <c r="Y140">
        <v>5</v>
      </c>
      <c r="Z140">
        <f t="shared" si="2"/>
        <v>1</v>
      </c>
      <c r="AE140">
        <v>0</v>
      </c>
      <c r="AH140">
        <v>3</v>
      </c>
      <c r="AI140" t="s">
        <v>299</v>
      </c>
      <c r="AJ140" t="s">
        <v>37</v>
      </c>
      <c r="AK140">
        <v>300</v>
      </c>
      <c r="AN140" t="s">
        <v>58</v>
      </c>
      <c r="AO140" t="s">
        <v>59</v>
      </c>
      <c r="AP140">
        <v>50</v>
      </c>
      <c r="AQ140">
        <v>2000</v>
      </c>
      <c r="AR140">
        <v>11.5</v>
      </c>
      <c r="AS140">
        <v>0</v>
      </c>
      <c r="AU140">
        <v>22</v>
      </c>
      <c r="AV140" t="s">
        <v>303</v>
      </c>
      <c r="AZ140">
        <v>5</v>
      </c>
      <c r="BA140">
        <v>90</v>
      </c>
      <c r="BB140" t="s">
        <v>346</v>
      </c>
      <c r="BC140" t="s">
        <v>319</v>
      </c>
      <c r="BD140">
        <v>56</v>
      </c>
      <c r="BE140">
        <v>18</v>
      </c>
      <c r="BF140">
        <v>56</v>
      </c>
      <c r="BG140">
        <v>0.16</v>
      </c>
      <c r="BH140" t="s">
        <v>319</v>
      </c>
      <c r="BQ140">
        <v>0.22</v>
      </c>
      <c r="BR140">
        <v>3.0800000000000001E-2</v>
      </c>
      <c r="BU140">
        <v>-15.3</v>
      </c>
      <c r="BW140" s="14">
        <v>860000</v>
      </c>
      <c r="BX140" t="s">
        <v>348</v>
      </c>
      <c r="BY140" t="s">
        <v>321</v>
      </c>
      <c r="CA140">
        <v>-80</v>
      </c>
      <c r="CB140" t="s">
        <v>397</v>
      </c>
      <c r="CC140" t="s">
        <v>117</v>
      </c>
    </row>
    <row r="141" spans="1:81" x14ac:dyDescent="0.25">
      <c r="A141">
        <v>140</v>
      </c>
      <c r="B141">
        <v>131</v>
      </c>
      <c r="C141">
        <v>25</v>
      </c>
      <c r="E141" t="str">
        <f>_xlfn.XLOOKUP(C141,exp_info!$A$2:$A$33,exp_info!$B$2:$B$33)</f>
        <v>RV_1.130</v>
      </c>
      <c r="F141" t="s">
        <v>241</v>
      </c>
      <c r="G141">
        <v>55</v>
      </c>
      <c r="H141">
        <v>17</v>
      </c>
      <c r="I141" t="s">
        <v>281</v>
      </c>
      <c r="J141" t="s">
        <v>33</v>
      </c>
      <c r="K141">
        <v>292</v>
      </c>
      <c r="L141">
        <v>143</v>
      </c>
      <c r="M141">
        <v>2.0299999999999998</v>
      </c>
      <c r="N141" t="s">
        <v>34</v>
      </c>
      <c r="O141">
        <v>1</v>
      </c>
      <c r="V141">
        <v>7964</v>
      </c>
      <c r="W141" t="s">
        <v>288</v>
      </c>
      <c r="X141">
        <v>132</v>
      </c>
      <c r="Y141">
        <v>5</v>
      </c>
      <c r="Z141">
        <f t="shared" si="2"/>
        <v>1</v>
      </c>
      <c r="AE141">
        <v>0</v>
      </c>
      <c r="AH141">
        <v>3</v>
      </c>
      <c r="AI141" t="s">
        <v>299</v>
      </c>
      <c r="AJ141" t="s">
        <v>37</v>
      </c>
      <c r="AK141">
        <v>300</v>
      </c>
      <c r="AN141" t="s">
        <v>58</v>
      </c>
      <c r="AO141" t="s">
        <v>59</v>
      </c>
      <c r="AP141">
        <v>50</v>
      </c>
      <c r="AQ141">
        <v>2000</v>
      </c>
      <c r="AR141">
        <v>11.5</v>
      </c>
      <c r="AS141">
        <v>0</v>
      </c>
      <c r="AU141">
        <v>22</v>
      </c>
      <c r="AV141" t="s">
        <v>303</v>
      </c>
      <c r="AZ141">
        <v>5</v>
      </c>
      <c r="BA141">
        <v>90</v>
      </c>
      <c r="BB141" t="s">
        <v>346</v>
      </c>
      <c r="BC141" t="s">
        <v>319</v>
      </c>
      <c r="BD141">
        <v>56</v>
      </c>
      <c r="BE141">
        <v>18</v>
      </c>
      <c r="BF141">
        <v>56</v>
      </c>
      <c r="BG141">
        <v>0.16</v>
      </c>
      <c r="BH141" t="s">
        <v>319</v>
      </c>
      <c r="BJ141">
        <v>-70</v>
      </c>
      <c r="BQ141">
        <v>0.105</v>
      </c>
      <c r="BR141">
        <v>0.03</v>
      </c>
      <c r="BU141">
        <v>-7</v>
      </c>
      <c r="BW141" s="14">
        <v>7000</v>
      </c>
      <c r="BX141" t="s">
        <v>348</v>
      </c>
      <c r="BY141" t="s">
        <v>321</v>
      </c>
      <c r="CA141">
        <v>-80</v>
      </c>
      <c r="CB141" t="s">
        <v>397</v>
      </c>
      <c r="CC141" t="s">
        <v>117</v>
      </c>
    </row>
    <row r="142" spans="1:81" x14ac:dyDescent="0.25">
      <c r="A142">
        <v>141</v>
      </c>
      <c r="B142">
        <v>130</v>
      </c>
      <c r="C142">
        <v>25</v>
      </c>
      <c r="E142" t="str">
        <f>_xlfn.XLOOKUP(C142,exp_info!$A$2:$A$33,exp_info!$B$2:$B$33)</f>
        <v>RV_1.130</v>
      </c>
      <c r="F142" t="s">
        <v>249</v>
      </c>
      <c r="G142">
        <v>67</v>
      </c>
      <c r="H142">
        <v>22</v>
      </c>
      <c r="I142" t="s">
        <v>281</v>
      </c>
      <c r="J142" t="s">
        <v>33</v>
      </c>
      <c r="K142">
        <v>204</v>
      </c>
      <c r="L142">
        <v>66</v>
      </c>
      <c r="M142">
        <v>3.1</v>
      </c>
      <c r="N142" t="s">
        <v>34</v>
      </c>
      <c r="O142">
        <v>1</v>
      </c>
      <c r="V142">
        <v>7964</v>
      </c>
      <c r="W142" t="s">
        <v>288</v>
      </c>
      <c r="X142">
        <v>132</v>
      </c>
      <c r="Y142">
        <v>5</v>
      </c>
      <c r="Z142">
        <f t="shared" si="2"/>
        <v>1</v>
      </c>
      <c r="AE142">
        <v>0</v>
      </c>
      <c r="AH142">
        <v>3</v>
      </c>
      <c r="AI142" t="s">
        <v>299</v>
      </c>
      <c r="AJ142" t="s">
        <v>37</v>
      </c>
      <c r="AK142">
        <v>300</v>
      </c>
      <c r="AN142" t="s">
        <v>58</v>
      </c>
      <c r="AO142" t="s">
        <v>59</v>
      </c>
      <c r="AP142">
        <v>50</v>
      </c>
      <c r="AQ142">
        <v>2000</v>
      </c>
      <c r="AR142">
        <v>11.5</v>
      </c>
      <c r="AS142">
        <v>0</v>
      </c>
      <c r="AU142">
        <v>22</v>
      </c>
      <c r="AV142" t="s">
        <v>303</v>
      </c>
      <c r="AZ142">
        <v>5</v>
      </c>
      <c r="BA142">
        <v>90</v>
      </c>
      <c r="BB142" t="s">
        <v>346</v>
      </c>
      <c r="BC142" t="s">
        <v>319</v>
      </c>
      <c r="BD142">
        <v>56</v>
      </c>
      <c r="BE142">
        <v>18</v>
      </c>
      <c r="BF142">
        <v>56</v>
      </c>
      <c r="BG142">
        <v>0.16</v>
      </c>
      <c r="BH142" t="s">
        <v>319</v>
      </c>
      <c r="BQ142">
        <v>7.6999999999999999E-2</v>
      </c>
      <c r="BR142">
        <v>2.3E-2</v>
      </c>
      <c r="BU142">
        <v>-11</v>
      </c>
      <c r="BW142" s="14">
        <v>21000</v>
      </c>
      <c r="BX142" t="s">
        <v>348</v>
      </c>
      <c r="BY142" t="s">
        <v>321</v>
      </c>
      <c r="CA142">
        <v>-80</v>
      </c>
      <c r="CB142" t="s">
        <v>397</v>
      </c>
      <c r="CC142" t="s">
        <v>117</v>
      </c>
    </row>
    <row r="143" spans="1:81" x14ac:dyDescent="0.25">
      <c r="A143">
        <v>142</v>
      </c>
      <c r="B143">
        <v>132</v>
      </c>
      <c r="C143">
        <v>25</v>
      </c>
      <c r="E143" t="str">
        <f>_xlfn.XLOOKUP(C143,exp_info!$A$2:$A$33,exp_info!$B$2:$B$33)</f>
        <v>RV_1.130</v>
      </c>
      <c r="F143" t="s">
        <v>251</v>
      </c>
      <c r="G143">
        <v>68</v>
      </c>
      <c r="H143">
        <v>23</v>
      </c>
      <c r="I143" t="s">
        <v>281</v>
      </c>
      <c r="J143" t="s">
        <v>33</v>
      </c>
      <c r="K143">
        <v>110</v>
      </c>
      <c r="L143">
        <v>44</v>
      </c>
      <c r="M143">
        <v>2.5</v>
      </c>
      <c r="N143" t="s">
        <v>34</v>
      </c>
      <c r="O143">
        <v>1</v>
      </c>
      <c r="V143">
        <v>7964</v>
      </c>
      <c r="W143" t="s">
        <v>288</v>
      </c>
      <c r="X143">
        <v>132</v>
      </c>
      <c r="Y143">
        <v>5</v>
      </c>
      <c r="Z143">
        <f t="shared" si="2"/>
        <v>1</v>
      </c>
      <c r="AE143">
        <v>0</v>
      </c>
      <c r="AH143">
        <v>3</v>
      </c>
      <c r="AI143" t="s">
        <v>299</v>
      </c>
      <c r="AJ143" t="s">
        <v>37</v>
      </c>
      <c r="AK143">
        <v>300</v>
      </c>
      <c r="AN143" t="s">
        <v>58</v>
      </c>
      <c r="AO143" t="s">
        <v>59</v>
      </c>
      <c r="AP143">
        <v>50</v>
      </c>
      <c r="AQ143">
        <v>2000</v>
      </c>
      <c r="AR143">
        <v>11.5</v>
      </c>
      <c r="AS143">
        <v>0</v>
      </c>
      <c r="AU143">
        <v>22</v>
      </c>
      <c r="AV143" t="s">
        <v>303</v>
      </c>
      <c r="AZ143">
        <v>5</v>
      </c>
      <c r="BA143">
        <v>90</v>
      </c>
      <c r="BB143" t="s">
        <v>346</v>
      </c>
      <c r="BC143" t="s">
        <v>319</v>
      </c>
      <c r="BD143">
        <v>56</v>
      </c>
      <c r="BE143">
        <v>18</v>
      </c>
      <c r="BF143">
        <v>56</v>
      </c>
      <c r="BG143">
        <v>0.16</v>
      </c>
      <c r="BH143" t="s">
        <v>319</v>
      </c>
      <c r="BQ143">
        <v>5.1999999999999998E-2</v>
      </c>
      <c r="BR143">
        <v>2.4E-2</v>
      </c>
      <c r="BU143">
        <v>-18.899999999999999</v>
      </c>
      <c r="BW143" s="14">
        <v>20400</v>
      </c>
      <c r="BX143" t="s">
        <v>348</v>
      </c>
      <c r="BY143" t="s">
        <v>321</v>
      </c>
      <c r="CA143">
        <v>-80</v>
      </c>
      <c r="CB143" t="s">
        <v>397</v>
      </c>
      <c r="CC143" t="s">
        <v>117</v>
      </c>
    </row>
    <row r="144" spans="1:81" x14ac:dyDescent="0.25">
      <c r="A144">
        <v>143</v>
      </c>
      <c r="B144">
        <v>133</v>
      </c>
      <c r="C144">
        <v>25</v>
      </c>
      <c r="E144" t="str">
        <f>_xlfn.XLOOKUP(C144,exp_info!$A$2:$A$33,exp_info!$B$2:$B$33)</f>
        <v>RV_1.130</v>
      </c>
      <c r="F144" t="s">
        <v>252</v>
      </c>
      <c r="G144">
        <v>69</v>
      </c>
      <c r="H144">
        <v>24</v>
      </c>
      <c r="I144" t="s">
        <v>281</v>
      </c>
      <c r="J144" t="s">
        <v>33</v>
      </c>
      <c r="K144">
        <v>152</v>
      </c>
      <c r="L144">
        <v>55</v>
      </c>
      <c r="M144">
        <v>2.76</v>
      </c>
      <c r="N144" t="s">
        <v>34</v>
      </c>
      <c r="O144">
        <v>1</v>
      </c>
      <c r="V144">
        <v>7964</v>
      </c>
      <c r="W144" t="s">
        <v>288</v>
      </c>
      <c r="X144">
        <v>132</v>
      </c>
      <c r="Y144">
        <v>5</v>
      </c>
      <c r="Z144">
        <f t="shared" si="2"/>
        <v>1</v>
      </c>
      <c r="AE144">
        <v>0</v>
      </c>
      <c r="AH144">
        <v>3</v>
      </c>
      <c r="AI144" t="s">
        <v>299</v>
      </c>
      <c r="AJ144" t="s">
        <v>37</v>
      </c>
      <c r="AK144">
        <v>300</v>
      </c>
      <c r="AN144" t="s">
        <v>58</v>
      </c>
      <c r="AO144" t="s">
        <v>59</v>
      </c>
      <c r="AP144">
        <v>50</v>
      </c>
      <c r="AQ144">
        <v>2000</v>
      </c>
      <c r="AR144">
        <v>11.5</v>
      </c>
      <c r="AS144">
        <v>0</v>
      </c>
      <c r="AU144">
        <v>22</v>
      </c>
      <c r="AV144" t="s">
        <v>303</v>
      </c>
      <c r="AZ144">
        <v>5</v>
      </c>
      <c r="BA144">
        <v>90</v>
      </c>
      <c r="BB144" t="s">
        <v>346</v>
      </c>
      <c r="BC144" t="s">
        <v>319</v>
      </c>
      <c r="BD144">
        <v>56</v>
      </c>
      <c r="BE144">
        <v>18</v>
      </c>
      <c r="BF144">
        <v>56</v>
      </c>
      <c r="BG144">
        <v>0.16</v>
      </c>
      <c r="BH144" t="s">
        <v>319</v>
      </c>
      <c r="BQ144">
        <v>4.7E-2</v>
      </c>
      <c r="BR144">
        <v>7.0000000000000001E-3</v>
      </c>
      <c r="BU144">
        <v>-12.8</v>
      </c>
      <c r="BW144" s="14">
        <v>13000</v>
      </c>
      <c r="BX144" t="s">
        <v>348</v>
      </c>
      <c r="BY144" t="s">
        <v>321</v>
      </c>
      <c r="CA144">
        <v>-80</v>
      </c>
      <c r="CB144" t="s">
        <v>397</v>
      </c>
      <c r="CC144" t="s">
        <v>117</v>
      </c>
    </row>
    <row r="145" spans="1:81" x14ac:dyDescent="0.25">
      <c r="A145">
        <v>144</v>
      </c>
      <c r="B145">
        <v>134</v>
      </c>
      <c r="C145">
        <v>26</v>
      </c>
      <c r="E145" t="str">
        <f>_xlfn.XLOOKUP(C145,exp_info!$A$2:$A$33,exp_info!$B$2:$B$33)</f>
        <v>RV_1.134</v>
      </c>
      <c r="F145" t="s">
        <v>241</v>
      </c>
      <c r="G145">
        <v>55</v>
      </c>
      <c r="H145">
        <v>17</v>
      </c>
      <c r="I145" t="s">
        <v>281</v>
      </c>
      <c r="J145" t="s">
        <v>33</v>
      </c>
      <c r="K145">
        <v>292</v>
      </c>
      <c r="L145">
        <v>143</v>
      </c>
      <c r="M145">
        <v>2.0299999999999998</v>
      </c>
      <c r="N145" t="s">
        <v>34</v>
      </c>
      <c r="O145">
        <v>1</v>
      </c>
      <c r="V145">
        <v>7964</v>
      </c>
      <c r="W145" t="s">
        <v>288</v>
      </c>
      <c r="X145">
        <v>132</v>
      </c>
      <c r="Y145">
        <v>5</v>
      </c>
      <c r="Z145">
        <f t="shared" si="2"/>
        <v>1</v>
      </c>
      <c r="AE145">
        <v>0</v>
      </c>
      <c r="AH145">
        <v>3</v>
      </c>
      <c r="AI145" t="s">
        <v>299</v>
      </c>
      <c r="AJ145" t="s">
        <v>37</v>
      </c>
      <c r="AK145">
        <v>300</v>
      </c>
      <c r="AN145" t="s">
        <v>58</v>
      </c>
      <c r="AO145" t="s">
        <v>59</v>
      </c>
      <c r="AP145">
        <v>50</v>
      </c>
      <c r="AQ145">
        <v>2000</v>
      </c>
      <c r="AR145">
        <v>11.5</v>
      </c>
      <c r="AS145">
        <v>0</v>
      </c>
      <c r="AU145">
        <v>23</v>
      </c>
      <c r="AV145" t="s">
        <v>303</v>
      </c>
      <c r="AZ145">
        <v>2</v>
      </c>
      <c r="BA145">
        <v>90</v>
      </c>
      <c r="BB145" t="s">
        <v>346</v>
      </c>
      <c r="BC145" t="s">
        <v>319</v>
      </c>
      <c r="BD145">
        <v>56</v>
      </c>
      <c r="BE145">
        <v>18</v>
      </c>
      <c r="BF145">
        <v>56</v>
      </c>
      <c r="BG145">
        <v>0.16</v>
      </c>
      <c r="BH145" t="s">
        <v>319</v>
      </c>
      <c r="BJ145">
        <v>-50</v>
      </c>
      <c r="BQ145">
        <v>0.104</v>
      </c>
      <c r="BR145">
        <v>0.01</v>
      </c>
      <c r="BU145">
        <v>1.7</v>
      </c>
      <c r="BW145" s="14">
        <v>20000</v>
      </c>
      <c r="BX145" t="s">
        <v>348</v>
      </c>
      <c r="BY145" t="s">
        <v>321</v>
      </c>
      <c r="CA145">
        <v>-80</v>
      </c>
      <c r="CB145" t="s">
        <v>397</v>
      </c>
      <c r="CC145" t="s">
        <v>117</v>
      </c>
    </row>
    <row r="146" spans="1:81" x14ac:dyDescent="0.25">
      <c r="A146">
        <v>145</v>
      </c>
      <c r="B146">
        <v>135</v>
      </c>
      <c r="C146">
        <v>27</v>
      </c>
      <c r="E146" t="str">
        <f>_xlfn.XLOOKUP(C146,exp_info!$A$2:$A$33,exp_info!$B$2:$B$33)</f>
        <v>RV_1.144</v>
      </c>
      <c r="F146" t="s">
        <v>255</v>
      </c>
      <c r="G146">
        <v>70</v>
      </c>
      <c r="H146">
        <v>22</v>
      </c>
      <c r="I146" t="s">
        <v>281</v>
      </c>
      <c r="J146" t="s">
        <v>33</v>
      </c>
      <c r="K146">
        <v>204</v>
      </c>
      <c r="L146">
        <v>66</v>
      </c>
      <c r="M146">
        <v>3.1</v>
      </c>
      <c r="N146" t="s">
        <v>34</v>
      </c>
      <c r="O146">
        <v>0.2</v>
      </c>
      <c r="P146">
        <v>33</v>
      </c>
      <c r="Q146" t="str">
        <f>_xlfn.XLOOKUP('all joined'!R146,polymer!$C$26:$C$34,polymer!$B$26:$B$34)</f>
        <v>poly(styrene)</v>
      </c>
      <c r="R146" t="s">
        <v>72</v>
      </c>
      <c r="S146">
        <v>35</v>
      </c>
      <c r="U146">
        <v>0.8</v>
      </c>
      <c r="V146">
        <v>7964</v>
      </c>
      <c r="W146" t="s">
        <v>288</v>
      </c>
      <c r="X146">
        <v>132</v>
      </c>
      <c r="Y146">
        <v>5</v>
      </c>
      <c r="Z146">
        <f t="shared" si="2"/>
        <v>1</v>
      </c>
      <c r="AE146">
        <v>0</v>
      </c>
      <c r="AH146">
        <v>3</v>
      </c>
      <c r="AI146" t="s">
        <v>299</v>
      </c>
      <c r="AJ146" t="s">
        <v>37</v>
      </c>
      <c r="AK146">
        <v>300</v>
      </c>
      <c r="AN146" t="s">
        <v>58</v>
      </c>
      <c r="AO146" t="s">
        <v>59</v>
      </c>
      <c r="AP146">
        <v>50</v>
      </c>
      <c r="AQ146">
        <v>2000</v>
      </c>
      <c r="AR146">
        <v>11.5</v>
      </c>
      <c r="AS146">
        <v>4</v>
      </c>
      <c r="AT146" t="s">
        <v>48</v>
      </c>
      <c r="AU146">
        <v>23</v>
      </c>
      <c r="AV146" t="s">
        <v>303</v>
      </c>
      <c r="AZ146">
        <v>2</v>
      </c>
      <c r="BA146">
        <v>90</v>
      </c>
      <c r="BB146" t="s">
        <v>346</v>
      </c>
      <c r="BC146" t="s">
        <v>319</v>
      </c>
      <c r="BD146">
        <v>56</v>
      </c>
      <c r="BE146">
        <v>18</v>
      </c>
      <c r="BF146">
        <v>56</v>
      </c>
      <c r="BG146">
        <v>0.16</v>
      </c>
      <c r="BH146" t="s">
        <v>319</v>
      </c>
      <c r="BQ146">
        <v>0.18717695200000001</v>
      </c>
      <c r="BR146">
        <v>3.6999999999999998E-2</v>
      </c>
      <c r="BU146">
        <v>-15.765363430000001</v>
      </c>
      <c r="BW146" s="14">
        <v>104000</v>
      </c>
      <c r="BX146" t="s">
        <v>348</v>
      </c>
      <c r="BY146" t="s">
        <v>321</v>
      </c>
      <c r="CA146">
        <v>-80</v>
      </c>
      <c r="CB146" t="s">
        <v>397</v>
      </c>
      <c r="CC146" t="s">
        <v>141</v>
      </c>
    </row>
    <row r="147" spans="1:81" x14ac:dyDescent="0.25">
      <c r="A147">
        <v>146</v>
      </c>
      <c r="B147">
        <v>136</v>
      </c>
      <c r="C147">
        <v>27</v>
      </c>
      <c r="E147" t="str">
        <f>_xlfn.XLOOKUP(C147,exp_info!$A$2:$A$33,exp_info!$B$2:$B$33)</f>
        <v>RV_1.144</v>
      </c>
      <c r="F147" t="s">
        <v>256</v>
      </c>
      <c r="G147">
        <v>71</v>
      </c>
      <c r="H147">
        <v>22</v>
      </c>
      <c r="I147" t="s">
        <v>281</v>
      </c>
      <c r="J147" t="s">
        <v>33</v>
      </c>
      <c r="K147">
        <v>204</v>
      </c>
      <c r="L147">
        <v>66</v>
      </c>
      <c r="M147">
        <v>3.1</v>
      </c>
      <c r="N147" t="s">
        <v>34</v>
      </c>
      <c r="O147">
        <v>0.4</v>
      </c>
      <c r="P147">
        <v>33</v>
      </c>
      <c r="Q147" t="str">
        <f>_xlfn.XLOOKUP('all joined'!R147,polymer!$C$26:$C$34,polymer!$B$26:$B$34)</f>
        <v>poly(styrene)</v>
      </c>
      <c r="R147" t="s">
        <v>72</v>
      </c>
      <c r="S147">
        <v>35</v>
      </c>
      <c r="U147">
        <v>0.6</v>
      </c>
      <c r="V147">
        <v>7964</v>
      </c>
      <c r="W147" t="s">
        <v>288</v>
      </c>
      <c r="X147">
        <v>132</v>
      </c>
      <c r="Y147">
        <v>5</v>
      </c>
      <c r="Z147">
        <f t="shared" si="2"/>
        <v>1</v>
      </c>
      <c r="AE147">
        <v>0</v>
      </c>
      <c r="AH147">
        <v>3</v>
      </c>
      <c r="AI147" t="s">
        <v>299</v>
      </c>
      <c r="AJ147" t="s">
        <v>37</v>
      </c>
      <c r="AK147">
        <v>300</v>
      </c>
      <c r="AN147" t="s">
        <v>58</v>
      </c>
      <c r="AO147" t="s">
        <v>59</v>
      </c>
      <c r="AP147">
        <v>50</v>
      </c>
      <c r="AQ147">
        <v>2000</v>
      </c>
      <c r="AR147">
        <v>11.5</v>
      </c>
      <c r="AS147">
        <v>4</v>
      </c>
      <c r="AT147" t="s">
        <v>48</v>
      </c>
      <c r="AU147">
        <v>23</v>
      </c>
      <c r="AV147" t="s">
        <v>303</v>
      </c>
      <c r="AZ147">
        <v>2</v>
      </c>
      <c r="BA147">
        <v>90</v>
      </c>
      <c r="BB147" t="s">
        <v>346</v>
      </c>
      <c r="BC147" t="s">
        <v>319</v>
      </c>
      <c r="BD147">
        <v>56</v>
      </c>
      <c r="BE147">
        <v>18</v>
      </c>
      <c r="BF147">
        <v>56</v>
      </c>
      <c r="BG147">
        <v>0.16</v>
      </c>
      <c r="BH147" t="s">
        <v>319</v>
      </c>
      <c r="BQ147">
        <v>0.19052889200000001</v>
      </c>
      <c r="BR147">
        <v>4.0899999999999999E-2</v>
      </c>
      <c r="BU147">
        <v>-5.7022530380000003</v>
      </c>
      <c r="BW147" s="14">
        <v>38400</v>
      </c>
      <c r="BX147" t="s">
        <v>348</v>
      </c>
      <c r="BY147" t="s">
        <v>321</v>
      </c>
      <c r="CA147">
        <v>-80</v>
      </c>
      <c r="CB147" t="s">
        <v>397</v>
      </c>
      <c r="CC147" t="s">
        <v>141</v>
      </c>
    </row>
    <row r="148" spans="1:81" x14ac:dyDescent="0.25">
      <c r="A148">
        <v>147</v>
      </c>
      <c r="B148">
        <v>137</v>
      </c>
      <c r="C148">
        <v>27</v>
      </c>
      <c r="E148" t="str">
        <f>_xlfn.XLOOKUP(C148,exp_info!$A$2:$A$33,exp_info!$B$2:$B$33)</f>
        <v>RV_1.144</v>
      </c>
      <c r="F148" t="s">
        <v>257</v>
      </c>
      <c r="G148">
        <v>72</v>
      </c>
      <c r="H148">
        <v>22</v>
      </c>
      <c r="I148" t="s">
        <v>281</v>
      </c>
      <c r="J148" t="s">
        <v>33</v>
      </c>
      <c r="K148">
        <v>204</v>
      </c>
      <c r="L148">
        <v>66</v>
      </c>
      <c r="M148">
        <v>3.1</v>
      </c>
      <c r="N148" t="s">
        <v>34</v>
      </c>
      <c r="O148">
        <v>0.6</v>
      </c>
      <c r="P148">
        <v>33</v>
      </c>
      <c r="Q148" t="str">
        <f>_xlfn.XLOOKUP('all joined'!R148,polymer!$C$26:$C$34,polymer!$B$26:$B$34)</f>
        <v>poly(styrene)</v>
      </c>
      <c r="R148" t="s">
        <v>72</v>
      </c>
      <c r="S148">
        <v>35</v>
      </c>
      <c r="U148">
        <v>0.4</v>
      </c>
      <c r="V148">
        <v>7964</v>
      </c>
      <c r="W148" t="s">
        <v>288</v>
      </c>
      <c r="X148">
        <v>132</v>
      </c>
      <c r="Y148">
        <v>5</v>
      </c>
      <c r="Z148">
        <f t="shared" si="2"/>
        <v>1</v>
      </c>
      <c r="AE148">
        <v>0</v>
      </c>
      <c r="AH148">
        <v>3</v>
      </c>
      <c r="AI148" t="s">
        <v>299</v>
      </c>
      <c r="AJ148" t="s">
        <v>37</v>
      </c>
      <c r="AK148">
        <v>300</v>
      </c>
      <c r="AN148" t="s">
        <v>58</v>
      </c>
      <c r="AO148" t="s">
        <v>59</v>
      </c>
      <c r="AP148">
        <v>50</v>
      </c>
      <c r="AQ148">
        <v>2000</v>
      </c>
      <c r="AR148">
        <v>11.5</v>
      </c>
      <c r="AS148">
        <v>4</v>
      </c>
      <c r="AT148" t="s">
        <v>48</v>
      </c>
      <c r="AU148">
        <v>23</v>
      </c>
      <c r="AV148" t="s">
        <v>303</v>
      </c>
      <c r="AZ148">
        <v>2</v>
      </c>
      <c r="BA148">
        <v>90</v>
      </c>
      <c r="BB148" t="s">
        <v>346</v>
      </c>
      <c r="BC148" t="s">
        <v>319</v>
      </c>
      <c r="BD148">
        <v>56</v>
      </c>
      <c r="BE148">
        <v>18</v>
      </c>
      <c r="BF148">
        <v>56</v>
      </c>
      <c r="BG148">
        <v>0.16</v>
      </c>
      <c r="BH148" t="s">
        <v>319</v>
      </c>
      <c r="BQ148">
        <v>0.18028339199999999</v>
      </c>
      <c r="BR148">
        <v>1.7000000000000001E-2</v>
      </c>
      <c r="BU148">
        <v>3.7916599729999998</v>
      </c>
      <c r="BW148" s="14">
        <v>74000</v>
      </c>
      <c r="BX148" t="s">
        <v>348</v>
      </c>
      <c r="BY148" t="s">
        <v>321</v>
      </c>
      <c r="CA148">
        <v>-80</v>
      </c>
      <c r="CB148" t="s">
        <v>397</v>
      </c>
      <c r="CC148" t="s">
        <v>144</v>
      </c>
    </row>
    <row r="149" spans="1:81" x14ac:dyDescent="0.25">
      <c r="A149">
        <v>148</v>
      </c>
      <c r="B149">
        <v>138</v>
      </c>
      <c r="C149">
        <v>27</v>
      </c>
      <c r="E149" t="str">
        <f>_xlfn.XLOOKUP(C149,exp_info!$A$2:$A$33,exp_info!$B$2:$B$33)</f>
        <v>RV_1.144</v>
      </c>
      <c r="F149" t="s">
        <v>258</v>
      </c>
      <c r="G149">
        <v>73</v>
      </c>
      <c r="H149">
        <v>22</v>
      </c>
      <c r="I149" t="s">
        <v>281</v>
      </c>
      <c r="J149" t="s">
        <v>33</v>
      </c>
      <c r="K149">
        <v>204</v>
      </c>
      <c r="L149">
        <v>66</v>
      </c>
      <c r="M149">
        <v>3.1</v>
      </c>
      <c r="N149" t="s">
        <v>34</v>
      </c>
      <c r="O149">
        <v>0.8</v>
      </c>
      <c r="P149">
        <v>33</v>
      </c>
      <c r="Q149" t="str">
        <f>_xlfn.XLOOKUP('all joined'!R149,polymer!$C$26:$C$34,polymer!$B$26:$B$34)</f>
        <v>poly(styrene)</v>
      </c>
      <c r="R149" t="s">
        <v>72</v>
      </c>
      <c r="S149">
        <v>35</v>
      </c>
      <c r="U149">
        <v>0.2</v>
      </c>
      <c r="V149">
        <v>7964</v>
      </c>
      <c r="W149" t="s">
        <v>288</v>
      </c>
      <c r="X149">
        <v>132</v>
      </c>
      <c r="Y149">
        <v>5</v>
      </c>
      <c r="Z149">
        <f t="shared" si="2"/>
        <v>1</v>
      </c>
      <c r="AE149">
        <v>0</v>
      </c>
      <c r="AH149">
        <v>3</v>
      </c>
      <c r="AI149" t="s">
        <v>299</v>
      </c>
      <c r="AJ149" t="s">
        <v>37</v>
      </c>
      <c r="AK149">
        <v>300</v>
      </c>
      <c r="AN149" t="s">
        <v>58</v>
      </c>
      <c r="AO149" t="s">
        <v>59</v>
      </c>
      <c r="AP149">
        <v>50</v>
      </c>
      <c r="AQ149">
        <v>2000</v>
      </c>
      <c r="AR149">
        <v>11.5</v>
      </c>
      <c r="AS149">
        <v>4</v>
      </c>
      <c r="AT149" t="s">
        <v>48</v>
      </c>
      <c r="AU149">
        <v>23</v>
      </c>
      <c r="AV149" t="s">
        <v>303</v>
      </c>
      <c r="AZ149">
        <v>2</v>
      </c>
      <c r="BA149">
        <v>90</v>
      </c>
      <c r="BB149" t="s">
        <v>346</v>
      </c>
      <c r="BC149" t="s">
        <v>319</v>
      </c>
      <c r="BD149">
        <v>56</v>
      </c>
      <c r="BE149">
        <v>18</v>
      </c>
      <c r="BF149">
        <v>56</v>
      </c>
      <c r="BG149">
        <v>0.16</v>
      </c>
      <c r="BH149" t="s">
        <v>319</v>
      </c>
      <c r="BQ149">
        <v>0.159097091</v>
      </c>
      <c r="BR149">
        <v>1.2999999999999999E-2</v>
      </c>
      <c r="BU149">
        <v>6.1163225499999996</v>
      </c>
      <c r="BW149" s="14">
        <v>10300</v>
      </c>
      <c r="BX149" t="s">
        <v>348</v>
      </c>
      <c r="BY149" t="s">
        <v>321</v>
      </c>
      <c r="CA149">
        <v>-80</v>
      </c>
      <c r="CB149" t="s">
        <v>397</v>
      </c>
      <c r="CC149" t="s">
        <v>144</v>
      </c>
    </row>
    <row r="150" spans="1:81" x14ac:dyDescent="0.25">
      <c r="A150">
        <v>149</v>
      </c>
      <c r="B150">
        <v>139</v>
      </c>
      <c r="C150">
        <v>27</v>
      </c>
      <c r="E150" t="str">
        <f>_xlfn.XLOOKUP(C150,exp_info!$A$2:$A$33,exp_info!$B$2:$B$33)</f>
        <v>RV_1.144</v>
      </c>
      <c r="F150" t="s">
        <v>259</v>
      </c>
      <c r="G150">
        <v>67</v>
      </c>
      <c r="H150">
        <v>22</v>
      </c>
      <c r="I150" t="s">
        <v>281</v>
      </c>
      <c r="J150" t="s">
        <v>33</v>
      </c>
      <c r="K150">
        <v>204</v>
      </c>
      <c r="L150">
        <v>66</v>
      </c>
      <c r="M150">
        <v>3.1</v>
      </c>
      <c r="N150" t="s">
        <v>34</v>
      </c>
      <c r="O150">
        <v>1</v>
      </c>
      <c r="V150">
        <v>7964</v>
      </c>
      <c r="W150" t="s">
        <v>288</v>
      </c>
      <c r="X150">
        <v>132</v>
      </c>
      <c r="Y150">
        <v>5</v>
      </c>
      <c r="Z150">
        <f t="shared" si="2"/>
        <v>1</v>
      </c>
      <c r="AE150">
        <v>0</v>
      </c>
      <c r="AH150">
        <v>3</v>
      </c>
      <c r="AI150" t="s">
        <v>299</v>
      </c>
      <c r="AJ150" t="s">
        <v>37</v>
      </c>
      <c r="AK150">
        <v>300</v>
      </c>
      <c r="AN150" t="s">
        <v>58</v>
      </c>
      <c r="AO150" t="s">
        <v>59</v>
      </c>
      <c r="AP150">
        <v>50</v>
      </c>
      <c r="AQ150">
        <v>2000</v>
      </c>
      <c r="AR150">
        <v>11.5</v>
      </c>
      <c r="AS150">
        <v>4</v>
      </c>
      <c r="AT150" t="s">
        <v>48</v>
      </c>
      <c r="AU150">
        <v>23</v>
      </c>
      <c r="AV150" t="s">
        <v>303</v>
      </c>
      <c r="AZ150">
        <v>2</v>
      </c>
      <c r="BA150">
        <v>90</v>
      </c>
      <c r="BB150" t="s">
        <v>346</v>
      </c>
      <c r="BC150" t="s">
        <v>319</v>
      </c>
      <c r="BD150">
        <v>56</v>
      </c>
      <c r="BE150">
        <v>18</v>
      </c>
      <c r="BF150">
        <v>56</v>
      </c>
      <c r="BG150">
        <v>0.16</v>
      </c>
      <c r="BH150" t="s">
        <v>319</v>
      </c>
      <c r="BQ150">
        <v>0.129223278</v>
      </c>
      <c r="BR150">
        <v>1.66E-2</v>
      </c>
      <c r="BU150">
        <v>9.6282498729999997</v>
      </c>
      <c r="BW150" s="14">
        <v>21900</v>
      </c>
      <c r="BX150" t="s">
        <v>348</v>
      </c>
      <c r="BY150" t="s">
        <v>321</v>
      </c>
      <c r="CA150">
        <v>-80</v>
      </c>
      <c r="CB150" t="s">
        <v>397</v>
      </c>
      <c r="CC150" t="s">
        <v>144</v>
      </c>
    </row>
    <row r="151" spans="1:81" x14ac:dyDescent="0.25">
      <c r="A151">
        <v>150</v>
      </c>
      <c r="B151">
        <v>140</v>
      </c>
      <c r="C151">
        <v>27</v>
      </c>
      <c r="E151" t="str">
        <f>_xlfn.XLOOKUP(C151,exp_info!$A$2:$A$33,exp_info!$B$2:$B$33)</f>
        <v>RV_1.144</v>
      </c>
      <c r="F151" t="s">
        <v>260</v>
      </c>
      <c r="G151">
        <v>74</v>
      </c>
      <c r="H151">
        <v>17</v>
      </c>
      <c r="I151" t="s">
        <v>281</v>
      </c>
      <c r="J151" t="s">
        <v>33</v>
      </c>
      <c r="K151">
        <v>292</v>
      </c>
      <c r="L151">
        <v>143</v>
      </c>
      <c r="M151">
        <v>2.0299999999999998</v>
      </c>
      <c r="N151" t="s">
        <v>34</v>
      </c>
      <c r="O151">
        <v>0.2</v>
      </c>
      <c r="P151">
        <v>33</v>
      </c>
      <c r="Q151" t="str">
        <f>_xlfn.XLOOKUP('all joined'!R151,polymer!$C$26:$C$34,polymer!$B$26:$B$34)</f>
        <v>poly(styrene)</v>
      </c>
      <c r="R151" t="s">
        <v>72</v>
      </c>
      <c r="S151">
        <v>35</v>
      </c>
      <c r="U151">
        <v>0.8</v>
      </c>
      <c r="V151">
        <v>7964</v>
      </c>
      <c r="W151" t="s">
        <v>288</v>
      </c>
      <c r="X151">
        <v>132</v>
      </c>
      <c r="Y151">
        <v>5</v>
      </c>
      <c r="Z151">
        <f t="shared" si="2"/>
        <v>1</v>
      </c>
      <c r="AE151">
        <v>0</v>
      </c>
      <c r="AH151">
        <v>3</v>
      </c>
      <c r="AI151" t="s">
        <v>299</v>
      </c>
      <c r="AJ151" t="s">
        <v>37</v>
      </c>
      <c r="AK151">
        <v>300</v>
      </c>
      <c r="AN151" t="s">
        <v>58</v>
      </c>
      <c r="AO151" t="s">
        <v>59</v>
      </c>
      <c r="AP151">
        <v>50</v>
      </c>
      <c r="AQ151">
        <v>2000</v>
      </c>
      <c r="AR151">
        <v>11.5</v>
      </c>
      <c r="AS151">
        <v>0</v>
      </c>
      <c r="AU151">
        <v>23</v>
      </c>
      <c r="AV151" t="s">
        <v>303</v>
      </c>
      <c r="AZ151">
        <v>2</v>
      </c>
      <c r="BA151">
        <v>90</v>
      </c>
      <c r="BB151" t="s">
        <v>346</v>
      </c>
      <c r="BC151" t="s">
        <v>319</v>
      </c>
      <c r="BD151">
        <v>56</v>
      </c>
      <c r="BE151">
        <v>18</v>
      </c>
      <c r="BF151">
        <v>56</v>
      </c>
      <c r="BG151">
        <v>0.16</v>
      </c>
      <c r="BH151" t="s">
        <v>319</v>
      </c>
      <c r="BJ151">
        <v>-122.33</v>
      </c>
      <c r="BQ151">
        <v>0.14391696264953083</v>
      </c>
      <c r="BR151">
        <v>2.8575745778211318E-2</v>
      </c>
      <c r="BU151">
        <v>-9.971100982461131</v>
      </c>
      <c r="BW151" s="14">
        <v>46443.72732373952</v>
      </c>
      <c r="BX151" t="s">
        <v>348</v>
      </c>
      <c r="BY151" t="s">
        <v>321</v>
      </c>
      <c r="CA151">
        <v>-80</v>
      </c>
      <c r="CB151" t="s">
        <v>397</v>
      </c>
      <c r="CC151" t="s">
        <v>144</v>
      </c>
    </row>
    <row r="152" spans="1:81" x14ac:dyDescent="0.25">
      <c r="A152">
        <v>151</v>
      </c>
      <c r="B152">
        <v>141</v>
      </c>
      <c r="C152">
        <v>27</v>
      </c>
      <c r="E152" t="str">
        <f>_xlfn.XLOOKUP(C152,exp_info!$A$2:$A$33,exp_info!$B$2:$B$33)</f>
        <v>RV_1.144</v>
      </c>
      <c r="F152" t="s">
        <v>261</v>
      </c>
      <c r="G152">
        <v>75</v>
      </c>
      <c r="H152">
        <v>17</v>
      </c>
      <c r="I152" t="s">
        <v>281</v>
      </c>
      <c r="J152" t="s">
        <v>33</v>
      </c>
      <c r="K152">
        <v>292</v>
      </c>
      <c r="L152">
        <v>143</v>
      </c>
      <c r="M152">
        <v>2.0299999999999998</v>
      </c>
      <c r="N152" t="s">
        <v>34</v>
      </c>
      <c r="O152">
        <v>0.4</v>
      </c>
      <c r="P152">
        <v>33</v>
      </c>
      <c r="Q152" t="str">
        <f>_xlfn.XLOOKUP('all joined'!R152,polymer!$C$26:$C$34,polymer!$B$26:$B$34)</f>
        <v>poly(styrene)</v>
      </c>
      <c r="R152" t="s">
        <v>72</v>
      </c>
      <c r="S152">
        <v>35</v>
      </c>
      <c r="U152">
        <v>0.6</v>
      </c>
      <c r="V152">
        <v>7964</v>
      </c>
      <c r="W152" t="s">
        <v>288</v>
      </c>
      <c r="X152">
        <v>132</v>
      </c>
      <c r="Y152">
        <v>5</v>
      </c>
      <c r="Z152">
        <f t="shared" si="2"/>
        <v>1</v>
      </c>
      <c r="AE152">
        <v>0</v>
      </c>
      <c r="AH152">
        <v>3</v>
      </c>
      <c r="AI152" t="s">
        <v>299</v>
      </c>
      <c r="AJ152" t="s">
        <v>37</v>
      </c>
      <c r="AK152">
        <v>300</v>
      </c>
      <c r="AN152" t="s">
        <v>58</v>
      </c>
      <c r="AO152" t="s">
        <v>59</v>
      </c>
      <c r="AP152">
        <v>50</v>
      </c>
      <c r="AQ152">
        <v>2000</v>
      </c>
      <c r="AR152">
        <v>11.5</v>
      </c>
      <c r="AS152">
        <v>0</v>
      </c>
      <c r="AU152">
        <v>23</v>
      </c>
      <c r="AV152" t="s">
        <v>303</v>
      </c>
      <c r="AZ152">
        <v>2</v>
      </c>
      <c r="BA152">
        <v>90</v>
      </c>
      <c r="BB152" t="s">
        <v>346</v>
      </c>
      <c r="BC152" t="s">
        <v>319</v>
      </c>
      <c r="BD152">
        <v>56</v>
      </c>
      <c r="BE152">
        <v>18</v>
      </c>
      <c r="BF152">
        <v>56</v>
      </c>
      <c r="BG152">
        <v>0.16</v>
      </c>
      <c r="BH152" t="s">
        <v>319</v>
      </c>
      <c r="BJ152">
        <v>-118.65</v>
      </c>
      <c r="BQ152">
        <v>0.17624625323468679</v>
      </c>
      <c r="BR152">
        <v>2.2898351336710667E-2</v>
      </c>
      <c r="BU152">
        <v>8.5049943344981216</v>
      </c>
      <c r="BW152" s="14">
        <v>2509.159020006437</v>
      </c>
      <c r="BX152" t="s">
        <v>348</v>
      </c>
      <c r="BY152" t="s">
        <v>321</v>
      </c>
      <c r="CA152">
        <v>-80</v>
      </c>
      <c r="CB152" t="s">
        <v>397</v>
      </c>
      <c r="CC152" t="s">
        <v>144</v>
      </c>
    </row>
    <row r="153" spans="1:81" x14ac:dyDescent="0.25">
      <c r="A153">
        <v>152</v>
      </c>
      <c r="B153">
        <v>142</v>
      </c>
      <c r="C153">
        <v>27</v>
      </c>
      <c r="E153" t="str">
        <f>_xlfn.XLOOKUP(C153,exp_info!$A$2:$A$33,exp_info!$B$2:$B$33)</f>
        <v>RV_1.144</v>
      </c>
      <c r="F153" t="s">
        <v>262</v>
      </c>
      <c r="G153">
        <v>76</v>
      </c>
      <c r="H153">
        <v>17</v>
      </c>
      <c r="I153" t="s">
        <v>281</v>
      </c>
      <c r="J153" t="s">
        <v>33</v>
      </c>
      <c r="K153">
        <v>292</v>
      </c>
      <c r="L153">
        <v>143</v>
      </c>
      <c r="M153">
        <v>2.0299999999999998</v>
      </c>
      <c r="N153" t="s">
        <v>34</v>
      </c>
      <c r="O153">
        <v>0.6</v>
      </c>
      <c r="P153">
        <v>33</v>
      </c>
      <c r="Q153" t="str">
        <f>_xlfn.XLOOKUP('all joined'!R153,polymer!$C$26:$C$34,polymer!$B$26:$B$34)</f>
        <v>poly(styrene)</v>
      </c>
      <c r="R153" t="s">
        <v>72</v>
      </c>
      <c r="S153">
        <v>35</v>
      </c>
      <c r="U153">
        <v>0.4</v>
      </c>
      <c r="V153">
        <v>7964</v>
      </c>
      <c r="W153" t="s">
        <v>288</v>
      </c>
      <c r="X153">
        <v>132</v>
      </c>
      <c r="Y153">
        <v>5</v>
      </c>
      <c r="Z153">
        <f t="shared" si="2"/>
        <v>1</v>
      </c>
      <c r="AE153">
        <v>0</v>
      </c>
      <c r="AH153">
        <v>3</v>
      </c>
      <c r="AI153" t="s">
        <v>299</v>
      </c>
      <c r="AJ153" t="s">
        <v>37</v>
      </c>
      <c r="AK153">
        <v>300</v>
      </c>
      <c r="AN153" t="s">
        <v>58</v>
      </c>
      <c r="AO153" t="s">
        <v>59</v>
      </c>
      <c r="AP153">
        <v>50</v>
      </c>
      <c r="AQ153">
        <v>2000</v>
      </c>
      <c r="AR153">
        <v>11.5</v>
      </c>
      <c r="AS153">
        <v>0</v>
      </c>
      <c r="AU153">
        <v>23</v>
      </c>
      <c r="AV153" t="s">
        <v>303</v>
      </c>
      <c r="AZ153">
        <v>2</v>
      </c>
      <c r="BA153">
        <v>90</v>
      </c>
      <c r="BB153" t="s">
        <v>346</v>
      </c>
      <c r="BC153" t="s">
        <v>319</v>
      </c>
      <c r="BD153">
        <v>56</v>
      </c>
      <c r="BE153">
        <v>18</v>
      </c>
      <c r="BF153">
        <v>56</v>
      </c>
      <c r="BG153">
        <v>0.16</v>
      </c>
      <c r="BH153" t="s">
        <v>319</v>
      </c>
      <c r="BJ153">
        <v>-108.02</v>
      </c>
      <c r="BQ153">
        <v>0.17430180670088127</v>
      </c>
      <c r="BR153">
        <v>2.6118877482593894E-2</v>
      </c>
      <c r="BU153">
        <v>22.473569889685294</v>
      </c>
      <c r="BW153" s="14">
        <v>2601.4174613712594</v>
      </c>
      <c r="BX153" t="s">
        <v>348</v>
      </c>
      <c r="BY153" t="s">
        <v>321</v>
      </c>
      <c r="CA153">
        <v>-80</v>
      </c>
      <c r="CB153" t="s">
        <v>397</v>
      </c>
      <c r="CC153" t="s">
        <v>144</v>
      </c>
    </row>
    <row r="154" spans="1:81" x14ac:dyDescent="0.25">
      <c r="A154">
        <v>153</v>
      </c>
      <c r="B154">
        <v>143</v>
      </c>
      <c r="C154">
        <v>27</v>
      </c>
      <c r="E154" t="str">
        <f>_xlfn.XLOOKUP(C154,exp_info!$A$2:$A$33,exp_info!$B$2:$B$33)</f>
        <v>RV_1.144</v>
      </c>
      <c r="F154" t="s">
        <v>263</v>
      </c>
      <c r="G154">
        <v>77</v>
      </c>
      <c r="H154">
        <v>17</v>
      </c>
      <c r="I154" t="s">
        <v>281</v>
      </c>
      <c r="J154" t="s">
        <v>33</v>
      </c>
      <c r="K154">
        <v>292</v>
      </c>
      <c r="L154">
        <v>143</v>
      </c>
      <c r="M154">
        <v>2.0299999999999998</v>
      </c>
      <c r="N154" t="s">
        <v>34</v>
      </c>
      <c r="O154">
        <v>0.8</v>
      </c>
      <c r="P154">
        <v>33</v>
      </c>
      <c r="Q154" t="str">
        <f>_xlfn.XLOOKUP('all joined'!R154,polymer!$C$26:$C$34,polymer!$B$26:$B$34)</f>
        <v>poly(styrene)</v>
      </c>
      <c r="R154" t="s">
        <v>72</v>
      </c>
      <c r="S154">
        <v>35</v>
      </c>
      <c r="U154">
        <v>0.2</v>
      </c>
      <c r="V154">
        <v>7964</v>
      </c>
      <c r="W154" t="s">
        <v>288</v>
      </c>
      <c r="X154">
        <v>132</v>
      </c>
      <c r="Y154">
        <v>5</v>
      </c>
      <c r="Z154">
        <f t="shared" si="2"/>
        <v>1</v>
      </c>
      <c r="AE154">
        <v>0</v>
      </c>
      <c r="AH154">
        <v>3</v>
      </c>
      <c r="AI154" t="s">
        <v>299</v>
      </c>
      <c r="AJ154" t="s">
        <v>37</v>
      </c>
      <c r="AK154">
        <v>300</v>
      </c>
      <c r="AN154" t="s">
        <v>58</v>
      </c>
      <c r="AO154" t="s">
        <v>59</v>
      </c>
      <c r="AP154">
        <v>50</v>
      </c>
      <c r="AQ154">
        <v>2000</v>
      </c>
      <c r="AR154">
        <v>11.5</v>
      </c>
      <c r="AS154">
        <v>0</v>
      </c>
      <c r="AU154">
        <v>23</v>
      </c>
      <c r="AV154" t="s">
        <v>303</v>
      </c>
      <c r="AZ154">
        <v>2</v>
      </c>
      <c r="BA154">
        <v>90</v>
      </c>
      <c r="BB154" t="s">
        <v>346</v>
      </c>
      <c r="BC154" t="s">
        <v>319</v>
      </c>
      <c r="BD154">
        <v>56</v>
      </c>
      <c r="BE154">
        <v>18</v>
      </c>
      <c r="BF154">
        <v>56</v>
      </c>
      <c r="BG154">
        <v>0.16</v>
      </c>
      <c r="BH154" t="s">
        <v>319</v>
      </c>
      <c r="BJ154">
        <v>-83.4</v>
      </c>
      <c r="BQ154">
        <v>9.2924905650796835E-2</v>
      </c>
      <c r="BR154">
        <v>6.7364886477403593E-3</v>
      </c>
      <c r="BU154">
        <v>3.4208195214245283</v>
      </c>
      <c r="BW154" s="14">
        <v>4687.325368241758</v>
      </c>
      <c r="BX154" t="s">
        <v>348</v>
      </c>
      <c r="BY154" t="s">
        <v>321</v>
      </c>
      <c r="CA154">
        <v>-80</v>
      </c>
      <c r="CB154" t="s">
        <v>397</v>
      </c>
      <c r="CC154" t="s">
        <v>141</v>
      </c>
    </row>
    <row r="155" spans="1:81" x14ac:dyDescent="0.25">
      <c r="A155">
        <v>154</v>
      </c>
      <c r="B155">
        <v>134</v>
      </c>
      <c r="C155">
        <v>27</v>
      </c>
      <c r="E155" t="str">
        <f>_xlfn.XLOOKUP(C155,exp_info!$A$2:$A$33,exp_info!$B$2:$B$33)</f>
        <v>RV_1.144</v>
      </c>
      <c r="F155" t="s">
        <v>264</v>
      </c>
      <c r="G155">
        <v>55</v>
      </c>
      <c r="H155">
        <v>17</v>
      </c>
      <c r="I155" t="s">
        <v>281</v>
      </c>
      <c r="J155" t="s">
        <v>33</v>
      </c>
      <c r="K155">
        <v>292</v>
      </c>
      <c r="L155">
        <v>143</v>
      </c>
      <c r="M155">
        <v>2.0299999999999998</v>
      </c>
      <c r="N155" t="s">
        <v>34</v>
      </c>
      <c r="O155">
        <v>1</v>
      </c>
      <c r="V155">
        <v>7964</v>
      </c>
      <c r="W155" t="s">
        <v>288</v>
      </c>
      <c r="X155">
        <v>132</v>
      </c>
      <c r="Y155">
        <v>5</v>
      </c>
      <c r="Z155">
        <f t="shared" si="2"/>
        <v>1</v>
      </c>
      <c r="AE155">
        <v>0</v>
      </c>
      <c r="AH155">
        <v>3</v>
      </c>
      <c r="AI155" t="s">
        <v>299</v>
      </c>
      <c r="AJ155" t="s">
        <v>37</v>
      </c>
      <c r="AK155">
        <v>300</v>
      </c>
      <c r="AN155" t="s">
        <v>58</v>
      </c>
      <c r="AO155" t="s">
        <v>59</v>
      </c>
      <c r="AP155">
        <v>50</v>
      </c>
      <c r="AQ155">
        <v>2000</v>
      </c>
      <c r="AR155">
        <v>11.5</v>
      </c>
      <c r="AS155">
        <v>0</v>
      </c>
      <c r="AU155">
        <v>23</v>
      </c>
      <c r="AV155" t="s">
        <v>303</v>
      </c>
      <c r="AZ155">
        <v>2</v>
      </c>
      <c r="BA155">
        <v>90</v>
      </c>
      <c r="BB155" t="s">
        <v>346</v>
      </c>
      <c r="BC155" t="s">
        <v>319</v>
      </c>
      <c r="BD155">
        <v>56</v>
      </c>
      <c r="BE155">
        <v>18</v>
      </c>
      <c r="BF155">
        <v>56</v>
      </c>
      <c r="BG155">
        <v>0.16</v>
      </c>
      <c r="BH155" t="s">
        <v>319</v>
      </c>
      <c r="BJ155">
        <v>-57.57</v>
      </c>
      <c r="BQ155">
        <v>7.440288767155169E-2</v>
      </c>
      <c r="BR155">
        <v>9.7065457438964779E-3</v>
      </c>
      <c r="BU155">
        <v>8.8978065602782213</v>
      </c>
      <c r="BW155" s="14">
        <v>3437.17428202665</v>
      </c>
      <c r="BX155" t="s">
        <v>348</v>
      </c>
      <c r="BY155" t="s">
        <v>321</v>
      </c>
      <c r="CA155">
        <v>-80</v>
      </c>
      <c r="CB155" t="s">
        <v>397</v>
      </c>
      <c r="CC155" t="s">
        <v>141</v>
      </c>
    </row>
    <row r="156" spans="1:81" x14ac:dyDescent="0.25">
      <c r="A156">
        <v>155</v>
      </c>
      <c r="B156">
        <v>144</v>
      </c>
      <c r="C156">
        <v>28</v>
      </c>
      <c r="E156" t="str">
        <f>_xlfn.XLOOKUP(C156,exp_info!$A$2:$A$33,exp_info!$B$2:$B$33)</f>
        <v>RV_1.149</v>
      </c>
      <c r="F156" t="s">
        <v>260</v>
      </c>
      <c r="G156">
        <v>74</v>
      </c>
      <c r="H156">
        <v>17</v>
      </c>
      <c r="I156" t="s">
        <v>281</v>
      </c>
      <c r="J156" t="s">
        <v>33</v>
      </c>
      <c r="K156">
        <v>292</v>
      </c>
      <c r="L156">
        <v>143</v>
      </c>
      <c r="M156">
        <v>2.0299999999999998</v>
      </c>
      <c r="N156" t="s">
        <v>34</v>
      </c>
      <c r="O156">
        <v>0.2</v>
      </c>
      <c r="P156">
        <v>33</v>
      </c>
      <c r="Q156" t="str">
        <f>_xlfn.XLOOKUP('all joined'!R156,polymer!$C$26:$C$34,polymer!$B$26:$B$34)</f>
        <v>poly(styrene)</v>
      </c>
      <c r="R156" t="s">
        <v>72</v>
      </c>
      <c r="S156">
        <v>35</v>
      </c>
      <c r="U156">
        <v>0.8</v>
      </c>
      <c r="V156">
        <v>7964</v>
      </c>
      <c r="W156" t="s">
        <v>288</v>
      </c>
      <c r="X156">
        <v>132</v>
      </c>
      <c r="Y156">
        <v>5</v>
      </c>
      <c r="Z156">
        <f t="shared" si="2"/>
        <v>1</v>
      </c>
      <c r="AE156">
        <v>0</v>
      </c>
      <c r="AH156">
        <v>3</v>
      </c>
      <c r="AI156" t="s">
        <v>299</v>
      </c>
      <c r="AJ156" t="s">
        <v>37</v>
      </c>
      <c r="AK156">
        <v>300</v>
      </c>
      <c r="AN156" t="s">
        <v>58</v>
      </c>
      <c r="AO156" t="s">
        <v>59</v>
      </c>
      <c r="AP156">
        <v>50</v>
      </c>
      <c r="AQ156">
        <v>2000</v>
      </c>
      <c r="AR156">
        <v>11.5</v>
      </c>
      <c r="AS156">
        <v>4</v>
      </c>
      <c r="AT156" t="s">
        <v>48</v>
      </c>
      <c r="AU156">
        <v>23</v>
      </c>
      <c r="AV156" t="s">
        <v>303</v>
      </c>
      <c r="AZ156">
        <v>2</v>
      </c>
      <c r="BA156">
        <v>90</v>
      </c>
      <c r="BB156" t="s">
        <v>346</v>
      </c>
      <c r="BC156" t="s">
        <v>319</v>
      </c>
      <c r="BD156">
        <v>56</v>
      </c>
      <c r="BE156">
        <v>18</v>
      </c>
      <c r="BF156">
        <v>56</v>
      </c>
      <c r="BG156">
        <v>0.16</v>
      </c>
      <c r="BH156" t="s">
        <v>319</v>
      </c>
      <c r="BJ156">
        <v>-122.33</v>
      </c>
      <c r="BQ156">
        <v>0.124165231</v>
      </c>
      <c r="BR156">
        <v>2.214E-2</v>
      </c>
      <c r="BU156">
        <v>-29.18373807</v>
      </c>
      <c r="BW156">
        <v>415610.7475</v>
      </c>
      <c r="BX156" t="s">
        <v>348</v>
      </c>
      <c r="BY156" t="s">
        <v>321</v>
      </c>
      <c r="CA156">
        <v>-80</v>
      </c>
      <c r="CB156" t="s">
        <v>379</v>
      </c>
      <c r="CC156" t="s">
        <v>141</v>
      </c>
    </row>
    <row r="157" spans="1:81" x14ac:dyDescent="0.25">
      <c r="A157">
        <v>156</v>
      </c>
      <c r="B157">
        <v>145</v>
      </c>
      <c r="C157">
        <v>28</v>
      </c>
      <c r="E157" t="str">
        <f>_xlfn.XLOOKUP(C157,exp_info!$A$2:$A$33,exp_info!$B$2:$B$33)</f>
        <v>RV_1.149</v>
      </c>
      <c r="F157" t="s">
        <v>261</v>
      </c>
      <c r="G157">
        <v>75</v>
      </c>
      <c r="H157">
        <v>17</v>
      </c>
      <c r="I157" t="s">
        <v>281</v>
      </c>
      <c r="J157" t="s">
        <v>33</v>
      </c>
      <c r="K157">
        <v>292</v>
      </c>
      <c r="L157">
        <v>143</v>
      </c>
      <c r="M157">
        <v>2.0299999999999998</v>
      </c>
      <c r="N157" t="s">
        <v>34</v>
      </c>
      <c r="O157">
        <v>0.4</v>
      </c>
      <c r="P157">
        <v>33</v>
      </c>
      <c r="Q157" t="str">
        <f>_xlfn.XLOOKUP('all joined'!R157,polymer!$C$26:$C$34,polymer!$B$26:$B$34)</f>
        <v>poly(styrene)</v>
      </c>
      <c r="R157" t="s">
        <v>72</v>
      </c>
      <c r="S157">
        <v>35</v>
      </c>
      <c r="U157">
        <v>0.6</v>
      </c>
      <c r="V157">
        <v>7964</v>
      </c>
      <c r="W157" t="s">
        <v>288</v>
      </c>
      <c r="X157">
        <v>132</v>
      </c>
      <c r="Y157">
        <v>5</v>
      </c>
      <c r="Z157">
        <f t="shared" si="2"/>
        <v>1</v>
      </c>
      <c r="AE157">
        <v>0</v>
      </c>
      <c r="AH157">
        <v>3</v>
      </c>
      <c r="AI157" t="s">
        <v>299</v>
      </c>
      <c r="AJ157" t="s">
        <v>37</v>
      </c>
      <c r="AK157">
        <v>300</v>
      </c>
      <c r="AN157" t="s">
        <v>58</v>
      </c>
      <c r="AO157" t="s">
        <v>59</v>
      </c>
      <c r="AP157">
        <v>50</v>
      </c>
      <c r="AQ157">
        <v>2000</v>
      </c>
      <c r="AR157">
        <v>11.5</v>
      </c>
      <c r="AS157">
        <v>4</v>
      </c>
      <c r="AT157" t="s">
        <v>48</v>
      </c>
      <c r="AU157">
        <v>23</v>
      </c>
      <c r="AV157" t="s">
        <v>303</v>
      </c>
      <c r="AZ157">
        <v>2</v>
      </c>
      <c r="BA157">
        <v>90</v>
      </c>
      <c r="BB157" t="s">
        <v>346</v>
      </c>
      <c r="BC157" t="s">
        <v>319</v>
      </c>
      <c r="BD157">
        <v>56</v>
      </c>
      <c r="BE157">
        <v>18</v>
      </c>
      <c r="BF157">
        <v>56</v>
      </c>
      <c r="BG157">
        <v>0.16</v>
      </c>
      <c r="BH157" t="s">
        <v>319</v>
      </c>
      <c r="BJ157">
        <v>-118.65</v>
      </c>
      <c r="BQ157">
        <v>0.37037624499999999</v>
      </c>
      <c r="BR157">
        <v>3.3700000000000001E-2</v>
      </c>
      <c r="BU157">
        <v>-18.55878023</v>
      </c>
      <c r="BW157">
        <v>29382.432209999999</v>
      </c>
      <c r="BX157" t="s">
        <v>348</v>
      </c>
      <c r="BY157" t="s">
        <v>321</v>
      </c>
      <c r="CA157">
        <v>-80</v>
      </c>
      <c r="CB157" t="s">
        <v>379</v>
      </c>
      <c r="CC157" t="s">
        <v>141</v>
      </c>
    </row>
    <row r="158" spans="1:81" x14ac:dyDescent="0.25">
      <c r="A158">
        <v>157</v>
      </c>
      <c r="B158">
        <v>146</v>
      </c>
      <c r="C158">
        <v>28</v>
      </c>
      <c r="E158" t="str">
        <f>_xlfn.XLOOKUP(C158,exp_info!$A$2:$A$33,exp_info!$B$2:$B$33)</f>
        <v>RV_1.149</v>
      </c>
      <c r="F158" t="s">
        <v>262</v>
      </c>
      <c r="G158">
        <v>76</v>
      </c>
      <c r="H158">
        <v>17</v>
      </c>
      <c r="I158" t="s">
        <v>281</v>
      </c>
      <c r="J158" t="s">
        <v>33</v>
      </c>
      <c r="K158">
        <v>292</v>
      </c>
      <c r="L158">
        <v>143</v>
      </c>
      <c r="M158">
        <v>2.0299999999999998</v>
      </c>
      <c r="N158" t="s">
        <v>34</v>
      </c>
      <c r="O158">
        <v>0.6</v>
      </c>
      <c r="P158">
        <v>33</v>
      </c>
      <c r="Q158" t="str">
        <f>_xlfn.XLOOKUP('all joined'!R158,polymer!$C$26:$C$34,polymer!$B$26:$B$34)</f>
        <v>poly(styrene)</v>
      </c>
      <c r="R158" t="s">
        <v>72</v>
      </c>
      <c r="S158">
        <v>35</v>
      </c>
      <c r="U158">
        <v>0.4</v>
      </c>
      <c r="V158">
        <v>7964</v>
      </c>
      <c r="W158" t="s">
        <v>288</v>
      </c>
      <c r="X158">
        <v>132</v>
      </c>
      <c r="Y158">
        <v>5</v>
      </c>
      <c r="Z158">
        <f t="shared" si="2"/>
        <v>1</v>
      </c>
      <c r="AE158">
        <v>0</v>
      </c>
      <c r="AH158">
        <v>3</v>
      </c>
      <c r="AI158" t="s">
        <v>299</v>
      </c>
      <c r="AJ158" t="s">
        <v>37</v>
      </c>
      <c r="AK158">
        <v>300</v>
      </c>
      <c r="AN158" t="s">
        <v>58</v>
      </c>
      <c r="AO158" t="s">
        <v>59</v>
      </c>
      <c r="AP158">
        <v>50</v>
      </c>
      <c r="AQ158">
        <v>2000</v>
      </c>
      <c r="AR158">
        <v>11.5</v>
      </c>
      <c r="AS158">
        <v>4</v>
      </c>
      <c r="AT158" t="s">
        <v>48</v>
      </c>
      <c r="AU158">
        <v>23</v>
      </c>
      <c r="AV158" t="s">
        <v>303</v>
      </c>
      <c r="AZ158">
        <v>2</v>
      </c>
      <c r="BA158">
        <v>90</v>
      </c>
      <c r="BB158" t="s">
        <v>346</v>
      </c>
      <c r="BC158" t="s">
        <v>319</v>
      </c>
      <c r="BD158">
        <v>56</v>
      </c>
      <c r="BE158">
        <v>18</v>
      </c>
      <c r="BF158">
        <v>56</v>
      </c>
      <c r="BG158">
        <v>0.16</v>
      </c>
      <c r="BH158" t="s">
        <v>319</v>
      </c>
      <c r="BJ158">
        <v>-108.02</v>
      </c>
      <c r="BQ158">
        <v>0.31975399999999998</v>
      </c>
      <c r="BR158">
        <v>4.8689999999999997E-2</v>
      </c>
      <c r="BU158">
        <v>-1.3202056120000001</v>
      </c>
      <c r="BW158">
        <v>6162.4672639999999</v>
      </c>
      <c r="BX158" t="s">
        <v>348</v>
      </c>
      <c r="BY158" t="s">
        <v>321</v>
      </c>
      <c r="CA158">
        <v>-80</v>
      </c>
      <c r="CB158" t="s">
        <v>379</v>
      </c>
      <c r="CC158" t="s">
        <v>144</v>
      </c>
    </row>
    <row r="159" spans="1:81" x14ac:dyDescent="0.25">
      <c r="A159">
        <v>158</v>
      </c>
      <c r="B159">
        <v>147</v>
      </c>
      <c r="C159">
        <v>28</v>
      </c>
      <c r="E159" t="str">
        <f>_xlfn.XLOOKUP(C159,exp_info!$A$2:$A$33,exp_info!$B$2:$B$33)</f>
        <v>RV_1.149</v>
      </c>
      <c r="F159" t="s">
        <v>263</v>
      </c>
      <c r="G159">
        <v>77</v>
      </c>
      <c r="H159">
        <v>17</v>
      </c>
      <c r="I159" t="s">
        <v>281</v>
      </c>
      <c r="J159" t="s">
        <v>33</v>
      </c>
      <c r="K159">
        <v>292</v>
      </c>
      <c r="L159">
        <v>143</v>
      </c>
      <c r="M159">
        <v>2.0299999999999998</v>
      </c>
      <c r="N159" t="s">
        <v>34</v>
      </c>
      <c r="O159">
        <v>0.8</v>
      </c>
      <c r="P159">
        <v>33</v>
      </c>
      <c r="Q159" t="str">
        <f>_xlfn.XLOOKUP('all joined'!R159,polymer!$C$26:$C$34,polymer!$B$26:$B$34)</f>
        <v>poly(styrene)</v>
      </c>
      <c r="R159" t="s">
        <v>72</v>
      </c>
      <c r="S159">
        <v>35</v>
      </c>
      <c r="U159">
        <v>0.2</v>
      </c>
      <c r="V159">
        <v>7964</v>
      </c>
      <c r="W159" t="s">
        <v>288</v>
      </c>
      <c r="X159">
        <v>132</v>
      </c>
      <c r="Y159">
        <v>5</v>
      </c>
      <c r="Z159">
        <f t="shared" si="2"/>
        <v>1</v>
      </c>
      <c r="AE159">
        <v>0</v>
      </c>
      <c r="AH159">
        <v>3</v>
      </c>
      <c r="AI159" t="s">
        <v>299</v>
      </c>
      <c r="AJ159" t="s">
        <v>37</v>
      </c>
      <c r="AK159">
        <v>300</v>
      </c>
      <c r="AN159" t="s">
        <v>58</v>
      </c>
      <c r="AO159" t="s">
        <v>59</v>
      </c>
      <c r="AP159">
        <v>50</v>
      </c>
      <c r="AQ159">
        <v>2000</v>
      </c>
      <c r="AR159">
        <v>11.5</v>
      </c>
      <c r="AS159">
        <v>4</v>
      </c>
      <c r="AT159" t="s">
        <v>48</v>
      </c>
      <c r="AU159">
        <v>23</v>
      </c>
      <c r="AV159" t="s">
        <v>303</v>
      </c>
      <c r="AZ159">
        <v>2</v>
      </c>
      <c r="BA159">
        <v>90</v>
      </c>
      <c r="BB159" t="s">
        <v>346</v>
      </c>
      <c r="BC159" t="s">
        <v>319</v>
      </c>
      <c r="BD159">
        <v>56</v>
      </c>
      <c r="BE159">
        <v>18</v>
      </c>
      <c r="BF159">
        <v>56</v>
      </c>
      <c r="BG159">
        <v>0.16</v>
      </c>
      <c r="BH159" t="s">
        <v>319</v>
      </c>
      <c r="BJ159">
        <v>-83.4</v>
      </c>
      <c r="BQ159">
        <v>0.25733781900000002</v>
      </c>
      <c r="BR159">
        <v>2.1247700000000001E-2</v>
      </c>
      <c r="BU159">
        <v>16.931041690000001</v>
      </c>
      <c r="BW159">
        <v>2455.2270290000001</v>
      </c>
      <c r="BX159" t="s">
        <v>348</v>
      </c>
      <c r="BY159" t="s">
        <v>321</v>
      </c>
      <c r="CA159">
        <v>-80</v>
      </c>
      <c r="CB159" t="s">
        <v>379</v>
      </c>
      <c r="CC159" t="s">
        <v>144</v>
      </c>
    </row>
    <row r="160" spans="1:81" x14ac:dyDescent="0.25">
      <c r="A160">
        <v>159</v>
      </c>
      <c r="B160">
        <v>148</v>
      </c>
      <c r="C160">
        <v>28</v>
      </c>
      <c r="E160" t="str">
        <f>_xlfn.XLOOKUP(C160,exp_info!$A$2:$A$33,exp_info!$B$2:$B$33)</f>
        <v>RV_1.149</v>
      </c>
      <c r="F160" t="s">
        <v>264</v>
      </c>
      <c r="G160">
        <v>55</v>
      </c>
      <c r="H160">
        <v>17</v>
      </c>
      <c r="I160" t="s">
        <v>281</v>
      </c>
      <c r="J160" t="s">
        <v>33</v>
      </c>
      <c r="K160">
        <v>292</v>
      </c>
      <c r="L160">
        <v>143</v>
      </c>
      <c r="M160">
        <v>2.0299999999999998</v>
      </c>
      <c r="N160" t="s">
        <v>34</v>
      </c>
      <c r="O160">
        <v>1</v>
      </c>
      <c r="V160">
        <v>7964</v>
      </c>
      <c r="W160" t="s">
        <v>288</v>
      </c>
      <c r="X160">
        <v>132</v>
      </c>
      <c r="Y160">
        <v>5</v>
      </c>
      <c r="Z160">
        <f t="shared" si="2"/>
        <v>1</v>
      </c>
      <c r="AE160">
        <v>0</v>
      </c>
      <c r="AH160">
        <v>3</v>
      </c>
      <c r="AI160" t="s">
        <v>299</v>
      </c>
      <c r="AJ160" t="s">
        <v>37</v>
      </c>
      <c r="AK160">
        <v>300</v>
      </c>
      <c r="AN160" t="s">
        <v>58</v>
      </c>
      <c r="AO160" t="s">
        <v>59</v>
      </c>
      <c r="AP160">
        <v>50</v>
      </c>
      <c r="AQ160">
        <v>2000</v>
      </c>
      <c r="AR160">
        <v>11.5</v>
      </c>
      <c r="AS160">
        <v>4</v>
      </c>
      <c r="AT160" t="s">
        <v>48</v>
      </c>
      <c r="AU160">
        <v>23</v>
      </c>
      <c r="AV160" t="s">
        <v>303</v>
      </c>
      <c r="AZ160">
        <v>2</v>
      </c>
      <c r="BA160">
        <v>90</v>
      </c>
      <c r="BB160" t="s">
        <v>346</v>
      </c>
      <c r="BC160" t="s">
        <v>319</v>
      </c>
      <c r="BD160">
        <v>56</v>
      </c>
      <c r="BE160">
        <v>18</v>
      </c>
      <c r="BF160">
        <v>56</v>
      </c>
      <c r="BG160">
        <v>0.16</v>
      </c>
      <c r="BH160" t="s">
        <v>319</v>
      </c>
      <c r="BJ160">
        <v>-57.57</v>
      </c>
      <c r="BQ160">
        <v>0.19350246500000001</v>
      </c>
      <c r="BR160">
        <v>8.1499999999999993E-3</v>
      </c>
      <c r="BU160">
        <v>22.037249979999999</v>
      </c>
      <c r="BW160">
        <v>927.27120669999999</v>
      </c>
      <c r="BX160" t="s">
        <v>348</v>
      </c>
      <c r="BY160" t="s">
        <v>321</v>
      </c>
      <c r="CA160">
        <v>-80</v>
      </c>
      <c r="CB160" t="s">
        <v>379</v>
      </c>
      <c r="CC160" t="s">
        <v>144</v>
      </c>
    </row>
    <row r="161" spans="1:81" x14ac:dyDescent="0.25">
      <c r="A161">
        <v>160</v>
      </c>
      <c r="B161">
        <v>149</v>
      </c>
      <c r="C161">
        <v>29</v>
      </c>
      <c r="E161" t="str">
        <f>_xlfn.XLOOKUP(C161,exp_info!$A$2:$A$33,exp_info!$B$2:$B$33)</f>
        <v>RV_1.163</v>
      </c>
      <c r="F161" t="s">
        <v>245</v>
      </c>
      <c r="G161">
        <v>64</v>
      </c>
      <c r="H161">
        <v>22</v>
      </c>
      <c r="I161" t="s">
        <v>281</v>
      </c>
      <c r="J161" t="s">
        <v>33</v>
      </c>
      <c r="K161">
        <v>204</v>
      </c>
      <c r="L161">
        <v>66</v>
      </c>
      <c r="M161">
        <v>3.1</v>
      </c>
      <c r="N161" t="s">
        <v>34</v>
      </c>
      <c r="O161">
        <v>1</v>
      </c>
      <c r="V161">
        <v>7964</v>
      </c>
      <c r="W161" t="s">
        <v>288</v>
      </c>
      <c r="X161">
        <v>132</v>
      </c>
      <c r="Y161">
        <v>2</v>
      </c>
      <c r="Z161">
        <f t="shared" si="2"/>
        <v>1</v>
      </c>
      <c r="AE161">
        <v>0</v>
      </c>
      <c r="AH161">
        <v>3</v>
      </c>
      <c r="AI161" t="s">
        <v>299</v>
      </c>
      <c r="AJ161" t="s">
        <v>37</v>
      </c>
      <c r="AK161">
        <v>300</v>
      </c>
      <c r="AN161" t="s">
        <v>58</v>
      </c>
      <c r="AO161" t="s">
        <v>59</v>
      </c>
      <c r="AP161">
        <v>50</v>
      </c>
      <c r="AQ161">
        <v>2000</v>
      </c>
      <c r="AR161">
        <v>11.5</v>
      </c>
      <c r="AS161">
        <v>0</v>
      </c>
      <c r="AU161">
        <v>23</v>
      </c>
      <c r="AV161" t="s">
        <v>303</v>
      </c>
      <c r="AZ161">
        <v>2</v>
      </c>
      <c r="BA161">
        <v>90</v>
      </c>
      <c r="BB161" t="s">
        <v>346</v>
      </c>
      <c r="BC161" t="s">
        <v>319</v>
      </c>
      <c r="BD161">
        <v>56</v>
      </c>
      <c r="BE161">
        <v>18</v>
      </c>
      <c r="BF161">
        <v>56</v>
      </c>
      <c r="BG161">
        <v>0.16</v>
      </c>
      <c r="BH161" t="s">
        <v>319</v>
      </c>
      <c r="BQ161">
        <v>1.253543310846242E-2</v>
      </c>
      <c r="BR161" s="15">
        <v>8.5895999999999993E-3</v>
      </c>
      <c r="BU161">
        <v>-31.897393187165381</v>
      </c>
      <c r="BW161">
        <v>5075.0733071664135</v>
      </c>
      <c r="BX161" t="s">
        <v>348</v>
      </c>
      <c r="BY161" t="s">
        <v>321</v>
      </c>
      <c r="CA161">
        <v>-80</v>
      </c>
      <c r="CB161" t="s">
        <v>379</v>
      </c>
      <c r="CC161" t="s">
        <v>117</v>
      </c>
    </row>
    <row r="162" spans="1:81" x14ac:dyDescent="0.25">
      <c r="A162">
        <v>161</v>
      </c>
      <c r="B162">
        <v>150</v>
      </c>
      <c r="C162">
        <v>29</v>
      </c>
      <c r="E162" t="str">
        <f>_xlfn.XLOOKUP(C162,exp_info!$A$2:$A$33,exp_info!$B$2:$B$33)</f>
        <v>RV_1.163</v>
      </c>
      <c r="F162" t="s">
        <v>267</v>
      </c>
      <c r="G162">
        <v>78</v>
      </c>
      <c r="H162">
        <v>22</v>
      </c>
      <c r="I162" t="s">
        <v>281</v>
      </c>
      <c r="J162" t="s">
        <v>33</v>
      </c>
      <c r="K162">
        <v>204</v>
      </c>
      <c r="L162">
        <v>66</v>
      </c>
      <c r="M162">
        <v>3.1</v>
      </c>
      <c r="N162" t="s">
        <v>34</v>
      </c>
      <c r="O162">
        <v>1</v>
      </c>
      <c r="V162">
        <v>7964</v>
      </c>
      <c r="W162" t="s">
        <v>288</v>
      </c>
      <c r="X162">
        <v>132</v>
      </c>
      <c r="Y162">
        <v>4</v>
      </c>
      <c r="Z162">
        <f t="shared" si="2"/>
        <v>1</v>
      </c>
      <c r="AE162">
        <v>0</v>
      </c>
      <c r="AH162">
        <v>3</v>
      </c>
      <c r="AI162" t="s">
        <v>299</v>
      </c>
      <c r="AJ162" t="s">
        <v>37</v>
      </c>
      <c r="AK162">
        <v>300</v>
      </c>
      <c r="AN162" t="s">
        <v>58</v>
      </c>
      <c r="AO162" t="s">
        <v>59</v>
      </c>
      <c r="AP162">
        <v>50</v>
      </c>
      <c r="AQ162">
        <v>2000</v>
      </c>
      <c r="AR162">
        <v>11.5</v>
      </c>
      <c r="AS162">
        <v>0</v>
      </c>
      <c r="AU162">
        <v>23</v>
      </c>
      <c r="AV162" t="s">
        <v>303</v>
      </c>
      <c r="AZ162">
        <v>2</v>
      </c>
      <c r="BA162">
        <v>90</v>
      </c>
      <c r="BB162" t="s">
        <v>346</v>
      </c>
      <c r="BC162" t="s">
        <v>319</v>
      </c>
      <c r="BD162">
        <v>56</v>
      </c>
      <c r="BE162">
        <v>18</v>
      </c>
      <c r="BF162">
        <v>56</v>
      </c>
      <c r="BG162">
        <v>0.16</v>
      </c>
      <c r="BH162" t="s">
        <v>319</v>
      </c>
      <c r="BQ162">
        <v>3.8332987027192407E-2</v>
      </c>
      <c r="BR162" s="16">
        <v>1.1176800000000001E-2</v>
      </c>
      <c r="BU162">
        <v>-16.659334519458159</v>
      </c>
      <c r="BW162">
        <v>16164.034510369976</v>
      </c>
      <c r="BX162" t="s">
        <v>348</v>
      </c>
      <c r="BY162" t="s">
        <v>321</v>
      </c>
      <c r="CA162">
        <v>-80</v>
      </c>
      <c r="CB162" t="s">
        <v>379</v>
      </c>
      <c r="CC162" t="s">
        <v>117</v>
      </c>
    </row>
    <row r="163" spans="1:81" x14ac:dyDescent="0.25">
      <c r="A163">
        <v>162</v>
      </c>
      <c r="B163">
        <v>151</v>
      </c>
      <c r="C163">
        <v>29</v>
      </c>
      <c r="E163" t="str">
        <f>_xlfn.XLOOKUP(C163,exp_info!$A$2:$A$33,exp_info!$B$2:$B$33)</f>
        <v>RV_1.163</v>
      </c>
      <c r="F163" t="s">
        <v>246</v>
      </c>
      <c r="G163">
        <v>65</v>
      </c>
      <c r="H163">
        <v>22</v>
      </c>
      <c r="I163" t="s">
        <v>281</v>
      </c>
      <c r="J163" t="s">
        <v>33</v>
      </c>
      <c r="K163">
        <v>204</v>
      </c>
      <c r="L163">
        <v>66</v>
      </c>
      <c r="M163">
        <v>3.1</v>
      </c>
      <c r="N163" t="s">
        <v>34</v>
      </c>
      <c r="O163">
        <v>1</v>
      </c>
      <c r="V163">
        <v>7964</v>
      </c>
      <c r="W163" t="s">
        <v>288</v>
      </c>
      <c r="X163">
        <v>132</v>
      </c>
      <c r="Y163">
        <v>6</v>
      </c>
      <c r="Z163">
        <f t="shared" si="2"/>
        <v>1</v>
      </c>
      <c r="AE163">
        <v>0</v>
      </c>
      <c r="AH163">
        <v>3</v>
      </c>
      <c r="AI163" t="s">
        <v>299</v>
      </c>
      <c r="AJ163" t="s">
        <v>37</v>
      </c>
      <c r="AK163">
        <v>300</v>
      </c>
      <c r="AN163" t="s">
        <v>58</v>
      </c>
      <c r="AO163" t="s">
        <v>59</v>
      </c>
      <c r="AP163">
        <v>50</v>
      </c>
      <c r="AQ163">
        <v>2000</v>
      </c>
      <c r="AR163">
        <v>11.5</v>
      </c>
      <c r="AS163">
        <v>0</v>
      </c>
      <c r="AU163">
        <v>23</v>
      </c>
      <c r="AV163" t="s">
        <v>303</v>
      </c>
      <c r="AZ163">
        <v>2</v>
      </c>
      <c r="BA163">
        <v>90</v>
      </c>
      <c r="BB163" t="s">
        <v>346</v>
      </c>
      <c r="BC163" t="s">
        <v>319</v>
      </c>
      <c r="BD163">
        <v>56</v>
      </c>
      <c r="BE163">
        <v>18</v>
      </c>
      <c r="BF163">
        <v>56</v>
      </c>
      <c r="BG163">
        <v>0.16</v>
      </c>
      <c r="BH163" t="s">
        <v>319</v>
      </c>
      <c r="BQ163">
        <v>0.10118202437186954</v>
      </c>
      <c r="BR163" s="16">
        <v>1.20325E-2</v>
      </c>
      <c r="BU163">
        <v>-8.5658688232744744</v>
      </c>
      <c r="BW163">
        <v>19112.339416152561</v>
      </c>
      <c r="BX163" t="s">
        <v>348</v>
      </c>
      <c r="BY163" t="s">
        <v>321</v>
      </c>
      <c r="CA163">
        <v>-80</v>
      </c>
      <c r="CB163" t="s">
        <v>379</v>
      </c>
      <c r="CC163" t="s">
        <v>117</v>
      </c>
    </row>
    <row r="164" spans="1:81" x14ac:dyDescent="0.25">
      <c r="A164">
        <v>163</v>
      </c>
      <c r="B164">
        <v>152</v>
      </c>
      <c r="C164">
        <v>29</v>
      </c>
      <c r="E164" t="str">
        <f>_xlfn.XLOOKUP(C164,exp_info!$A$2:$A$33,exp_info!$B$2:$B$33)</f>
        <v>RV_1.163</v>
      </c>
      <c r="F164" t="s">
        <v>268</v>
      </c>
      <c r="G164">
        <v>79</v>
      </c>
      <c r="H164">
        <v>22</v>
      </c>
      <c r="I164" t="s">
        <v>281</v>
      </c>
      <c r="J164" t="s">
        <v>33</v>
      </c>
      <c r="K164">
        <v>204</v>
      </c>
      <c r="L164">
        <v>66</v>
      </c>
      <c r="M164">
        <v>3.1</v>
      </c>
      <c r="N164" t="s">
        <v>34</v>
      </c>
      <c r="O164">
        <v>1</v>
      </c>
      <c r="V164">
        <v>7964</v>
      </c>
      <c r="W164" t="s">
        <v>288</v>
      </c>
      <c r="X164">
        <v>132</v>
      </c>
      <c r="Y164">
        <v>7</v>
      </c>
      <c r="Z164">
        <f t="shared" si="2"/>
        <v>1</v>
      </c>
      <c r="AE164">
        <v>0</v>
      </c>
      <c r="AH164">
        <v>3</v>
      </c>
      <c r="AI164" t="s">
        <v>299</v>
      </c>
      <c r="AJ164" t="s">
        <v>37</v>
      </c>
      <c r="AK164">
        <v>300</v>
      </c>
      <c r="AN164" t="s">
        <v>58</v>
      </c>
      <c r="AO164" t="s">
        <v>59</v>
      </c>
      <c r="AP164">
        <v>50</v>
      </c>
      <c r="AQ164">
        <v>2000</v>
      </c>
      <c r="AR164">
        <v>11.5</v>
      </c>
      <c r="AS164">
        <v>0</v>
      </c>
      <c r="AU164">
        <v>23</v>
      </c>
      <c r="AV164" t="s">
        <v>303</v>
      </c>
      <c r="AZ164">
        <v>2</v>
      </c>
      <c r="BA164">
        <v>90</v>
      </c>
      <c r="BB164" t="s">
        <v>346</v>
      </c>
      <c r="BC164" t="s">
        <v>319</v>
      </c>
      <c r="BD164">
        <v>56</v>
      </c>
      <c r="BE164">
        <v>18</v>
      </c>
      <c r="BF164">
        <v>56</v>
      </c>
      <c r="BG164">
        <v>0.16</v>
      </c>
      <c r="BH164" t="s">
        <v>319</v>
      </c>
      <c r="BQ164">
        <v>0.19860087071794363</v>
      </c>
      <c r="BR164" s="16">
        <v>2.46048E-2</v>
      </c>
      <c r="BU164">
        <v>-3.7909730133934665</v>
      </c>
      <c r="BW164">
        <v>7581.8454993435153</v>
      </c>
      <c r="BX164" t="s">
        <v>348</v>
      </c>
      <c r="BY164" t="s">
        <v>321</v>
      </c>
      <c r="CA164">
        <v>-80</v>
      </c>
      <c r="CB164" t="s">
        <v>379</v>
      </c>
      <c r="CC164" t="s">
        <v>117</v>
      </c>
    </row>
    <row r="165" spans="1:81" x14ac:dyDescent="0.25">
      <c r="A165">
        <v>164</v>
      </c>
      <c r="B165">
        <v>153</v>
      </c>
      <c r="C165">
        <v>29</v>
      </c>
      <c r="E165" t="str">
        <f>_xlfn.XLOOKUP(C165,exp_info!$A$2:$A$33,exp_info!$B$2:$B$33)</f>
        <v>RV_1.163</v>
      </c>
      <c r="F165" t="s">
        <v>269</v>
      </c>
      <c r="G165">
        <v>80</v>
      </c>
      <c r="H165">
        <v>22</v>
      </c>
      <c r="I165" t="s">
        <v>281</v>
      </c>
      <c r="J165" t="s">
        <v>33</v>
      </c>
      <c r="K165">
        <v>204</v>
      </c>
      <c r="L165">
        <v>66</v>
      </c>
      <c r="M165">
        <v>3.1</v>
      </c>
      <c r="N165" t="s">
        <v>34</v>
      </c>
      <c r="O165">
        <v>1</v>
      </c>
      <c r="V165">
        <v>7964</v>
      </c>
      <c r="W165" t="s">
        <v>288</v>
      </c>
      <c r="X165">
        <v>132</v>
      </c>
      <c r="Y165">
        <v>8</v>
      </c>
      <c r="Z165">
        <f t="shared" si="2"/>
        <v>1</v>
      </c>
      <c r="AE165">
        <v>0</v>
      </c>
      <c r="AH165">
        <v>3</v>
      </c>
      <c r="AI165" t="s">
        <v>299</v>
      </c>
      <c r="AJ165" t="s">
        <v>37</v>
      </c>
      <c r="AK165">
        <v>300</v>
      </c>
      <c r="AN165" t="s">
        <v>58</v>
      </c>
      <c r="AO165" t="s">
        <v>59</v>
      </c>
      <c r="AP165">
        <v>50</v>
      </c>
      <c r="AQ165">
        <v>2000</v>
      </c>
      <c r="AR165">
        <v>11.5</v>
      </c>
      <c r="AS165">
        <v>0</v>
      </c>
      <c r="AU165">
        <v>23</v>
      </c>
      <c r="AV165" t="s">
        <v>303</v>
      </c>
      <c r="AZ165">
        <v>2</v>
      </c>
      <c r="BA165">
        <v>90</v>
      </c>
      <c r="BB165" t="s">
        <v>346</v>
      </c>
      <c r="BC165" t="s">
        <v>319</v>
      </c>
      <c r="BD165">
        <v>56</v>
      </c>
      <c r="BE165">
        <v>18</v>
      </c>
      <c r="BF165">
        <v>56</v>
      </c>
      <c r="BG165">
        <v>0.16</v>
      </c>
      <c r="BH165" t="s">
        <v>319</v>
      </c>
      <c r="BQ165">
        <v>0.16384179726813897</v>
      </c>
      <c r="BR165" s="16">
        <v>1.7401449999999999E-2</v>
      </c>
      <c r="BU165">
        <v>-3.4862833404758851</v>
      </c>
      <c r="BW165">
        <v>10444.504246336979</v>
      </c>
      <c r="BX165" t="s">
        <v>348</v>
      </c>
      <c r="BY165" t="s">
        <v>321</v>
      </c>
      <c r="CA165">
        <v>-80</v>
      </c>
      <c r="CB165" t="s">
        <v>379</v>
      </c>
      <c r="CC165" t="s">
        <v>117</v>
      </c>
    </row>
    <row r="166" spans="1:81" x14ac:dyDescent="0.25">
      <c r="A166">
        <v>165</v>
      </c>
      <c r="B166">
        <v>154</v>
      </c>
      <c r="C166">
        <v>29</v>
      </c>
      <c r="E166" t="str">
        <f>_xlfn.XLOOKUP(C166,exp_info!$A$2:$A$33,exp_info!$B$2:$B$33)</f>
        <v>RV_1.163</v>
      </c>
      <c r="F166" t="s">
        <v>247</v>
      </c>
      <c r="G166">
        <v>66</v>
      </c>
      <c r="H166">
        <v>22</v>
      </c>
      <c r="I166" t="s">
        <v>281</v>
      </c>
      <c r="J166" t="s">
        <v>33</v>
      </c>
      <c r="K166">
        <v>204</v>
      </c>
      <c r="L166">
        <v>66</v>
      </c>
      <c r="M166">
        <v>3.1</v>
      </c>
      <c r="N166" t="s">
        <v>34</v>
      </c>
      <c r="O166">
        <v>1</v>
      </c>
      <c r="V166">
        <v>7964</v>
      </c>
      <c r="W166" t="s">
        <v>288</v>
      </c>
      <c r="X166">
        <v>132</v>
      </c>
      <c r="Y166">
        <v>10</v>
      </c>
      <c r="Z166">
        <f t="shared" si="2"/>
        <v>1</v>
      </c>
      <c r="AE166">
        <v>0</v>
      </c>
      <c r="AH166">
        <v>3</v>
      </c>
      <c r="AI166" t="s">
        <v>299</v>
      </c>
      <c r="AJ166" t="s">
        <v>37</v>
      </c>
      <c r="AK166">
        <v>300</v>
      </c>
      <c r="AN166" t="s">
        <v>58</v>
      </c>
      <c r="AO166" t="s">
        <v>59</v>
      </c>
      <c r="AP166">
        <v>50</v>
      </c>
      <c r="AQ166">
        <v>2000</v>
      </c>
      <c r="AR166">
        <v>11.5</v>
      </c>
      <c r="AS166">
        <v>0</v>
      </c>
      <c r="AU166">
        <v>23</v>
      </c>
      <c r="AV166" t="s">
        <v>303</v>
      </c>
      <c r="AZ166">
        <v>2</v>
      </c>
      <c r="BA166">
        <v>90</v>
      </c>
      <c r="BB166" t="s">
        <v>346</v>
      </c>
      <c r="BC166" t="s">
        <v>319</v>
      </c>
      <c r="BD166">
        <v>56</v>
      </c>
      <c r="BE166">
        <v>18</v>
      </c>
      <c r="BF166">
        <v>56</v>
      </c>
      <c r="BG166">
        <v>0.16</v>
      </c>
      <c r="BH166" t="s">
        <v>319</v>
      </c>
      <c r="BQ166">
        <v>0.17018720541138677</v>
      </c>
      <c r="BR166" s="16">
        <v>1.72474E-2</v>
      </c>
      <c r="BU166">
        <v>-2.9498659860104319</v>
      </c>
      <c r="BW166">
        <v>5860.67122982402</v>
      </c>
      <c r="BX166" t="s">
        <v>348</v>
      </c>
      <c r="BY166" t="s">
        <v>321</v>
      </c>
      <c r="CA166">
        <v>-80</v>
      </c>
      <c r="CB166" t="s">
        <v>379</v>
      </c>
      <c r="CC166" t="s">
        <v>117</v>
      </c>
    </row>
    <row r="167" spans="1:81" x14ac:dyDescent="0.25">
      <c r="A167">
        <v>166</v>
      </c>
      <c r="B167">
        <v>155</v>
      </c>
      <c r="C167">
        <v>30</v>
      </c>
      <c r="E167" t="str">
        <f>_xlfn.XLOOKUP(C167,exp_info!$A$2:$A$33,exp_info!$B$2:$B$33)</f>
        <v>RV_1.164</v>
      </c>
      <c r="F167" t="s">
        <v>271</v>
      </c>
      <c r="G167">
        <v>81</v>
      </c>
      <c r="H167">
        <v>23</v>
      </c>
      <c r="I167" t="s">
        <v>281</v>
      </c>
      <c r="J167" t="s">
        <v>33</v>
      </c>
      <c r="K167">
        <v>110</v>
      </c>
      <c r="L167">
        <v>44</v>
      </c>
      <c r="M167">
        <f>K167/L167</f>
        <v>2.5</v>
      </c>
      <c r="N167" t="s">
        <v>34</v>
      </c>
      <c r="O167">
        <v>1</v>
      </c>
      <c r="V167">
        <v>7964</v>
      </c>
      <c r="W167" t="s">
        <v>288</v>
      </c>
      <c r="X167">
        <v>132</v>
      </c>
      <c r="Y167">
        <v>2</v>
      </c>
      <c r="Z167">
        <f t="shared" si="2"/>
        <v>1</v>
      </c>
      <c r="AE167">
        <v>0</v>
      </c>
      <c r="AH167">
        <v>3</v>
      </c>
      <c r="AI167" t="s">
        <v>299</v>
      </c>
      <c r="AJ167" t="s">
        <v>37</v>
      </c>
      <c r="AK167">
        <v>300</v>
      </c>
      <c r="AN167" t="s">
        <v>58</v>
      </c>
      <c r="AO167" t="s">
        <v>59</v>
      </c>
      <c r="AP167">
        <v>50</v>
      </c>
      <c r="AQ167">
        <v>2000</v>
      </c>
      <c r="AR167">
        <v>11.5</v>
      </c>
      <c r="AS167">
        <v>0</v>
      </c>
      <c r="AU167">
        <v>23</v>
      </c>
      <c r="AV167" t="s">
        <v>303</v>
      </c>
      <c r="AZ167">
        <v>2</v>
      </c>
      <c r="BA167">
        <v>90</v>
      </c>
      <c r="BB167" t="s">
        <v>346</v>
      </c>
      <c r="BC167" t="s">
        <v>319</v>
      </c>
      <c r="BD167">
        <v>56</v>
      </c>
      <c r="BE167">
        <v>18</v>
      </c>
      <c r="BF167">
        <v>56</v>
      </c>
      <c r="BG167">
        <v>0.16</v>
      </c>
      <c r="BH167" t="s">
        <v>319</v>
      </c>
      <c r="BQ167">
        <v>4.12426964558155E-4</v>
      </c>
      <c r="BR167" s="15">
        <v>4.6325423979295412E-6</v>
      </c>
      <c r="BU167">
        <v>-13.195262259677699</v>
      </c>
      <c r="BW167">
        <v>21832.199999999899</v>
      </c>
      <c r="BX167" t="s">
        <v>348</v>
      </c>
      <c r="BY167" t="s">
        <v>321</v>
      </c>
      <c r="CA167">
        <v>-80</v>
      </c>
      <c r="CB167" t="s">
        <v>379</v>
      </c>
      <c r="CC167" t="s">
        <v>117</v>
      </c>
    </row>
    <row r="168" spans="1:81" x14ac:dyDescent="0.25">
      <c r="A168">
        <v>167</v>
      </c>
      <c r="B168">
        <v>156</v>
      </c>
      <c r="C168">
        <v>30</v>
      </c>
      <c r="E168" t="str">
        <f>_xlfn.XLOOKUP(C168,exp_info!$A$2:$A$33,exp_info!$B$2:$B$33)</f>
        <v>RV_1.164</v>
      </c>
      <c r="F168" t="s">
        <v>272</v>
      </c>
      <c r="G168">
        <v>82</v>
      </c>
      <c r="H168">
        <v>23</v>
      </c>
      <c r="I168" t="s">
        <v>281</v>
      </c>
      <c r="J168" t="s">
        <v>33</v>
      </c>
      <c r="K168">
        <v>110</v>
      </c>
      <c r="L168">
        <v>44</v>
      </c>
      <c r="M168">
        <f t="shared" ref="M168:M173" si="3">K168/L168</f>
        <v>2.5</v>
      </c>
      <c r="N168" t="s">
        <v>34</v>
      </c>
      <c r="O168">
        <v>1</v>
      </c>
      <c r="V168">
        <v>7964</v>
      </c>
      <c r="W168" t="s">
        <v>288</v>
      </c>
      <c r="X168">
        <v>132</v>
      </c>
      <c r="Y168">
        <v>4</v>
      </c>
      <c r="Z168">
        <f t="shared" si="2"/>
        <v>1</v>
      </c>
      <c r="AE168">
        <v>0</v>
      </c>
      <c r="AH168">
        <v>3</v>
      </c>
      <c r="AI168" t="s">
        <v>299</v>
      </c>
      <c r="AJ168" t="s">
        <v>37</v>
      </c>
      <c r="AK168">
        <v>300</v>
      </c>
      <c r="AN168" t="s">
        <v>58</v>
      </c>
      <c r="AO168" t="s">
        <v>59</v>
      </c>
      <c r="AP168">
        <v>50</v>
      </c>
      <c r="AQ168">
        <v>2000</v>
      </c>
      <c r="AR168">
        <v>11.5</v>
      </c>
      <c r="AS168">
        <v>0</v>
      </c>
      <c r="AU168">
        <v>23</v>
      </c>
      <c r="AV168" t="s">
        <v>303</v>
      </c>
      <c r="AZ168">
        <v>2</v>
      </c>
      <c r="BA168">
        <v>90</v>
      </c>
      <c r="BB168" t="s">
        <v>346</v>
      </c>
      <c r="BC168" t="s">
        <v>319</v>
      </c>
      <c r="BD168">
        <v>56</v>
      </c>
      <c r="BE168">
        <v>18</v>
      </c>
      <c r="BF168">
        <v>56</v>
      </c>
      <c r="BG168">
        <v>0.16</v>
      </c>
      <c r="BH168" t="s">
        <v>319</v>
      </c>
      <c r="BQ168">
        <v>7.1393382854981532E-3</v>
      </c>
      <c r="BR168" s="16">
        <v>3.0500000000000002E-3</v>
      </c>
      <c r="BU168">
        <v>-18.168366025637425</v>
      </c>
      <c r="BW168">
        <v>1737.6694272280611</v>
      </c>
      <c r="BX168" t="s">
        <v>348</v>
      </c>
      <c r="BY168" t="s">
        <v>321</v>
      </c>
      <c r="CA168">
        <v>-80</v>
      </c>
      <c r="CB168" t="s">
        <v>379</v>
      </c>
      <c r="CC168" t="s">
        <v>117</v>
      </c>
    </row>
    <row r="169" spans="1:81" x14ac:dyDescent="0.25">
      <c r="A169">
        <v>168</v>
      </c>
      <c r="B169">
        <v>157</v>
      </c>
      <c r="C169">
        <v>30</v>
      </c>
      <c r="E169" t="str">
        <f>_xlfn.XLOOKUP(C169,exp_info!$A$2:$A$33,exp_info!$B$2:$B$33)</f>
        <v>RV_1.164</v>
      </c>
      <c r="F169" t="s">
        <v>273</v>
      </c>
      <c r="G169">
        <v>83</v>
      </c>
      <c r="H169">
        <v>23</v>
      </c>
      <c r="I169" t="s">
        <v>281</v>
      </c>
      <c r="J169" t="s">
        <v>33</v>
      </c>
      <c r="K169">
        <v>110</v>
      </c>
      <c r="L169">
        <v>44</v>
      </c>
      <c r="M169">
        <f t="shared" si="3"/>
        <v>2.5</v>
      </c>
      <c r="N169" t="s">
        <v>34</v>
      </c>
      <c r="O169">
        <v>1</v>
      </c>
      <c r="V169">
        <v>7964</v>
      </c>
      <c r="W169" t="s">
        <v>288</v>
      </c>
      <c r="X169">
        <v>132</v>
      </c>
      <c r="Y169">
        <v>6</v>
      </c>
      <c r="Z169">
        <f t="shared" si="2"/>
        <v>1</v>
      </c>
      <c r="AE169">
        <v>0</v>
      </c>
      <c r="AH169">
        <v>3</v>
      </c>
      <c r="AI169" t="s">
        <v>299</v>
      </c>
      <c r="AJ169" t="s">
        <v>37</v>
      </c>
      <c r="AK169">
        <v>300</v>
      </c>
      <c r="AN169" t="s">
        <v>58</v>
      </c>
      <c r="AO169" t="s">
        <v>59</v>
      </c>
      <c r="AP169">
        <v>50</v>
      </c>
      <c r="AQ169">
        <v>2000</v>
      </c>
      <c r="AR169">
        <v>11.5</v>
      </c>
      <c r="AS169">
        <v>0</v>
      </c>
      <c r="AU169">
        <v>23</v>
      </c>
      <c r="AV169" t="s">
        <v>303</v>
      </c>
      <c r="AZ169">
        <v>2</v>
      </c>
      <c r="BA169">
        <v>90</v>
      </c>
      <c r="BB169" t="s">
        <v>346</v>
      </c>
      <c r="BC169" t="s">
        <v>319</v>
      </c>
      <c r="BD169">
        <v>56</v>
      </c>
      <c r="BE169">
        <v>18</v>
      </c>
      <c r="BF169">
        <v>56</v>
      </c>
      <c r="BG169">
        <v>0.16</v>
      </c>
      <c r="BH169" t="s">
        <v>319</v>
      </c>
      <c r="BQ169">
        <v>3.7411549535651435E-2</v>
      </c>
      <c r="BR169" s="16">
        <v>7.3800000000000003E-3</v>
      </c>
      <c r="BU169">
        <v>-17.976767238536237</v>
      </c>
      <c r="BW169">
        <v>14547.408615511991</v>
      </c>
      <c r="BX169" t="s">
        <v>348</v>
      </c>
      <c r="BY169" t="s">
        <v>321</v>
      </c>
      <c r="CA169">
        <v>-80</v>
      </c>
      <c r="CB169" t="s">
        <v>379</v>
      </c>
      <c r="CC169" t="s">
        <v>117</v>
      </c>
    </row>
    <row r="170" spans="1:81" x14ac:dyDescent="0.25">
      <c r="A170">
        <v>169</v>
      </c>
      <c r="B170">
        <v>158</v>
      </c>
      <c r="C170">
        <v>30</v>
      </c>
      <c r="E170" t="str">
        <f>_xlfn.XLOOKUP(C170,exp_info!$A$2:$A$33,exp_info!$B$2:$B$33)</f>
        <v>RV_1.164</v>
      </c>
      <c r="F170" t="s">
        <v>274</v>
      </c>
      <c r="G170">
        <v>84</v>
      </c>
      <c r="H170">
        <v>23</v>
      </c>
      <c r="I170" t="s">
        <v>281</v>
      </c>
      <c r="J170" t="s">
        <v>33</v>
      </c>
      <c r="K170">
        <v>110</v>
      </c>
      <c r="L170">
        <v>44</v>
      </c>
      <c r="M170">
        <f t="shared" si="3"/>
        <v>2.5</v>
      </c>
      <c r="N170" t="s">
        <v>34</v>
      </c>
      <c r="O170">
        <v>1</v>
      </c>
      <c r="V170">
        <v>7964</v>
      </c>
      <c r="W170" t="s">
        <v>288</v>
      </c>
      <c r="X170">
        <v>132</v>
      </c>
      <c r="Y170">
        <v>8</v>
      </c>
      <c r="Z170">
        <f t="shared" si="2"/>
        <v>1</v>
      </c>
      <c r="AE170">
        <v>0</v>
      </c>
      <c r="AH170">
        <v>3</v>
      </c>
      <c r="AI170" t="s">
        <v>299</v>
      </c>
      <c r="AJ170" t="s">
        <v>37</v>
      </c>
      <c r="AK170">
        <v>300</v>
      </c>
      <c r="AN170" t="s">
        <v>58</v>
      </c>
      <c r="AO170" t="s">
        <v>59</v>
      </c>
      <c r="AP170">
        <v>50</v>
      </c>
      <c r="AQ170">
        <v>2000</v>
      </c>
      <c r="AR170">
        <v>11.5</v>
      </c>
      <c r="AS170">
        <v>0</v>
      </c>
      <c r="AU170">
        <v>23</v>
      </c>
      <c r="AV170" t="s">
        <v>303</v>
      </c>
      <c r="AZ170">
        <v>2</v>
      </c>
      <c r="BA170">
        <v>90</v>
      </c>
      <c r="BB170" t="s">
        <v>346</v>
      </c>
      <c r="BC170" t="s">
        <v>319</v>
      </c>
      <c r="BD170">
        <v>56</v>
      </c>
      <c r="BE170">
        <v>18</v>
      </c>
      <c r="BF170">
        <v>56</v>
      </c>
      <c r="BG170">
        <v>0.16</v>
      </c>
      <c r="BH170" t="s">
        <v>319</v>
      </c>
      <c r="BQ170">
        <v>7.2671824796553403E-2</v>
      </c>
      <c r="BR170" s="16">
        <v>1.7548999999999999E-2</v>
      </c>
      <c r="BU170">
        <v>-16.343460298817799</v>
      </c>
      <c r="BW170">
        <v>14630.640745802593</v>
      </c>
      <c r="BX170" t="s">
        <v>348</v>
      </c>
      <c r="BY170" t="s">
        <v>321</v>
      </c>
      <c r="CA170">
        <v>-80</v>
      </c>
      <c r="CB170" t="s">
        <v>379</v>
      </c>
      <c r="CC170" t="s">
        <v>117</v>
      </c>
    </row>
    <row r="171" spans="1:81" x14ac:dyDescent="0.25">
      <c r="A171">
        <v>170</v>
      </c>
      <c r="B171">
        <v>159</v>
      </c>
      <c r="C171">
        <v>30</v>
      </c>
      <c r="E171" t="str">
        <f>_xlfn.XLOOKUP(C171,exp_info!$A$2:$A$33,exp_info!$B$2:$B$33)</f>
        <v>RV_1.164</v>
      </c>
      <c r="F171" t="s">
        <v>275</v>
      </c>
      <c r="G171">
        <v>85</v>
      </c>
      <c r="H171">
        <v>23</v>
      </c>
      <c r="I171" t="s">
        <v>281</v>
      </c>
      <c r="J171" t="s">
        <v>33</v>
      </c>
      <c r="K171">
        <v>110</v>
      </c>
      <c r="L171">
        <v>44</v>
      </c>
      <c r="M171">
        <f t="shared" si="3"/>
        <v>2.5</v>
      </c>
      <c r="N171" t="s">
        <v>34</v>
      </c>
      <c r="O171">
        <v>1</v>
      </c>
      <c r="V171">
        <v>7964</v>
      </c>
      <c r="W171" t="s">
        <v>288</v>
      </c>
      <c r="X171">
        <v>132</v>
      </c>
      <c r="Y171">
        <v>9</v>
      </c>
      <c r="Z171">
        <f t="shared" si="2"/>
        <v>1</v>
      </c>
      <c r="AE171">
        <v>0</v>
      </c>
      <c r="AH171">
        <v>3</v>
      </c>
      <c r="AI171" t="s">
        <v>299</v>
      </c>
      <c r="AJ171" t="s">
        <v>37</v>
      </c>
      <c r="AK171">
        <v>300</v>
      </c>
      <c r="AN171" t="s">
        <v>58</v>
      </c>
      <c r="AO171" t="s">
        <v>59</v>
      </c>
      <c r="AP171">
        <v>50</v>
      </c>
      <c r="AQ171">
        <v>2000</v>
      </c>
      <c r="AR171">
        <v>11.5</v>
      </c>
      <c r="AS171">
        <v>0</v>
      </c>
      <c r="AU171">
        <v>23</v>
      </c>
      <c r="AV171" t="s">
        <v>303</v>
      </c>
      <c r="AZ171">
        <v>2</v>
      </c>
      <c r="BA171">
        <v>90</v>
      </c>
      <c r="BB171" t="s">
        <v>346</v>
      </c>
      <c r="BC171" t="s">
        <v>319</v>
      </c>
      <c r="BD171">
        <v>56</v>
      </c>
      <c r="BE171">
        <v>18</v>
      </c>
      <c r="BF171">
        <v>56</v>
      </c>
      <c r="BG171">
        <v>0.16</v>
      </c>
      <c r="BH171" t="s">
        <v>319</v>
      </c>
      <c r="BQ171">
        <v>6.3778600038790087E-2</v>
      </c>
      <c r="BR171" s="16">
        <v>1.1310000000000001E-2</v>
      </c>
      <c r="BU171">
        <v>-11.802599511104434</v>
      </c>
      <c r="BW171">
        <v>12970.329771241983</v>
      </c>
      <c r="BX171" t="s">
        <v>348</v>
      </c>
      <c r="BY171" t="s">
        <v>321</v>
      </c>
      <c r="CA171">
        <v>-80</v>
      </c>
      <c r="CB171" t="s">
        <v>379</v>
      </c>
      <c r="CC171" t="s">
        <v>117</v>
      </c>
    </row>
    <row r="172" spans="1:81" x14ac:dyDescent="0.25">
      <c r="A172">
        <v>171</v>
      </c>
      <c r="B172">
        <v>160</v>
      </c>
      <c r="C172">
        <v>30</v>
      </c>
      <c r="E172" t="str">
        <f>_xlfn.XLOOKUP(C172,exp_info!$A$2:$A$33,exp_info!$B$2:$B$33)</f>
        <v>RV_1.164</v>
      </c>
      <c r="F172" t="s">
        <v>276</v>
      </c>
      <c r="G172">
        <v>86</v>
      </c>
      <c r="H172">
        <v>23</v>
      </c>
      <c r="I172" t="s">
        <v>281</v>
      </c>
      <c r="J172" t="s">
        <v>33</v>
      </c>
      <c r="K172">
        <v>110</v>
      </c>
      <c r="L172">
        <v>44</v>
      </c>
      <c r="M172">
        <f t="shared" si="3"/>
        <v>2.5</v>
      </c>
      <c r="N172" t="s">
        <v>34</v>
      </c>
      <c r="O172">
        <v>1</v>
      </c>
      <c r="V172">
        <v>7964</v>
      </c>
      <c r="W172" t="s">
        <v>288</v>
      </c>
      <c r="X172">
        <v>132</v>
      </c>
      <c r="Y172">
        <v>10</v>
      </c>
      <c r="Z172">
        <f t="shared" si="2"/>
        <v>1</v>
      </c>
      <c r="AE172">
        <v>0</v>
      </c>
      <c r="AH172">
        <v>3</v>
      </c>
      <c r="AI172" t="s">
        <v>299</v>
      </c>
      <c r="AJ172" t="s">
        <v>37</v>
      </c>
      <c r="AK172">
        <v>300</v>
      </c>
      <c r="AN172" t="s">
        <v>58</v>
      </c>
      <c r="AO172" t="s">
        <v>59</v>
      </c>
      <c r="AP172">
        <v>50</v>
      </c>
      <c r="AQ172">
        <v>2000</v>
      </c>
      <c r="AR172">
        <v>11.5</v>
      </c>
      <c r="AS172">
        <v>0</v>
      </c>
      <c r="AU172">
        <v>23</v>
      </c>
      <c r="AV172" t="s">
        <v>303</v>
      </c>
      <c r="AZ172">
        <v>2</v>
      </c>
      <c r="BA172">
        <v>90</v>
      </c>
      <c r="BB172" t="s">
        <v>346</v>
      </c>
      <c r="BC172" t="s">
        <v>319</v>
      </c>
      <c r="BD172">
        <v>56</v>
      </c>
      <c r="BE172">
        <v>18</v>
      </c>
      <c r="BF172">
        <v>56</v>
      </c>
      <c r="BG172">
        <v>0.16</v>
      </c>
      <c r="BH172" t="s">
        <v>319</v>
      </c>
      <c r="BQ172">
        <v>2.7641647066358958E-2</v>
      </c>
      <c r="BR172" s="16">
        <v>3.5000000000000001E-3</v>
      </c>
      <c r="BU172">
        <v>-9.5217261639167869</v>
      </c>
      <c r="BW172">
        <v>14729.738626970278</v>
      </c>
      <c r="BX172" t="s">
        <v>348</v>
      </c>
      <c r="BY172" t="s">
        <v>321</v>
      </c>
      <c r="CA172">
        <v>-80</v>
      </c>
      <c r="CB172" t="s">
        <v>379</v>
      </c>
      <c r="CC172" t="s">
        <v>117</v>
      </c>
    </row>
    <row r="173" spans="1:81" x14ac:dyDescent="0.25">
      <c r="A173">
        <v>172</v>
      </c>
      <c r="B173">
        <v>161</v>
      </c>
      <c r="C173">
        <v>30</v>
      </c>
      <c r="E173" t="str">
        <f>_xlfn.XLOOKUP(C173,exp_info!$A$2:$A$33,exp_info!$B$2:$B$33)</f>
        <v>RV_1.164</v>
      </c>
      <c r="F173" t="s">
        <v>277</v>
      </c>
      <c r="G173">
        <v>87</v>
      </c>
      <c r="H173">
        <v>23</v>
      </c>
      <c r="I173" t="s">
        <v>281</v>
      </c>
      <c r="J173" t="s">
        <v>33</v>
      </c>
      <c r="K173">
        <v>110</v>
      </c>
      <c r="L173">
        <v>44</v>
      </c>
      <c r="M173">
        <f t="shared" si="3"/>
        <v>2.5</v>
      </c>
      <c r="N173" t="s">
        <v>34</v>
      </c>
      <c r="O173">
        <v>1</v>
      </c>
      <c r="V173">
        <v>7964</v>
      </c>
      <c r="W173" t="s">
        <v>288</v>
      </c>
      <c r="X173">
        <v>132</v>
      </c>
      <c r="Y173">
        <v>12</v>
      </c>
      <c r="Z173">
        <f t="shared" si="2"/>
        <v>1</v>
      </c>
      <c r="AE173">
        <v>0</v>
      </c>
      <c r="AH173">
        <v>3</v>
      </c>
      <c r="AI173" t="s">
        <v>299</v>
      </c>
      <c r="AJ173" t="s">
        <v>37</v>
      </c>
      <c r="AK173">
        <v>300</v>
      </c>
      <c r="AN173" t="s">
        <v>58</v>
      </c>
      <c r="AO173" t="s">
        <v>59</v>
      </c>
      <c r="AP173">
        <v>50</v>
      </c>
      <c r="AQ173">
        <v>2000</v>
      </c>
      <c r="AR173">
        <v>11.5</v>
      </c>
      <c r="AS173">
        <v>0</v>
      </c>
      <c r="AU173">
        <v>23</v>
      </c>
      <c r="AV173" t="s">
        <v>303</v>
      </c>
      <c r="AZ173">
        <v>2</v>
      </c>
      <c r="BA173">
        <v>90</v>
      </c>
      <c r="BB173" t="s">
        <v>346</v>
      </c>
      <c r="BC173" t="s">
        <v>319</v>
      </c>
      <c r="BD173">
        <v>56</v>
      </c>
      <c r="BE173">
        <v>18</v>
      </c>
      <c r="BF173">
        <v>56</v>
      </c>
      <c r="BG173">
        <v>0.16</v>
      </c>
      <c r="BH173" t="s">
        <v>319</v>
      </c>
      <c r="BQ173">
        <v>4.6912305061686276E-2</v>
      </c>
      <c r="BR173" s="16">
        <v>3.65E-3</v>
      </c>
      <c r="BU173">
        <v>-4.4995725719320978</v>
      </c>
      <c r="BW173">
        <v>76771.015165040473</v>
      </c>
      <c r="BX173" t="s">
        <v>348</v>
      </c>
      <c r="BY173" t="s">
        <v>321</v>
      </c>
      <c r="CA173">
        <v>-80</v>
      </c>
      <c r="CB173" t="s">
        <v>379</v>
      </c>
      <c r="CC173" t="s">
        <v>117</v>
      </c>
    </row>
    <row r="174" spans="1:81" x14ac:dyDescent="0.25">
      <c r="A174">
        <v>173</v>
      </c>
      <c r="B174">
        <v>162</v>
      </c>
      <c r="C174">
        <v>31</v>
      </c>
      <c r="E174" t="str">
        <f>_xlfn.XLOOKUP(C174,exp_info!$A$2:$A$33,exp_info!$B$2:$B$33)</f>
        <v>RV_1.167</v>
      </c>
      <c r="F174" t="s">
        <v>245</v>
      </c>
      <c r="G174">
        <v>64</v>
      </c>
      <c r="H174">
        <v>22</v>
      </c>
      <c r="I174" t="s">
        <v>281</v>
      </c>
      <c r="J174" t="s">
        <v>33</v>
      </c>
      <c r="K174">
        <v>204</v>
      </c>
      <c r="L174">
        <v>66</v>
      </c>
      <c r="M174">
        <v>3.1</v>
      </c>
      <c r="N174" t="s">
        <v>34</v>
      </c>
      <c r="O174">
        <v>1</v>
      </c>
      <c r="V174">
        <v>7964</v>
      </c>
      <c r="W174" t="s">
        <v>288</v>
      </c>
      <c r="X174">
        <v>132</v>
      </c>
      <c r="Y174">
        <v>2</v>
      </c>
      <c r="Z174">
        <f t="shared" si="2"/>
        <v>1</v>
      </c>
      <c r="AE174">
        <v>0</v>
      </c>
      <c r="AH174">
        <v>3</v>
      </c>
      <c r="AI174" t="s">
        <v>299</v>
      </c>
      <c r="AJ174" t="s">
        <v>37</v>
      </c>
      <c r="AK174">
        <v>300</v>
      </c>
      <c r="AN174" t="s">
        <v>58</v>
      </c>
      <c r="AO174" t="s">
        <v>59</v>
      </c>
      <c r="AP174">
        <v>50</v>
      </c>
      <c r="AQ174">
        <v>2000</v>
      </c>
      <c r="AR174">
        <v>11.5</v>
      </c>
      <c r="AS174">
        <v>4</v>
      </c>
      <c r="AT174" t="s">
        <v>48</v>
      </c>
      <c r="AU174">
        <v>23</v>
      </c>
      <c r="AV174" t="s">
        <v>303</v>
      </c>
      <c r="AZ174">
        <v>2</v>
      </c>
      <c r="BA174">
        <v>90</v>
      </c>
      <c r="BB174" t="s">
        <v>346</v>
      </c>
      <c r="BC174" t="s">
        <v>319</v>
      </c>
      <c r="BD174">
        <v>56</v>
      </c>
      <c r="BE174">
        <v>18</v>
      </c>
      <c r="BF174">
        <v>56</v>
      </c>
      <c r="BG174">
        <v>0.16</v>
      </c>
      <c r="BH174" t="s">
        <v>319</v>
      </c>
      <c r="BQ174">
        <v>1.194289322668589E-2</v>
      </c>
      <c r="BR174">
        <v>1.5217803736615892E-2</v>
      </c>
      <c r="BU174">
        <v>-33.315689570911118</v>
      </c>
      <c r="BW174">
        <v>7650.2959898608042</v>
      </c>
      <c r="BX174" t="s">
        <v>348</v>
      </c>
      <c r="BY174" t="s">
        <v>321</v>
      </c>
      <c r="CA174">
        <v>-80</v>
      </c>
      <c r="CB174" t="s">
        <v>379</v>
      </c>
      <c r="CC174" t="s">
        <v>117</v>
      </c>
    </row>
    <row r="175" spans="1:81" x14ac:dyDescent="0.25">
      <c r="A175">
        <v>174</v>
      </c>
      <c r="B175">
        <v>163</v>
      </c>
      <c r="C175">
        <v>32</v>
      </c>
      <c r="E175" t="str">
        <f>_xlfn.XLOOKUP(C175,exp_info!$A$2:$A$33,exp_info!$B$2:$B$33)</f>
        <v>RV_1.168</v>
      </c>
      <c r="F175" t="s">
        <v>267</v>
      </c>
      <c r="G175">
        <v>78</v>
      </c>
      <c r="H175">
        <v>22</v>
      </c>
      <c r="I175" t="s">
        <v>281</v>
      </c>
      <c r="J175" t="s">
        <v>33</v>
      </c>
      <c r="K175">
        <v>204</v>
      </c>
      <c r="L175">
        <v>66</v>
      </c>
      <c r="M175">
        <v>3.1</v>
      </c>
      <c r="N175" t="s">
        <v>34</v>
      </c>
      <c r="O175">
        <v>1</v>
      </c>
      <c r="V175">
        <v>7964</v>
      </c>
      <c r="W175" t="s">
        <v>288</v>
      </c>
      <c r="X175">
        <v>132</v>
      </c>
      <c r="Y175">
        <v>4</v>
      </c>
      <c r="Z175">
        <f t="shared" si="2"/>
        <v>1</v>
      </c>
      <c r="AE175">
        <v>0</v>
      </c>
      <c r="AH175">
        <v>3</v>
      </c>
      <c r="AI175" t="s">
        <v>299</v>
      </c>
      <c r="AJ175" t="s">
        <v>37</v>
      </c>
      <c r="AK175">
        <v>300</v>
      </c>
      <c r="AN175" t="s">
        <v>58</v>
      </c>
      <c r="AO175" t="s">
        <v>59</v>
      </c>
      <c r="AP175">
        <v>50</v>
      </c>
      <c r="AQ175">
        <v>2000</v>
      </c>
      <c r="AR175">
        <v>11.5</v>
      </c>
      <c r="AS175">
        <v>4</v>
      </c>
      <c r="AT175" t="s">
        <v>48</v>
      </c>
      <c r="AU175">
        <v>23</v>
      </c>
      <c r="AV175" t="s">
        <v>303</v>
      </c>
      <c r="AZ175">
        <v>2</v>
      </c>
      <c r="BA175">
        <v>90</v>
      </c>
      <c r="BB175" t="s">
        <v>346</v>
      </c>
      <c r="BC175" t="s">
        <v>319</v>
      </c>
      <c r="BD175">
        <v>56</v>
      </c>
      <c r="BE175">
        <v>18</v>
      </c>
      <c r="BF175">
        <v>56</v>
      </c>
      <c r="BG175">
        <v>0.16</v>
      </c>
      <c r="BH175" t="s">
        <v>319</v>
      </c>
      <c r="BQ175">
        <v>4.2119676828936081E-2</v>
      </c>
      <c r="BR175">
        <v>9.5501482878466125E-3</v>
      </c>
      <c r="BU175">
        <v>-13.825999636225159</v>
      </c>
      <c r="BW175">
        <v>83852.989471530571</v>
      </c>
      <c r="BX175" t="s">
        <v>348</v>
      </c>
      <c r="BY175" t="s">
        <v>321</v>
      </c>
      <c r="CA175">
        <v>-80</v>
      </c>
      <c r="CB175" t="s">
        <v>379</v>
      </c>
      <c r="CC175" t="s">
        <v>117</v>
      </c>
    </row>
    <row r="176" spans="1:81" x14ac:dyDescent="0.25">
      <c r="A176">
        <v>175</v>
      </c>
      <c r="B176">
        <v>164</v>
      </c>
      <c r="C176">
        <v>32</v>
      </c>
      <c r="E176" t="str">
        <f>_xlfn.XLOOKUP(C176,exp_info!$A$2:$A$33,exp_info!$B$2:$B$33)</f>
        <v>RV_1.168</v>
      </c>
      <c r="F176" t="s">
        <v>246</v>
      </c>
      <c r="G176">
        <v>65</v>
      </c>
      <c r="H176">
        <v>22</v>
      </c>
      <c r="I176" t="s">
        <v>281</v>
      </c>
      <c r="J176" t="s">
        <v>33</v>
      </c>
      <c r="K176">
        <v>204</v>
      </c>
      <c r="L176">
        <v>66</v>
      </c>
      <c r="M176">
        <v>3.1</v>
      </c>
      <c r="N176" t="s">
        <v>34</v>
      </c>
      <c r="O176">
        <v>1</v>
      </c>
      <c r="V176">
        <v>7964</v>
      </c>
      <c r="W176" t="s">
        <v>288</v>
      </c>
      <c r="X176">
        <v>132</v>
      </c>
      <c r="Y176">
        <v>6</v>
      </c>
      <c r="Z176">
        <f t="shared" si="2"/>
        <v>1</v>
      </c>
      <c r="AE176">
        <v>0</v>
      </c>
      <c r="AH176">
        <v>3</v>
      </c>
      <c r="AI176" t="s">
        <v>299</v>
      </c>
      <c r="AJ176" t="s">
        <v>37</v>
      </c>
      <c r="AK176">
        <v>300</v>
      </c>
      <c r="AN176" t="s">
        <v>58</v>
      </c>
      <c r="AO176" t="s">
        <v>59</v>
      </c>
      <c r="AP176">
        <v>50</v>
      </c>
      <c r="AQ176">
        <v>2000</v>
      </c>
      <c r="AR176">
        <v>11.5</v>
      </c>
      <c r="AS176">
        <v>4</v>
      </c>
      <c r="AT176" t="s">
        <v>48</v>
      </c>
      <c r="AU176">
        <v>23</v>
      </c>
      <c r="AV176" t="s">
        <v>303</v>
      </c>
      <c r="AZ176">
        <v>2</v>
      </c>
      <c r="BA176">
        <v>90</v>
      </c>
      <c r="BB176" t="s">
        <v>346</v>
      </c>
      <c r="BC176" t="s">
        <v>319</v>
      </c>
      <c r="BD176">
        <v>56</v>
      </c>
      <c r="BE176">
        <v>18</v>
      </c>
      <c r="BF176">
        <v>56</v>
      </c>
      <c r="BG176">
        <v>0.16</v>
      </c>
      <c r="BH176" t="s">
        <v>319</v>
      </c>
      <c r="BQ176">
        <v>0.14800354504202118</v>
      </c>
      <c r="BR176">
        <v>5.3910734388708463E-2</v>
      </c>
      <c r="BU176">
        <v>-14.607130983620669</v>
      </c>
      <c r="BW176">
        <v>1935.482504272336</v>
      </c>
      <c r="BX176" t="s">
        <v>348</v>
      </c>
      <c r="BY176" t="s">
        <v>321</v>
      </c>
      <c r="CA176">
        <v>-80</v>
      </c>
      <c r="CB176" t="s">
        <v>379</v>
      </c>
      <c r="CC176" t="s">
        <v>117</v>
      </c>
    </row>
    <row r="177" spans="1:81" x14ac:dyDescent="0.25">
      <c r="A177">
        <v>176</v>
      </c>
      <c r="B177">
        <v>165</v>
      </c>
      <c r="C177">
        <v>32</v>
      </c>
      <c r="E177" t="str">
        <f>_xlfn.XLOOKUP(C177,exp_info!$A$2:$A$33,exp_info!$B$2:$B$33)</f>
        <v>RV_1.168</v>
      </c>
      <c r="F177" t="s">
        <v>268</v>
      </c>
      <c r="G177">
        <v>79</v>
      </c>
      <c r="H177">
        <v>22</v>
      </c>
      <c r="I177" t="s">
        <v>281</v>
      </c>
      <c r="J177" t="s">
        <v>33</v>
      </c>
      <c r="K177">
        <v>204</v>
      </c>
      <c r="L177">
        <v>66</v>
      </c>
      <c r="M177">
        <v>3.1</v>
      </c>
      <c r="N177" t="s">
        <v>34</v>
      </c>
      <c r="O177">
        <v>1</v>
      </c>
      <c r="V177">
        <v>7964</v>
      </c>
      <c r="W177" t="s">
        <v>288</v>
      </c>
      <c r="X177">
        <v>132</v>
      </c>
      <c r="Y177">
        <v>7</v>
      </c>
      <c r="Z177">
        <f t="shared" si="2"/>
        <v>1</v>
      </c>
      <c r="AE177">
        <v>0</v>
      </c>
      <c r="AH177">
        <v>3</v>
      </c>
      <c r="AI177" t="s">
        <v>299</v>
      </c>
      <c r="AJ177" t="s">
        <v>37</v>
      </c>
      <c r="AK177">
        <v>300</v>
      </c>
      <c r="AN177" t="s">
        <v>58</v>
      </c>
      <c r="AO177" t="s">
        <v>59</v>
      </c>
      <c r="AP177">
        <v>50</v>
      </c>
      <c r="AQ177">
        <v>2000</v>
      </c>
      <c r="AR177">
        <v>11.5</v>
      </c>
      <c r="AS177">
        <v>4</v>
      </c>
      <c r="AT177" t="s">
        <v>48</v>
      </c>
      <c r="AU177">
        <v>23</v>
      </c>
      <c r="AV177" t="s">
        <v>303</v>
      </c>
      <c r="AZ177">
        <v>2</v>
      </c>
      <c r="BA177">
        <v>90</v>
      </c>
      <c r="BB177" t="s">
        <v>346</v>
      </c>
      <c r="BC177" t="s">
        <v>319</v>
      </c>
      <c r="BD177">
        <v>56</v>
      </c>
      <c r="BE177">
        <v>18</v>
      </c>
      <c r="BF177">
        <v>56</v>
      </c>
      <c r="BG177">
        <v>0.16</v>
      </c>
      <c r="BH177" t="s">
        <v>319</v>
      </c>
      <c r="BQ177">
        <v>0.11180843536589069</v>
      </c>
      <c r="BR177">
        <v>2.5930155305069744E-2</v>
      </c>
      <c r="BU177">
        <v>-14.369137388501787</v>
      </c>
      <c r="BW177">
        <v>8410.7525657134975</v>
      </c>
      <c r="BX177" t="s">
        <v>348</v>
      </c>
      <c r="BY177" t="s">
        <v>321</v>
      </c>
      <c r="CA177">
        <v>-80</v>
      </c>
      <c r="CB177" t="s">
        <v>379</v>
      </c>
      <c r="CC177" t="s">
        <v>117</v>
      </c>
    </row>
    <row r="178" spans="1:81" x14ac:dyDescent="0.25">
      <c r="A178">
        <v>177</v>
      </c>
      <c r="B178">
        <v>166</v>
      </c>
      <c r="C178">
        <v>32</v>
      </c>
      <c r="E178" t="str">
        <f>_xlfn.XLOOKUP(C178,exp_info!$A$2:$A$33,exp_info!$B$2:$B$33)</f>
        <v>RV_1.168</v>
      </c>
      <c r="F178" t="s">
        <v>269</v>
      </c>
      <c r="G178">
        <v>80</v>
      </c>
      <c r="H178">
        <v>22</v>
      </c>
      <c r="I178" t="s">
        <v>281</v>
      </c>
      <c r="J178" t="s">
        <v>33</v>
      </c>
      <c r="K178">
        <v>204</v>
      </c>
      <c r="L178">
        <v>66</v>
      </c>
      <c r="M178">
        <v>3.1</v>
      </c>
      <c r="N178" t="s">
        <v>34</v>
      </c>
      <c r="O178">
        <v>1</v>
      </c>
      <c r="V178">
        <v>7964</v>
      </c>
      <c r="W178" t="s">
        <v>288</v>
      </c>
      <c r="X178">
        <v>132</v>
      </c>
      <c r="Y178">
        <v>8</v>
      </c>
      <c r="Z178">
        <f t="shared" si="2"/>
        <v>1</v>
      </c>
      <c r="AE178">
        <v>0</v>
      </c>
      <c r="AH178">
        <v>3</v>
      </c>
      <c r="AI178" t="s">
        <v>299</v>
      </c>
      <c r="AJ178" t="s">
        <v>37</v>
      </c>
      <c r="AK178">
        <v>300</v>
      </c>
      <c r="AN178" t="s">
        <v>58</v>
      </c>
      <c r="AO178" t="s">
        <v>59</v>
      </c>
      <c r="AP178">
        <v>50</v>
      </c>
      <c r="AQ178">
        <v>2000</v>
      </c>
      <c r="AR178">
        <v>11.5</v>
      </c>
      <c r="AS178">
        <v>4</v>
      </c>
      <c r="AT178" t="s">
        <v>48</v>
      </c>
      <c r="AU178">
        <v>23</v>
      </c>
      <c r="AV178" t="s">
        <v>303</v>
      </c>
      <c r="AZ178">
        <v>2</v>
      </c>
      <c r="BA178">
        <v>90</v>
      </c>
      <c r="BB178" t="s">
        <v>346</v>
      </c>
      <c r="BC178" t="s">
        <v>319</v>
      </c>
      <c r="BD178">
        <v>56</v>
      </c>
      <c r="BE178">
        <v>18</v>
      </c>
      <c r="BF178">
        <v>56</v>
      </c>
      <c r="BG178">
        <v>0.16</v>
      </c>
      <c r="BH178" t="s">
        <v>319</v>
      </c>
      <c r="BQ178">
        <v>0.16362647154408475</v>
      </c>
      <c r="BR178">
        <v>4.8334216183811819E-2</v>
      </c>
      <c r="BU178">
        <v>-4.7955853467607676</v>
      </c>
      <c r="BW178">
        <v>1353.2652271516577</v>
      </c>
      <c r="BX178" t="s">
        <v>348</v>
      </c>
      <c r="BY178" t="s">
        <v>321</v>
      </c>
      <c r="CA178">
        <v>-80</v>
      </c>
      <c r="CB178" t="s">
        <v>379</v>
      </c>
      <c r="CC178" t="s">
        <v>117</v>
      </c>
    </row>
    <row r="179" spans="1:81" x14ac:dyDescent="0.25">
      <c r="A179">
        <v>178</v>
      </c>
      <c r="B179">
        <v>167</v>
      </c>
      <c r="C179">
        <v>32</v>
      </c>
      <c r="E179" t="str">
        <f>_xlfn.XLOOKUP(C179,exp_info!$A$2:$A$33,exp_info!$B$2:$B$33)</f>
        <v>RV_1.168</v>
      </c>
      <c r="F179" t="s">
        <v>247</v>
      </c>
      <c r="G179">
        <v>66</v>
      </c>
      <c r="H179">
        <v>22</v>
      </c>
      <c r="I179" t="s">
        <v>281</v>
      </c>
      <c r="J179" t="s">
        <v>33</v>
      </c>
      <c r="K179">
        <v>204</v>
      </c>
      <c r="L179">
        <v>66</v>
      </c>
      <c r="M179">
        <v>3.1</v>
      </c>
      <c r="N179" t="s">
        <v>34</v>
      </c>
      <c r="O179">
        <v>1</v>
      </c>
      <c r="V179">
        <v>7964</v>
      </c>
      <c r="W179" t="s">
        <v>288</v>
      </c>
      <c r="X179">
        <v>132</v>
      </c>
      <c r="Y179">
        <v>10</v>
      </c>
      <c r="Z179">
        <f t="shared" si="2"/>
        <v>1</v>
      </c>
      <c r="AE179">
        <v>0</v>
      </c>
      <c r="AH179">
        <v>3</v>
      </c>
      <c r="AI179" t="s">
        <v>299</v>
      </c>
      <c r="AJ179" t="s">
        <v>37</v>
      </c>
      <c r="AK179">
        <v>300</v>
      </c>
      <c r="AN179" t="s">
        <v>58</v>
      </c>
      <c r="AO179" t="s">
        <v>59</v>
      </c>
      <c r="AP179">
        <v>50</v>
      </c>
      <c r="AQ179">
        <v>2000</v>
      </c>
      <c r="AR179">
        <v>11.5</v>
      </c>
      <c r="AS179">
        <v>4</v>
      </c>
      <c r="AT179" t="s">
        <v>48</v>
      </c>
      <c r="AU179">
        <v>23</v>
      </c>
      <c r="AV179" t="s">
        <v>303</v>
      </c>
      <c r="AZ179">
        <v>2</v>
      </c>
      <c r="BA179">
        <v>90</v>
      </c>
      <c r="BB179" t="s">
        <v>346</v>
      </c>
      <c r="BC179" t="s">
        <v>319</v>
      </c>
      <c r="BD179">
        <v>56</v>
      </c>
      <c r="BE179">
        <v>18</v>
      </c>
      <c r="BF179">
        <v>56</v>
      </c>
      <c r="BG179">
        <v>0.16</v>
      </c>
      <c r="BH179" t="s">
        <v>319</v>
      </c>
      <c r="BQ179">
        <v>0.14164765861196901</v>
      </c>
      <c r="BR179">
        <v>4.7697201841199764E-2</v>
      </c>
      <c r="BU179">
        <v>-5.310002641653317</v>
      </c>
      <c r="BW179">
        <v>2085.5289629973659</v>
      </c>
      <c r="BX179" t="s">
        <v>348</v>
      </c>
      <c r="BY179" t="s">
        <v>321</v>
      </c>
      <c r="CA179">
        <v>-80</v>
      </c>
      <c r="CB179" t="s">
        <v>379</v>
      </c>
      <c r="CC179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dimension ref="A1:D179"/>
  <sheetViews>
    <sheetView topLeftCell="A160" workbookViewId="0">
      <selection activeCell="D182" sqref="D182"/>
    </sheetView>
  </sheetViews>
  <sheetFormatPr defaultRowHeight="15.75" x14ac:dyDescent="0.25"/>
  <cols>
    <col min="1" max="1" width="9.25" bestFit="1" customWidth="1"/>
    <col min="2" max="2" width="6.25" bestFit="1" customWidth="1"/>
    <col min="3" max="3" width="9.625" bestFit="1" customWidth="1"/>
    <col min="4" max="4" width="22.125" customWidth="1"/>
  </cols>
  <sheetData>
    <row r="1" spans="1:4" x14ac:dyDescent="0.25">
      <c r="A1" t="s">
        <v>235</v>
      </c>
      <c r="B1" t="s">
        <v>234</v>
      </c>
      <c r="C1" t="s">
        <v>236</v>
      </c>
      <c r="D1" s="1" t="s">
        <v>280</v>
      </c>
    </row>
    <row r="2" spans="1:4" x14ac:dyDescent="0.25">
      <c r="A2">
        <v>1</v>
      </c>
      <c r="B2">
        <v>1</v>
      </c>
      <c r="C2">
        <v>1</v>
      </c>
    </row>
    <row r="3" spans="1:4" x14ac:dyDescent="0.25">
      <c r="A3">
        <v>2</v>
      </c>
      <c r="B3">
        <v>1</v>
      </c>
      <c r="C3">
        <v>2</v>
      </c>
    </row>
    <row r="4" spans="1:4" x14ac:dyDescent="0.25">
      <c r="A4">
        <v>3</v>
      </c>
      <c r="B4">
        <v>1</v>
      </c>
      <c r="C4">
        <v>3</v>
      </c>
    </row>
    <row r="5" spans="1:4" x14ac:dyDescent="0.25">
      <c r="A5">
        <v>4</v>
      </c>
      <c r="B5">
        <v>1</v>
      </c>
      <c r="C5">
        <v>4</v>
      </c>
    </row>
    <row r="6" spans="1:4" x14ac:dyDescent="0.25">
      <c r="A6">
        <v>5</v>
      </c>
      <c r="B6">
        <v>1</v>
      </c>
      <c r="C6">
        <v>5</v>
      </c>
    </row>
    <row r="7" spans="1:4" x14ac:dyDescent="0.25">
      <c r="A7">
        <v>6</v>
      </c>
      <c r="B7">
        <v>1</v>
      </c>
      <c r="C7">
        <v>6</v>
      </c>
    </row>
    <row r="8" spans="1:4" x14ac:dyDescent="0.25">
      <c r="A8">
        <v>7</v>
      </c>
      <c r="B8">
        <v>1</v>
      </c>
      <c r="C8">
        <v>7</v>
      </c>
    </row>
    <row r="9" spans="1:4" x14ac:dyDescent="0.25">
      <c r="A9">
        <v>8</v>
      </c>
      <c r="B9">
        <v>1</v>
      </c>
      <c r="C9">
        <v>8</v>
      </c>
    </row>
    <row r="10" spans="1:4" x14ac:dyDescent="0.25">
      <c r="A10">
        <v>9</v>
      </c>
      <c r="B10">
        <v>1</v>
      </c>
      <c r="C10">
        <v>9</v>
      </c>
    </row>
    <row r="11" spans="1:4" x14ac:dyDescent="0.25">
      <c r="A11">
        <v>10</v>
      </c>
      <c r="B11">
        <v>1</v>
      </c>
      <c r="C11">
        <v>10</v>
      </c>
    </row>
    <row r="12" spans="1:4" x14ac:dyDescent="0.25">
      <c r="A12">
        <v>11</v>
      </c>
      <c r="B12">
        <v>1</v>
      </c>
      <c r="C12">
        <v>11</v>
      </c>
    </row>
    <row r="13" spans="1:4" x14ac:dyDescent="0.25">
      <c r="A13">
        <v>12</v>
      </c>
      <c r="B13">
        <v>2</v>
      </c>
      <c r="C13">
        <v>12</v>
      </c>
    </row>
    <row r="14" spans="1:4" x14ac:dyDescent="0.25">
      <c r="A14">
        <v>13</v>
      </c>
      <c r="B14">
        <v>2</v>
      </c>
      <c r="C14">
        <v>13</v>
      </c>
    </row>
    <row r="15" spans="1:4" x14ac:dyDescent="0.25">
      <c r="A15">
        <v>14</v>
      </c>
      <c r="B15">
        <v>3</v>
      </c>
      <c r="C15">
        <v>14</v>
      </c>
    </row>
    <row r="16" spans="1:4" x14ac:dyDescent="0.25">
      <c r="A16">
        <v>15</v>
      </c>
      <c r="B16">
        <v>3</v>
      </c>
      <c r="C16">
        <v>15</v>
      </c>
    </row>
    <row r="17" spans="1:3" x14ac:dyDescent="0.25">
      <c r="A17">
        <v>16</v>
      </c>
      <c r="B17">
        <v>3</v>
      </c>
      <c r="C17">
        <v>16</v>
      </c>
    </row>
    <row r="18" spans="1:3" x14ac:dyDescent="0.25">
      <c r="A18">
        <v>17</v>
      </c>
      <c r="B18">
        <v>3</v>
      </c>
      <c r="C18">
        <v>17</v>
      </c>
    </row>
    <row r="19" spans="1:3" x14ac:dyDescent="0.25">
      <c r="A19">
        <v>18</v>
      </c>
      <c r="B19">
        <v>3</v>
      </c>
      <c r="C19">
        <v>18</v>
      </c>
    </row>
    <row r="20" spans="1:3" x14ac:dyDescent="0.25">
      <c r="A20">
        <v>19</v>
      </c>
      <c r="B20">
        <v>3</v>
      </c>
      <c r="C20">
        <v>19</v>
      </c>
    </row>
    <row r="21" spans="1:3" x14ac:dyDescent="0.25">
      <c r="A21">
        <v>20</v>
      </c>
      <c r="B21">
        <v>3</v>
      </c>
      <c r="C21">
        <v>20</v>
      </c>
    </row>
    <row r="22" spans="1:3" x14ac:dyDescent="0.25">
      <c r="A22">
        <v>21</v>
      </c>
      <c r="B22">
        <v>4</v>
      </c>
      <c r="C22">
        <v>21</v>
      </c>
    </row>
    <row r="23" spans="1:3" x14ac:dyDescent="0.25">
      <c r="A23">
        <v>22</v>
      </c>
      <c r="B23">
        <v>4</v>
      </c>
      <c r="C23">
        <v>22</v>
      </c>
    </row>
    <row r="24" spans="1:3" x14ac:dyDescent="0.25">
      <c r="A24">
        <v>23</v>
      </c>
      <c r="B24">
        <v>4</v>
      </c>
      <c r="C24">
        <v>23</v>
      </c>
    </row>
    <row r="25" spans="1:3" x14ac:dyDescent="0.25">
      <c r="A25">
        <v>24</v>
      </c>
      <c r="B25">
        <v>4</v>
      </c>
      <c r="C25">
        <v>24</v>
      </c>
    </row>
    <row r="26" spans="1:3" x14ac:dyDescent="0.25">
      <c r="A26">
        <v>25</v>
      </c>
      <c r="B26">
        <v>4</v>
      </c>
      <c r="C26">
        <v>25</v>
      </c>
    </row>
    <row r="27" spans="1:3" x14ac:dyDescent="0.25">
      <c r="A27">
        <v>26</v>
      </c>
      <c r="B27">
        <v>4</v>
      </c>
      <c r="C27">
        <v>26</v>
      </c>
    </row>
    <row r="28" spans="1:3" x14ac:dyDescent="0.25">
      <c r="A28">
        <v>27</v>
      </c>
      <c r="B28">
        <v>4</v>
      </c>
      <c r="C28">
        <v>27</v>
      </c>
    </row>
    <row r="29" spans="1:3" x14ac:dyDescent="0.25">
      <c r="A29">
        <v>28</v>
      </c>
      <c r="B29">
        <v>4</v>
      </c>
      <c r="C29">
        <v>28</v>
      </c>
    </row>
    <row r="30" spans="1:3" x14ac:dyDescent="0.25">
      <c r="A30">
        <v>29</v>
      </c>
      <c r="B30">
        <v>4</v>
      </c>
      <c r="C30">
        <v>28</v>
      </c>
    </row>
    <row r="31" spans="1:3" x14ac:dyDescent="0.25">
      <c r="A31">
        <v>30</v>
      </c>
      <c r="B31">
        <v>4</v>
      </c>
      <c r="C31">
        <v>28</v>
      </c>
    </row>
    <row r="32" spans="1:3" x14ac:dyDescent="0.25">
      <c r="A32">
        <v>31</v>
      </c>
      <c r="B32">
        <v>4</v>
      </c>
      <c r="C32">
        <v>28</v>
      </c>
    </row>
    <row r="33" spans="1:3" x14ac:dyDescent="0.25">
      <c r="A33">
        <v>32</v>
      </c>
      <c r="B33">
        <v>4</v>
      </c>
      <c r="C33">
        <v>29</v>
      </c>
    </row>
    <row r="34" spans="1:3" x14ac:dyDescent="0.25">
      <c r="A34">
        <v>33</v>
      </c>
      <c r="B34">
        <v>4</v>
      </c>
      <c r="C34">
        <v>30</v>
      </c>
    </row>
    <row r="35" spans="1:3" x14ac:dyDescent="0.25">
      <c r="A35">
        <v>34</v>
      </c>
      <c r="B35">
        <v>4</v>
      </c>
      <c r="C35">
        <v>31</v>
      </c>
    </row>
    <row r="36" spans="1:3" x14ac:dyDescent="0.25">
      <c r="A36">
        <v>35</v>
      </c>
      <c r="B36">
        <v>5</v>
      </c>
      <c r="C36">
        <v>32</v>
      </c>
    </row>
    <row r="37" spans="1:3" x14ac:dyDescent="0.25">
      <c r="A37">
        <v>36</v>
      </c>
      <c r="B37">
        <v>5</v>
      </c>
      <c r="C37">
        <v>33</v>
      </c>
    </row>
    <row r="38" spans="1:3" x14ac:dyDescent="0.25">
      <c r="A38">
        <v>37</v>
      </c>
      <c r="B38">
        <v>5</v>
      </c>
      <c r="C38">
        <v>34</v>
      </c>
    </row>
    <row r="39" spans="1:3" x14ac:dyDescent="0.25">
      <c r="A39">
        <v>38</v>
      </c>
      <c r="B39">
        <v>5</v>
      </c>
      <c r="C39">
        <v>35</v>
      </c>
    </row>
    <row r="40" spans="1:3" x14ac:dyDescent="0.25">
      <c r="A40">
        <v>39</v>
      </c>
      <c r="B40">
        <v>5</v>
      </c>
      <c r="C40">
        <v>36</v>
      </c>
    </row>
    <row r="41" spans="1:3" x14ac:dyDescent="0.25">
      <c r="A41">
        <v>40</v>
      </c>
      <c r="B41">
        <v>5</v>
      </c>
      <c r="C41">
        <v>37</v>
      </c>
    </row>
    <row r="42" spans="1:3" x14ac:dyDescent="0.25">
      <c r="A42">
        <v>41</v>
      </c>
      <c r="B42">
        <v>5</v>
      </c>
      <c r="C42">
        <v>38</v>
      </c>
    </row>
    <row r="43" spans="1:3" x14ac:dyDescent="0.25">
      <c r="A43">
        <v>42</v>
      </c>
      <c r="B43">
        <v>5</v>
      </c>
      <c r="C43">
        <v>39</v>
      </c>
    </row>
    <row r="44" spans="1:3" x14ac:dyDescent="0.25">
      <c r="A44">
        <v>43</v>
      </c>
      <c r="B44">
        <v>6</v>
      </c>
      <c r="C44">
        <v>40</v>
      </c>
    </row>
    <row r="45" spans="1:3" x14ac:dyDescent="0.25">
      <c r="A45">
        <v>44</v>
      </c>
      <c r="B45">
        <v>6</v>
      </c>
      <c r="C45">
        <v>41</v>
      </c>
    </row>
    <row r="46" spans="1:3" x14ac:dyDescent="0.25">
      <c r="A46">
        <v>45</v>
      </c>
      <c r="B46">
        <v>6</v>
      </c>
      <c r="C46">
        <v>42</v>
      </c>
    </row>
    <row r="47" spans="1:3" x14ac:dyDescent="0.25">
      <c r="A47">
        <v>46</v>
      </c>
      <c r="B47">
        <v>6</v>
      </c>
      <c r="C47">
        <v>43</v>
      </c>
    </row>
    <row r="48" spans="1:3" x14ac:dyDescent="0.25">
      <c r="A48">
        <v>47</v>
      </c>
      <c r="B48">
        <v>6</v>
      </c>
      <c r="C48">
        <v>40</v>
      </c>
    </row>
    <row r="49" spans="1:3" x14ac:dyDescent="0.25">
      <c r="A49">
        <v>48</v>
      </c>
      <c r="B49">
        <v>6</v>
      </c>
      <c r="C49">
        <v>41</v>
      </c>
    </row>
    <row r="50" spans="1:3" x14ac:dyDescent="0.25">
      <c r="A50">
        <v>49</v>
      </c>
      <c r="B50">
        <v>6</v>
      </c>
      <c r="C50">
        <v>42</v>
      </c>
    </row>
    <row r="51" spans="1:3" x14ac:dyDescent="0.25">
      <c r="A51">
        <v>50</v>
      </c>
      <c r="B51">
        <v>6</v>
      </c>
      <c r="C51">
        <v>43</v>
      </c>
    </row>
    <row r="52" spans="1:3" x14ac:dyDescent="0.25">
      <c r="A52">
        <v>51</v>
      </c>
      <c r="B52">
        <v>7</v>
      </c>
      <c r="C52">
        <v>44</v>
      </c>
    </row>
    <row r="53" spans="1:3" x14ac:dyDescent="0.25">
      <c r="A53">
        <v>52</v>
      </c>
      <c r="B53">
        <v>7</v>
      </c>
      <c r="C53">
        <v>45</v>
      </c>
    </row>
    <row r="54" spans="1:3" x14ac:dyDescent="0.25">
      <c r="A54">
        <v>53</v>
      </c>
      <c r="B54">
        <v>7</v>
      </c>
      <c r="C54">
        <v>46</v>
      </c>
    </row>
    <row r="55" spans="1:3" x14ac:dyDescent="0.25">
      <c r="A55">
        <v>54</v>
      </c>
      <c r="B55">
        <v>7</v>
      </c>
      <c r="C55">
        <v>47</v>
      </c>
    </row>
    <row r="56" spans="1:3" x14ac:dyDescent="0.25">
      <c r="A56">
        <v>55</v>
      </c>
      <c r="B56">
        <v>8</v>
      </c>
      <c r="C56">
        <v>48</v>
      </c>
    </row>
    <row r="57" spans="1:3" x14ac:dyDescent="0.25">
      <c r="A57">
        <v>56</v>
      </c>
      <c r="B57">
        <v>9</v>
      </c>
      <c r="C57">
        <v>49</v>
      </c>
    </row>
    <row r="58" spans="1:3" x14ac:dyDescent="0.25">
      <c r="A58">
        <v>57</v>
      </c>
      <c r="B58">
        <v>9</v>
      </c>
      <c r="C58">
        <v>50</v>
      </c>
    </row>
    <row r="59" spans="1:3" x14ac:dyDescent="0.25">
      <c r="A59">
        <v>58</v>
      </c>
      <c r="B59">
        <v>10</v>
      </c>
      <c r="C59">
        <v>51</v>
      </c>
    </row>
    <row r="60" spans="1:3" x14ac:dyDescent="0.25">
      <c r="A60">
        <v>59</v>
      </c>
      <c r="B60">
        <v>10</v>
      </c>
      <c r="C60">
        <v>52</v>
      </c>
    </row>
    <row r="61" spans="1:3" x14ac:dyDescent="0.25">
      <c r="A61">
        <v>60</v>
      </c>
      <c r="B61">
        <v>10</v>
      </c>
      <c r="C61">
        <v>53</v>
      </c>
    </row>
    <row r="62" spans="1:3" x14ac:dyDescent="0.25">
      <c r="A62">
        <v>61</v>
      </c>
      <c r="B62">
        <v>10</v>
      </c>
      <c r="C62">
        <v>54</v>
      </c>
    </row>
    <row r="63" spans="1:3" x14ac:dyDescent="0.25">
      <c r="A63">
        <v>62</v>
      </c>
      <c r="B63">
        <v>10</v>
      </c>
      <c r="C63">
        <v>55</v>
      </c>
    </row>
    <row r="64" spans="1:3" x14ac:dyDescent="0.25">
      <c r="A64">
        <v>63</v>
      </c>
      <c r="B64">
        <v>10</v>
      </c>
      <c r="C64">
        <v>56</v>
      </c>
    </row>
    <row r="65" spans="1:4" x14ac:dyDescent="0.25">
      <c r="A65">
        <v>64</v>
      </c>
      <c r="B65">
        <v>10</v>
      </c>
      <c r="C65">
        <v>57</v>
      </c>
    </row>
    <row r="66" spans="1:4" x14ac:dyDescent="0.25">
      <c r="A66">
        <v>65</v>
      </c>
      <c r="B66">
        <v>10</v>
      </c>
      <c r="C66">
        <v>58</v>
      </c>
    </row>
    <row r="67" spans="1:4" x14ac:dyDescent="0.25">
      <c r="A67">
        <v>66</v>
      </c>
      <c r="B67">
        <v>10</v>
      </c>
      <c r="C67">
        <v>59</v>
      </c>
    </row>
    <row r="68" spans="1:4" x14ac:dyDescent="0.25">
      <c r="A68">
        <v>67</v>
      </c>
      <c r="B68">
        <v>10</v>
      </c>
      <c r="C68">
        <v>60</v>
      </c>
    </row>
    <row r="69" spans="1:4" x14ac:dyDescent="0.25">
      <c r="A69">
        <v>68</v>
      </c>
      <c r="B69">
        <v>11</v>
      </c>
      <c r="C69">
        <v>61</v>
      </c>
    </row>
    <row r="70" spans="1:4" x14ac:dyDescent="0.25">
      <c r="A70">
        <v>69</v>
      </c>
      <c r="B70">
        <v>11</v>
      </c>
      <c r="C70">
        <v>62</v>
      </c>
    </row>
    <row r="71" spans="1:4" x14ac:dyDescent="0.25">
      <c r="A71">
        <v>70</v>
      </c>
      <c r="B71">
        <v>12</v>
      </c>
      <c r="C71">
        <v>63</v>
      </c>
    </row>
    <row r="72" spans="1:4" x14ac:dyDescent="0.25">
      <c r="A72">
        <v>71</v>
      </c>
      <c r="B72">
        <v>12</v>
      </c>
      <c r="C72">
        <v>64</v>
      </c>
    </row>
    <row r="73" spans="1:4" x14ac:dyDescent="0.25">
      <c r="A73">
        <v>72</v>
      </c>
      <c r="B73">
        <v>12</v>
      </c>
      <c r="C73">
        <v>63</v>
      </c>
    </row>
    <row r="74" spans="1:4" x14ac:dyDescent="0.25">
      <c r="A74">
        <v>73</v>
      </c>
      <c r="B74">
        <v>12</v>
      </c>
      <c r="C74">
        <v>64</v>
      </c>
    </row>
    <row r="75" spans="1:4" x14ac:dyDescent="0.25">
      <c r="A75">
        <v>74</v>
      </c>
      <c r="B75">
        <v>13</v>
      </c>
      <c r="C75">
        <v>65</v>
      </c>
      <c r="D75" s="21"/>
    </row>
    <row r="76" spans="1:4" x14ac:dyDescent="0.25">
      <c r="A76">
        <v>75</v>
      </c>
      <c r="B76">
        <v>13</v>
      </c>
      <c r="C76">
        <v>66</v>
      </c>
      <c r="D76" s="21"/>
    </row>
    <row r="77" spans="1:4" x14ac:dyDescent="0.25">
      <c r="A77">
        <v>76</v>
      </c>
      <c r="B77">
        <v>13</v>
      </c>
      <c r="C77">
        <v>67</v>
      </c>
      <c r="D77" s="21"/>
    </row>
    <row r="78" spans="1:4" x14ac:dyDescent="0.25">
      <c r="A78">
        <v>77</v>
      </c>
      <c r="B78">
        <v>13</v>
      </c>
      <c r="C78">
        <v>68</v>
      </c>
      <c r="D78" s="21"/>
    </row>
    <row r="79" spans="1:4" x14ac:dyDescent="0.25">
      <c r="A79">
        <v>78</v>
      </c>
      <c r="B79">
        <v>13</v>
      </c>
      <c r="C79">
        <v>69</v>
      </c>
      <c r="D79" s="21"/>
    </row>
    <row r="80" spans="1:4" x14ac:dyDescent="0.25">
      <c r="A80">
        <v>79</v>
      </c>
      <c r="B80">
        <v>14</v>
      </c>
      <c r="C80">
        <v>70</v>
      </c>
    </row>
    <row r="81" spans="1:3" x14ac:dyDescent="0.25">
      <c r="A81">
        <v>80</v>
      </c>
      <c r="B81">
        <v>14</v>
      </c>
      <c r="C81">
        <v>71</v>
      </c>
    </row>
    <row r="82" spans="1:3" x14ac:dyDescent="0.25">
      <c r="A82">
        <v>81</v>
      </c>
      <c r="B82">
        <v>15</v>
      </c>
      <c r="C82">
        <v>72</v>
      </c>
    </row>
    <row r="83" spans="1:3" x14ac:dyDescent="0.25">
      <c r="A83">
        <v>82</v>
      </c>
      <c r="B83">
        <v>15</v>
      </c>
      <c r="C83">
        <v>73</v>
      </c>
    </row>
    <row r="84" spans="1:3" x14ac:dyDescent="0.25">
      <c r="A84">
        <v>83</v>
      </c>
      <c r="B84">
        <v>16</v>
      </c>
      <c r="C84">
        <v>74</v>
      </c>
    </row>
    <row r="85" spans="1:3" x14ac:dyDescent="0.25">
      <c r="A85">
        <v>84</v>
      </c>
      <c r="B85">
        <v>16</v>
      </c>
      <c r="C85">
        <v>75</v>
      </c>
    </row>
    <row r="86" spans="1:3" x14ac:dyDescent="0.25">
      <c r="A86">
        <v>85</v>
      </c>
      <c r="B86">
        <v>16</v>
      </c>
      <c r="C86">
        <v>76</v>
      </c>
    </row>
    <row r="87" spans="1:3" x14ac:dyDescent="0.25">
      <c r="A87">
        <v>86</v>
      </c>
      <c r="B87">
        <v>17</v>
      </c>
      <c r="C87">
        <v>77</v>
      </c>
    </row>
    <row r="88" spans="1:3" x14ac:dyDescent="0.25">
      <c r="A88">
        <v>87</v>
      </c>
      <c r="B88">
        <v>17</v>
      </c>
      <c r="C88">
        <v>78</v>
      </c>
    </row>
    <row r="89" spans="1:3" x14ac:dyDescent="0.25">
      <c r="A89">
        <v>88</v>
      </c>
      <c r="B89">
        <v>17</v>
      </c>
      <c r="C89">
        <v>79</v>
      </c>
    </row>
    <row r="90" spans="1:3" x14ac:dyDescent="0.25">
      <c r="A90">
        <v>89</v>
      </c>
      <c r="B90">
        <v>17</v>
      </c>
      <c r="C90">
        <v>80</v>
      </c>
    </row>
    <row r="91" spans="1:3" x14ac:dyDescent="0.25">
      <c r="A91">
        <v>90</v>
      </c>
      <c r="B91">
        <v>17</v>
      </c>
      <c r="C91">
        <v>81</v>
      </c>
    </row>
    <row r="92" spans="1:3" x14ac:dyDescent="0.25">
      <c r="A92">
        <v>91</v>
      </c>
      <c r="B92">
        <v>17</v>
      </c>
      <c r="C92">
        <v>82</v>
      </c>
    </row>
    <row r="93" spans="1:3" x14ac:dyDescent="0.25">
      <c r="A93">
        <v>92</v>
      </c>
      <c r="B93">
        <v>17</v>
      </c>
      <c r="C93">
        <v>83</v>
      </c>
    </row>
    <row r="94" spans="1:3" x14ac:dyDescent="0.25">
      <c r="A94">
        <v>93</v>
      </c>
      <c r="B94">
        <v>17</v>
      </c>
      <c r="C94">
        <v>84</v>
      </c>
    </row>
    <row r="95" spans="1:3" x14ac:dyDescent="0.25">
      <c r="A95">
        <v>94</v>
      </c>
      <c r="B95">
        <v>17</v>
      </c>
      <c r="C95">
        <v>85</v>
      </c>
    </row>
    <row r="96" spans="1:3" x14ac:dyDescent="0.25">
      <c r="A96">
        <v>95</v>
      </c>
      <c r="B96">
        <v>17</v>
      </c>
      <c r="C96">
        <v>86</v>
      </c>
    </row>
    <row r="97" spans="1:3" x14ac:dyDescent="0.25">
      <c r="A97">
        <v>96</v>
      </c>
      <c r="B97">
        <v>17</v>
      </c>
      <c r="C97">
        <v>87</v>
      </c>
    </row>
    <row r="98" spans="1:3" x14ac:dyDescent="0.25">
      <c r="A98">
        <v>97</v>
      </c>
      <c r="B98">
        <v>17</v>
      </c>
      <c r="C98">
        <v>88</v>
      </c>
    </row>
    <row r="99" spans="1:3" x14ac:dyDescent="0.25">
      <c r="A99">
        <v>98</v>
      </c>
      <c r="B99">
        <v>17</v>
      </c>
      <c r="C99">
        <v>89</v>
      </c>
    </row>
    <row r="100" spans="1:3" x14ac:dyDescent="0.25">
      <c r="A100">
        <v>99</v>
      </c>
      <c r="B100">
        <v>17</v>
      </c>
      <c r="C100">
        <v>90</v>
      </c>
    </row>
    <row r="101" spans="1:3" x14ac:dyDescent="0.25">
      <c r="A101">
        <v>100</v>
      </c>
      <c r="B101">
        <v>17</v>
      </c>
      <c r="C101">
        <v>91</v>
      </c>
    </row>
    <row r="102" spans="1:3" x14ac:dyDescent="0.25">
      <c r="A102">
        <v>101</v>
      </c>
      <c r="B102">
        <v>17</v>
      </c>
      <c r="C102">
        <v>92</v>
      </c>
    </row>
    <row r="103" spans="1:3" x14ac:dyDescent="0.25">
      <c r="A103">
        <v>102</v>
      </c>
      <c r="B103">
        <v>17</v>
      </c>
      <c r="C103">
        <v>93</v>
      </c>
    </row>
    <row r="104" spans="1:3" x14ac:dyDescent="0.25">
      <c r="A104">
        <v>103</v>
      </c>
      <c r="B104">
        <v>17</v>
      </c>
      <c r="C104">
        <v>94</v>
      </c>
    </row>
    <row r="105" spans="1:3" x14ac:dyDescent="0.25">
      <c r="A105">
        <v>104</v>
      </c>
      <c r="B105">
        <v>17</v>
      </c>
      <c r="C105">
        <v>95</v>
      </c>
    </row>
    <row r="106" spans="1:3" x14ac:dyDescent="0.25">
      <c r="A106">
        <v>105</v>
      </c>
      <c r="B106">
        <v>17</v>
      </c>
      <c r="C106">
        <v>96</v>
      </c>
    </row>
    <row r="107" spans="1:3" x14ac:dyDescent="0.25">
      <c r="A107">
        <v>106</v>
      </c>
      <c r="B107">
        <v>17</v>
      </c>
      <c r="C107">
        <v>97</v>
      </c>
    </row>
    <row r="108" spans="1:3" x14ac:dyDescent="0.25">
      <c r="A108">
        <v>107</v>
      </c>
      <c r="B108">
        <v>17</v>
      </c>
      <c r="C108">
        <v>98</v>
      </c>
    </row>
    <row r="109" spans="1:3" x14ac:dyDescent="0.25">
      <c r="A109">
        <v>108</v>
      </c>
      <c r="B109">
        <v>17</v>
      </c>
      <c r="C109">
        <v>99</v>
      </c>
    </row>
    <row r="110" spans="1:3" x14ac:dyDescent="0.25">
      <c r="A110">
        <v>109</v>
      </c>
      <c r="B110">
        <v>17</v>
      </c>
      <c r="C110">
        <v>100</v>
      </c>
    </row>
    <row r="111" spans="1:3" x14ac:dyDescent="0.25">
      <c r="A111">
        <v>110</v>
      </c>
      <c r="B111">
        <v>17</v>
      </c>
      <c r="C111">
        <v>101</v>
      </c>
    </row>
    <row r="112" spans="1:3" x14ac:dyDescent="0.25">
      <c r="A112">
        <v>111</v>
      </c>
      <c r="B112">
        <v>17</v>
      </c>
      <c r="C112">
        <v>102</v>
      </c>
    </row>
    <row r="113" spans="1:4" x14ac:dyDescent="0.25">
      <c r="A113">
        <v>112</v>
      </c>
      <c r="B113">
        <v>17</v>
      </c>
      <c r="C113">
        <v>103</v>
      </c>
    </row>
    <row r="114" spans="1:4" x14ac:dyDescent="0.25">
      <c r="A114">
        <v>113</v>
      </c>
      <c r="B114">
        <v>17</v>
      </c>
      <c r="C114">
        <v>104</v>
      </c>
    </row>
    <row r="115" spans="1:4" x14ac:dyDescent="0.25">
      <c r="A115">
        <v>114</v>
      </c>
      <c r="B115">
        <v>17</v>
      </c>
      <c r="C115">
        <v>105</v>
      </c>
    </row>
    <row r="116" spans="1:4" x14ac:dyDescent="0.25">
      <c r="A116">
        <v>115</v>
      </c>
      <c r="B116">
        <v>17</v>
      </c>
      <c r="C116">
        <v>106</v>
      </c>
    </row>
    <row r="117" spans="1:4" x14ac:dyDescent="0.25">
      <c r="A117">
        <v>116</v>
      </c>
      <c r="B117">
        <v>17</v>
      </c>
      <c r="C117">
        <v>107</v>
      </c>
    </row>
    <row r="118" spans="1:4" x14ac:dyDescent="0.25">
      <c r="A118">
        <v>117</v>
      </c>
      <c r="B118">
        <v>17</v>
      </c>
      <c r="C118">
        <v>108</v>
      </c>
    </row>
    <row r="119" spans="1:4" x14ac:dyDescent="0.25">
      <c r="A119">
        <v>118</v>
      </c>
      <c r="B119">
        <v>17</v>
      </c>
      <c r="C119">
        <v>109</v>
      </c>
    </row>
    <row r="120" spans="1:4" x14ac:dyDescent="0.25">
      <c r="A120">
        <v>119</v>
      </c>
      <c r="B120">
        <v>18</v>
      </c>
      <c r="C120">
        <v>110</v>
      </c>
      <c r="D120" t="s">
        <v>239</v>
      </c>
    </row>
    <row r="121" spans="1:4" x14ac:dyDescent="0.25">
      <c r="A121">
        <v>120</v>
      </c>
      <c r="B121">
        <v>18</v>
      </c>
      <c r="C121">
        <v>111</v>
      </c>
      <c r="D121" t="s">
        <v>240</v>
      </c>
    </row>
    <row r="122" spans="1:4" x14ac:dyDescent="0.25">
      <c r="A122">
        <v>121</v>
      </c>
      <c r="B122">
        <v>18</v>
      </c>
      <c r="C122">
        <v>112</v>
      </c>
      <c r="D122" t="s">
        <v>241</v>
      </c>
    </row>
    <row r="123" spans="1:4" x14ac:dyDescent="0.25">
      <c r="A123">
        <v>122</v>
      </c>
      <c r="B123">
        <v>18</v>
      </c>
      <c r="C123">
        <v>113</v>
      </c>
      <c r="D123" t="s">
        <v>242</v>
      </c>
    </row>
    <row r="124" spans="1:4" x14ac:dyDescent="0.25">
      <c r="A124">
        <v>123</v>
      </c>
      <c r="B124">
        <v>18</v>
      </c>
      <c r="C124">
        <v>114</v>
      </c>
      <c r="D124" t="s">
        <v>243</v>
      </c>
    </row>
    <row r="125" spans="1:4" x14ac:dyDescent="0.25">
      <c r="A125">
        <v>124</v>
      </c>
      <c r="B125">
        <v>19</v>
      </c>
      <c r="C125">
        <v>115</v>
      </c>
    </row>
    <row r="126" spans="1:4" x14ac:dyDescent="0.25">
      <c r="A126">
        <v>125</v>
      </c>
      <c r="B126">
        <v>20</v>
      </c>
      <c r="C126">
        <v>116</v>
      </c>
    </row>
    <row r="127" spans="1:4" x14ac:dyDescent="0.25">
      <c r="A127">
        <v>126</v>
      </c>
      <c r="B127">
        <v>20</v>
      </c>
      <c r="C127">
        <v>117</v>
      </c>
    </row>
    <row r="128" spans="1:4" x14ac:dyDescent="0.25">
      <c r="A128">
        <v>127</v>
      </c>
      <c r="B128">
        <v>20</v>
      </c>
      <c r="C128">
        <v>118</v>
      </c>
    </row>
    <row r="129" spans="1:4" x14ac:dyDescent="0.25">
      <c r="A129">
        <v>128</v>
      </c>
      <c r="B129">
        <v>20</v>
      </c>
      <c r="C129">
        <v>119</v>
      </c>
    </row>
    <row r="130" spans="1:4" x14ac:dyDescent="0.25">
      <c r="A130">
        <v>129</v>
      </c>
      <c r="B130">
        <v>21</v>
      </c>
      <c r="C130">
        <v>120</v>
      </c>
    </row>
    <row r="131" spans="1:4" x14ac:dyDescent="0.25">
      <c r="A131">
        <v>130</v>
      </c>
      <c r="B131">
        <v>21</v>
      </c>
      <c r="C131">
        <v>121</v>
      </c>
    </row>
    <row r="132" spans="1:4" x14ac:dyDescent="0.25">
      <c r="A132">
        <v>131</v>
      </c>
      <c r="B132">
        <v>21</v>
      </c>
      <c r="C132">
        <v>122</v>
      </c>
    </row>
    <row r="133" spans="1:4" x14ac:dyDescent="0.25">
      <c r="A133">
        <v>132</v>
      </c>
      <c r="B133">
        <v>21</v>
      </c>
      <c r="C133">
        <v>123</v>
      </c>
    </row>
    <row r="134" spans="1:4" x14ac:dyDescent="0.25">
      <c r="A134">
        <v>133</v>
      </c>
      <c r="B134">
        <v>21</v>
      </c>
      <c r="C134">
        <v>124</v>
      </c>
    </row>
    <row r="135" spans="1:4" x14ac:dyDescent="0.25">
      <c r="A135">
        <v>134</v>
      </c>
      <c r="B135">
        <v>21</v>
      </c>
      <c r="C135">
        <v>125</v>
      </c>
    </row>
    <row r="136" spans="1:4" x14ac:dyDescent="0.25">
      <c r="A136">
        <v>135</v>
      </c>
      <c r="B136">
        <v>22</v>
      </c>
      <c r="C136">
        <v>126</v>
      </c>
    </row>
    <row r="137" spans="1:4" x14ac:dyDescent="0.25">
      <c r="A137">
        <v>136</v>
      </c>
      <c r="B137">
        <v>23</v>
      </c>
      <c r="C137">
        <v>127</v>
      </c>
      <c r="D137" t="s">
        <v>245</v>
      </c>
    </row>
    <row r="138" spans="1:4" x14ac:dyDescent="0.25">
      <c r="A138">
        <v>137</v>
      </c>
      <c r="B138">
        <v>23</v>
      </c>
      <c r="C138">
        <v>128</v>
      </c>
      <c r="D138" t="s">
        <v>246</v>
      </c>
    </row>
    <row r="139" spans="1:4" x14ac:dyDescent="0.25">
      <c r="A139">
        <v>138</v>
      </c>
      <c r="B139">
        <v>23</v>
      </c>
      <c r="C139">
        <v>129</v>
      </c>
      <c r="D139" t="s">
        <v>247</v>
      </c>
    </row>
    <row r="140" spans="1:4" x14ac:dyDescent="0.25">
      <c r="A140">
        <v>139</v>
      </c>
      <c r="B140">
        <v>24</v>
      </c>
      <c r="C140">
        <v>130</v>
      </c>
      <c r="D140" t="s">
        <v>249</v>
      </c>
    </row>
    <row r="141" spans="1:4" x14ac:dyDescent="0.25">
      <c r="A141">
        <v>140</v>
      </c>
      <c r="B141">
        <v>25</v>
      </c>
      <c r="C141">
        <v>131</v>
      </c>
      <c r="D141" t="s">
        <v>241</v>
      </c>
    </row>
    <row r="142" spans="1:4" x14ac:dyDescent="0.25">
      <c r="A142">
        <v>141</v>
      </c>
      <c r="B142">
        <v>25</v>
      </c>
      <c r="C142">
        <v>130</v>
      </c>
      <c r="D142" t="s">
        <v>249</v>
      </c>
    </row>
    <row r="143" spans="1:4" x14ac:dyDescent="0.25">
      <c r="A143">
        <v>142</v>
      </c>
      <c r="B143">
        <v>25</v>
      </c>
      <c r="C143">
        <v>132</v>
      </c>
      <c r="D143" t="s">
        <v>251</v>
      </c>
    </row>
    <row r="144" spans="1:4" x14ac:dyDescent="0.25">
      <c r="A144">
        <v>143</v>
      </c>
      <c r="B144">
        <v>25</v>
      </c>
      <c r="C144">
        <v>133</v>
      </c>
      <c r="D144" t="s">
        <v>252</v>
      </c>
    </row>
    <row r="145" spans="1:4" x14ac:dyDescent="0.25">
      <c r="A145">
        <v>144</v>
      </c>
      <c r="B145">
        <v>26</v>
      </c>
      <c r="C145">
        <v>134</v>
      </c>
      <c r="D145" t="s">
        <v>241</v>
      </c>
    </row>
    <row r="146" spans="1:4" x14ac:dyDescent="0.25">
      <c r="A146">
        <v>145</v>
      </c>
      <c r="B146">
        <v>27</v>
      </c>
      <c r="C146">
        <v>135</v>
      </c>
      <c r="D146" t="s">
        <v>255</v>
      </c>
    </row>
    <row r="147" spans="1:4" x14ac:dyDescent="0.25">
      <c r="A147">
        <v>146</v>
      </c>
      <c r="B147">
        <v>27</v>
      </c>
      <c r="C147">
        <v>136</v>
      </c>
      <c r="D147" t="s">
        <v>256</v>
      </c>
    </row>
    <row r="148" spans="1:4" x14ac:dyDescent="0.25">
      <c r="A148">
        <v>147</v>
      </c>
      <c r="B148">
        <v>27</v>
      </c>
      <c r="C148">
        <v>137</v>
      </c>
      <c r="D148" t="s">
        <v>257</v>
      </c>
    </row>
    <row r="149" spans="1:4" x14ac:dyDescent="0.25">
      <c r="A149">
        <v>148</v>
      </c>
      <c r="B149">
        <v>27</v>
      </c>
      <c r="C149">
        <v>138</v>
      </c>
      <c r="D149" t="s">
        <v>258</v>
      </c>
    </row>
    <row r="150" spans="1:4" x14ac:dyDescent="0.25">
      <c r="A150">
        <v>149</v>
      </c>
      <c r="B150">
        <v>27</v>
      </c>
      <c r="C150">
        <v>139</v>
      </c>
      <c r="D150" t="s">
        <v>259</v>
      </c>
    </row>
    <row r="151" spans="1:4" x14ac:dyDescent="0.25">
      <c r="A151">
        <v>150</v>
      </c>
      <c r="B151">
        <v>27</v>
      </c>
      <c r="C151">
        <v>140</v>
      </c>
      <c r="D151" t="s">
        <v>260</v>
      </c>
    </row>
    <row r="152" spans="1:4" x14ac:dyDescent="0.25">
      <c r="A152">
        <v>151</v>
      </c>
      <c r="B152">
        <v>27</v>
      </c>
      <c r="C152">
        <v>141</v>
      </c>
      <c r="D152" t="s">
        <v>261</v>
      </c>
    </row>
    <row r="153" spans="1:4" x14ac:dyDescent="0.25">
      <c r="A153">
        <v>152</v>
      </c>
      <c r="B153">
        <v>27</v>
      </c>
      <c r="C153">
        <v>142</v>
      </c>
      <c r="D153" t="s">
        <v>262</v>
      </c>
    </row>
    <row r="154" spans="1:4" x14ac:dyDescent="0.25">
      <c r="A154">
        <v>153</v>
      </c>
      <c r="B154">
        <v>27</v>
      </c>
      <c r="C154">
        <v>143</v>
      </c>
      <c r="D154" t="s">
        <v>263</v>
      </c>
    </row>
    <row r="155" spans="1:4" x14ac:dyDescent="0.25">
      <c r="A155">
        <v>154</v>
      </c>
      <c r="B155">
        <v>27</v>
      </c>
      <c r="C155">
        <v>134</v>
      </c>
      <c r="D155" t="s">
        <v>264</v>
      </c>
    </row>
    <row r="156" spans="1:4" x14ac:dyDescent="0.25">
      <c r="A156">
        <v>155</v>
      </c>
      <c r="B156">
        <v>28</v>
      </c>
      <c r="C156">
        <v>144</v>
      </c>
      <c r="D156" t="s">
        <v>260</v>
      </c>
    </row>
    <row r="157" spans="1:4" x14ac:dyDescent="0.25">
      <c r="A157">
        <v>156</v>
      </c>
      <c r="B157">
        <v>28</v>
      </c>
      <c r="C157">
        <v>145</v>
      </c>
      <c r="D157" t="s">
        <v>261</v>
      </c>
    </row>
    <row r="158" spans="1:4" x14ac:dyDescent="0.25">
      <c r="A158">
        <v>157</v>
      </c>
      <c r="B158">
        <v>28</v>
      </c>
      <c r="C158">
        <v>146</v>
      </c>
      <c r="D158" t="s">
        <v>262</v>
      </c>
    </row>
    <row r="159" spans="1:4" x14ac:dyDescent="0.25">
      <c r="A159">
        <v>158</v>
      </c>
      <c r="B159">
        <v>28</v>
      </c>
      <c r="C159">
        <v>147</v>
      </c>
      <c r="D159" t="s">
        <v>263</v>
      </c>
    </row>
    <row r="160" spans="1:4" x14ac:dyDescent="0.25">
      <c r="A160">
        <v>159</v>
      </c>
      <c r="B160">
        <v>28</v>
      </c>
      <c r="C160">
        <v>148</v>
      </c>
      <c r="D160" t="s">
        <v>264</v>
      </c>
    </row>
    <row r="161" spans="1:4" x14ac:dyDescent="0.25">
      <c r="A161">
        <v>160</v>
      </c>
      <c r="B161">
        <v>29</v>
      </c>
      <c r="C161">
        <v>149</v>
      </c>
      <c r="D161" t="s">
        <v>245</v>
      </c>
    </row>
    <row r="162" spans="1:4" x14ac:dyDescent="0.25">
      <c r="A162">
        <v>161</v>
      </c>
      <c r="B162">
        <v>29</v>
      </c>
      <c r="C162">
        <v>150</v>
      </c>
      <c r="D162" t="s">
        <v>267</v>
      </c>
    </row>
    <row r="163" spans="1:4" x14ac:dyDescent="0.25">
      <c r="A163">
        <v>162</v>
      </c>
      <c r="B163">
        <v>29</v>
      </c>
      <c r="C163">
        <v>151</v>
      </c>
      <c r="D163" t="s">
        <v>246</v>
      </c>
    </row>
    <row r="164" spans="1:4" x14ac:dyDescent="0.25">
      <c r="A164">
        <v>163</v>
      </c>
      <c r="B164">
        <v>29</v>
      </c>
      <c r="C164">
        <v>152</v>
      </c>
      <c r="D164" t="s">
        <v>268</v>
      </c>
    </row>
    <row r="165" spans="1:4" x14ac:dyDescent="0.25">
      <c r="A165">
        <v>164</v>
      </c>
      <c r="B165">
        <v>29</v>
      </c>
      <c r="C165">
        <v>153</v>
      </c>
      <c r="D165" t="s">
        <v>269</v>
      </c>
    </row>
    <row r="166" spans="1:4" x14ac:dyDescent="0.25">
      <c r="A166">
        <v>165</v>
      </c>
      <c r="B166">
        <v>29</v>
      </c>
      <c r="C166">
        <v>154</v>
      </c>
      <c r="D166" t="s">
        <v>247</v>
      </c>
    </row>
    <row r="167" spans="1:4" x14ac:dyDescent="0.25">
      <c r="A167">
        <v>166</v>
      </c>
      <c r="B167">
        <v>30</v>
      </c>
      <c r="C167">
        <v>155</v>
      </c>
      <c r="D167" t="s">
        <v>271</v>
      </c>
    </row>
    <row r="168" spans="1:4" x14ac:dyDescent="0.25">
      <c r="A168">
        <v>167</v>
      </c>
      <c r="B168">
        <v>30</v>
      </c>
      <c r="C168">
        <v>156</v>
      </c>
      <c r="D168" t="s">
        <v>272</v>
      </c>
    </row>
    <row r="169" spans="1:4" x14ac:dyDescent="0.25">
      <c r="A169">
        <v>168</v>
      </c>
      <c r="B169">
        <v>30</v>
      </c>
      <c r="C169">
        <v>157</v>
      </c>
      <c r="D169" t="s">
        <v>273</v>
      </c>
    </row>
    <row r="170" spans="1:4" x14ac:dyDescent="0.25">
      <c r="A170">
        <v>169</v>
      </c>
      <c r="B170">
        <v>30</v>
      </c>
      <c r="C170">
        <v>158</v>
      </c>
      <c r="D170" t="s">
        <v>274</v>
      </c>
    </row>
    <row r="171" spans="1:4" x14ac:dyDescent="0.25">
      <c r="A171">
        <v>170</v>
      </c>
      <c r="B171">
        <v>30</v>
      </c>
      <c r="C171">
        <v>159</v>
      </c>
      <c r="D171" t="s">
        <v>275</v>
      </c>
    </row>
    <row r="172" spans="1:4" x14ac:dyDescent="0.25">
      <c r="A172">
        <v>171</v>
      </c>
      <c r="B172">
        <v>30</v>
      </c>
      <c r="C172">
        <v>160</v>
      </c>
      <c r="D172" t="s">
        <v>276</v>
      </c>
    </row>
    <row r="173" spans="1:4" x14ac:dyDescent="0.25">
      <c r="A173">
        <v>172</v>
      </c>
      <c r="B173">
        <v>30</v>
      </c>
      <c r="C173">
        <v>161</v>
      </c>
      <c r="D173" t="s">
        <v>277</v>
      </c>
    </row>
    <row r="174" spans="1:4" x14ac:dyDescent="0.25">
      <c r="A174">
        <v>173</v>
      </c>
      <c r="B174">
        <v>31</v>
      </c>
      <c r="C174">
        <v>162</v>
      </c>
      <c r="D174" t="s">
        <v>245</v>
      </c>
    </row>
    <row r="175" spans="1:4" x14ac:dyDescent="0.25">
      <c r="A175">
        <v>174</v>
      </c>
      <c r="B175">
        <v>32</v>
      </c>
      <c r="C175">
        <v>163</v>
      </c>
      <c r="D175" t="s">
        <v>267</v>
      </c>
    </row>
    <row r="176" spans="1:4" x14ac:dyDescent="0.25">
      <c r="A176">
        <v>175</v>
      </c>
      <c r="B176">
        <v>32</v>
      </c>
      <c r="C176">
        <v>164</v>
      </c>
      <c r="D176" t="s">
        <v>246</v>
      </c>
    </row>
    <row r="177" spans="1:4" x14ac:dyDescent="0.25">
      <c r="A177">
        <v>176</v>
      </c>
      <c r="B177">
        <v>32</v>
      </c>
      <c r="C177">
        <v>165</v>
      </c>
      <c r="D177" t="s">
        <v>268</v>
      </c>
    </row>
    <row r="178" spans="1:4" x14ac:dyDescent="0.25">
      <c r="A178">
        <v>177</v>
      </c>
      <c r="B178">
        <v>32</v>
      </c>
      <c r="C178">
        <v>166</v>
      </c>
      <c r="D178" t="s">
        <v>269</v>
      </c>
    </row>
    <row r="179" spans="1:4" x14ac:dyDescent="0.25">
      <c r="A179">
        <v>178</v>
      </c>
      <c r="B179">
        <v>32</v>
      </c>
      <c r="C179">
        <v>167</v>
      </c>
      <c r="D179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dimension ref="A1:G168"/>
  <sheetViews>
    <sheetView workbookViewId="0">
      <selection activeCell="D8" sqref="D8"/>
    </sheetView>
  </sheetViews>
  <sheetFormatPr defaultRowHeight="15.75" x14ac:dyDescent="0.25"/>
  <cols>
    <col min="1" max="1" width="9.625" bestFit="1" customWidth="1"/>
    <col min="2" max="2" width="9.875" bestFit="1" customWidth="1"/>
    <col min="3" max="3" width="19.125" bestFit="1" customWidth="1"/>
    <col min="4" max="4" width="12.25" bestFit="1" customWidth="1"/>
    <col min="5" max="5" width="18.75" bestFit="1" customWidth="1"/>
    <col min="6" max="6" width="16.75" customWidth="1"/>
    <col min="7" max="7" width="14.25" bestFit="1" customWidth="1"/>
  </cols>
  <sheetData>
    <row r="1" spans="1:7" x14ac:dyDescent="0.25">
      <c r="A1" t="s">
        <v>236</v>
      </c>
      <c r="B1" t="s">
        <v>344</v>
      </c>
      <c r="C1" s="4" t="s">
        <v>351</v>
      </c>
      <c r="D1" t="s">
        <v>352</v>
      </c>
      <c r="E1" t="s">
        <v>358</v>
      </c>
      <c r="F1" s="9" t="s">
        <v>362</v>
      </c>
      <c r="G1" s="10" t="s">
        <v>374</v>
      </c>
    </row>
    <row r="2" spans="1:7" x14ac:dyDescent="0.25">
      <c r="A2">
        <v>1</v>
      </c>
      <c r="B2">
        <v>1</v>
      </c>
      <c r="C2">
        <v>0</v>
      </c>
      <c r="D2">
        <v>2</v>
      </c>
      <c r="E2">
        <v>0</v>
      </c>
      <c r="F2">
        <v>1</v>
      </c>
      <c r="G2">
        <v>1</v>
      </c>
    </row>
    <row r="3" spans="1:7" x14ac:dyDescent="0.25">
      <c r="A3">
        <v>2</v>
      </c>
      <c r="B3">
        <v>1</v>
      </c>
      <c r="C3">
        <v>0</v>
      </c>
      <c r="D3">
        <v>2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C4">
        <v>0</v>
      </c>
      <c r="D4">
        <v>2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2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C6">
        <v>0</v>
      </c>
      <c r="D6">
        <v>2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C7">
        <v>0</v>
      </c>
      <c r="D7">
        <v>2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C8">
        <v>0</v>
      </c>
      <c r="D8">
        <v>2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C9">
        <v>0</v>
      </c>
      <c r="D9">
        <v>2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C10">
        <v>0</v>
      </c>
      <c r="D10">
        <v>2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C11">
        <v>0</v>
      </c>
      <c r="D11">
        <v>2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C12">
        <v>0</v>
      </c>
      <c r="D12">
        <v>2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C13">
        <v>0</v>
      </c>
      <c r="D13">
        <v>3</v>
      </c>
      <c r="E13">
        <v>0</v>
      </c>
      <c r="F13">
        <v>2</v>
      </c>
      <c r="G13">
        <v>2</v>
      </c>
    </row>
    <row r="14" spans="1:7" x14ac:dyDescent="0.25">
      <c r="A14">
        <v>13</v>
      </c>
      <c r="B14">
        <v>4</v>
      </c>
      <c r="C14">
        <v>0</v>
      </c>
      <c r="D14">
        <v>3</v>
      </c>
      <c r="E14">
        <v>0</v>
      </c>
      <c r="F14">
        <v>2</v>
      </c>
      <c r="G14">
        <v>2</v>
      </c>
    </row>
    <row r="15" spans="1:7" x14ac:dyDescent="0.25">
      <c r="A15">
        <v>14</v>
      </c>
      <c r="B15">
        <v>5</v>
      </c>
      <c r="C15">
        <v>0</v>
      </c>
      <c r="D15">
        <v>3</v>
      </c>
      <c r="E15">
        <v>0</v>
      </c>
      <c r="F15">
        <v>2</v>
      </c>
      <c r="G15">
        <v>2</v>
      </c>
    </row>
    <row r="16" spans="1:7" x14ac:dyDescent="0.25">
      <c r="A16">
        <v>15</v>
      </c>
      <c r="B16">
        <v>6</v>
      </c>
      <c r="C16">
        <v>0</v>
      </c>
      <c r="D16">
        <v>3</v>
      </c>
      <c r="E16">
        <v>0</v>
      </c>
      <c r="F16">
        <v>2</v>
      </c>
      <c r="G16">
        <v>2</v>
      </c>
    </row>
    <row r="17" spans="1:7" x14ac:dyDescent="0.25">
      <c r="A17">
        <v>16</v>
      </c>
      <c r="B17">
        <v>7</v>
      </c>
      <c r="C17">
        <v>0</v>
      </c>
      <c r="D17">
        <v>3</v>
      </c>
      <c r="E17">
        <v>0</v>
      </c>
      <c r="F17">
        <v>2</v>
      </c>
      <c r="G17">
        <v>2</v>
      </c>
    </row>
    <row r="18" spans="1:7" x14ac:dyDescent="0.25">
      <c r="A18">
        <v>17</v>
      </c>
      <c r="B18">
        <v>8</v>
      </c>
      <c r="C18">
        <v>0</v>
      </c>
      <c r="D18">
        <v>3</v>
      </c>
      <c r="E18">
        <v>0</v>
      </c>
      <c r="F18">
        <v>2</v>
      </c>
      <c r="G18">
        <v>2</v>
      </c>
    </row>
    <row r="19" spans="1:7" x14ac:dyDescent="0.25">
      <c r="A19">
        <v>18</v>
      </c>
      <c r="B19">
        <v>9</v>
      </c>
      <c r="C19">
        <v>0</v>
      </c>
      <c r="D19">
        <v>3</v>
      </c>
      <c r="E19">
        <v>0</v>
      </c>
      <c r="F19">
        <v>2</v>
      </c>
      <c r="G19">
        <v>2</v>
      </c>
    </row>
    <row r="20" spans="1:7" x14ac:dyDescent="0.25">
      <c r="A20">
        <v>19</v>
      </c>
      <c r="B20">
        <v>10</v>
      </c>
      <c r="C20">
        <v>0</v>
      </c>
      <c r="D20">
        <v>3</v>
      </c>
      <c r="E20">
        <v>0</v>
      </c>
      <c r="F20">
        <v>2</v>
      </c>
      <c r="G20">
        <v>2</v>
      </c>
    </row>
    <row r="21" spans="1:7" x14ac:dyDescent="0.25">
      <c r="A21">
        <v>20</v>
      </c>
      <c r="B21">
        <v>11</v>
      </c>
      <c r="C21">
        <v>0</v>
      </c>
      <c r="D21">
        <v>3</v>
      </c>
      <c r="E21">
        <v>0</v>
      </c>
      <c r="F21">
        <v>2</v>
      </c>
      <c r="G21">
        <v>2</v>
      </c>
    </row>
    <row r="22" spans="1:7" x14ac:dyDescent="0.25">
      <c r="A22">
        <v>21</v>
      </c>
      <c r="B22">
        <v>12</v>
      </c>
      <c r="C22">
        <v>0</v>
      </c>
      <c r="D22">
        <v>1</v>
      </c>
      <c r="E22">
        <v>0</v>
      </c>
      <c r="F22">
        <v>3</v>
      </c>
      <c r="G22">
        <v>3</v>
      </c>
    </row>
    <row r="23" spans="1:7" x14ac:dyDescent="0.25">
      <c r="A23">
        <v>22</v>
      </c>
      <c r="B23">
        <v>13</v>
      </c>
      <c r="C23">
        <v>0</v>
      </c>
      <c r="D23">
        <v>1</v>
      </c>
      <c r="E23">
        <v>0</v>
      </c>
      <c r="F23">
        <v>3</v>
      </c>
      <c r="G23">
        <v>3</v>
      </c>
    </row>
    <row r="24" spans="1:7" x14ac:dyDescent="0.25">
      <c r="A24">
        <v>23</v>
      </c>
      <c r="B24">
        <v>14</v>
      </c>
      <c r="C24">
        <v>0</v>
      </c>
      <c r="D24">
        <v>1</v>
      </c>
      <c r="E24">
        <v>0</v>
      </c>
      <c r="F24">
        <v>3</v>
      </c>
      <c r="G24">
        <v>3</v>
      </c>
    </row>
    <row r="25" spans="1:7" x14ac:dyDescent="0.25">
      <c r="A25">
        <v>24</v>
      </c>
      <c r="B25">
        <v>14</v>
      </c>
      <c r="C25">
        <v>0</v>
      </c>
      <c r="D25">
        <v>4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C26">
        <v>0</v>
      </c>
      <c r="D26">
        <v>5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C27">
        <v>0</v>
      </c>
      <c r="D27">
        <v>6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C28">
        <v>0</v>
      </c>
      <c r="D28">
        <v>7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C29">
        <v>0</v>
      </c>
      <c r="D29">
        <v>8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C30">
        <v>0</v>
      </c>
      <c r="D30">
        <v>5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C31">
        <v>0</v>
      </c>
      <c r="D31">
        <v>9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C32">
        <v>0</v>
      </c>
      <c r="D32">
        <v>10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C33">
        <v>0</v>
      </c>
      <c r="D33">
        <v>11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C34">
        <v>0</v>
      </c>
      <c r="D34">
        <v>11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C35">
        <v>0</v>
      </c>
      <c r="D35">
        <v>11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C36">
        <v>0</v>
      </c>
      <c r="D36">
        <v>11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C37">
        <v>0</v>
      </c>
      <c r="D37">
        <v>11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C38">
        <v>0</v>
      </c>
      <c r="D38">
        <v>11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C39">
        <v>0</v>
      </c>
      <c r="D39">
        <v>11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C40">
        <v>0</v>
      </c>
      <c r="D40">
        <v>11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C41">
        <v>0</v>
      </c>
      <c r="D41">
        <v>12</v>
      </c>
      <c r="E41">
        <v>0</v>
      </c>
      <c r="F41">
        <v>7</v>
      </c>
      <c r="G41">
        <v>1</v>
      </c>
    </row>
    <row r="42" spans="1:7" x14ac:dyDescent="0.25">
      <c r="A42">
        <v>41</v>
      </c>
      <c r="B42">
        <v>23</v>
      </c>
      <c r="C42">
        <v>0</v>
      </c>
      <c r="D42">
        <v>12</v>
      </c>
      <c r="E42">
        <v>0</v>
      </c>
      <c r="F42">
        <v>7</v>
      </c>
      <c r="G42">
        <v>7</v>
      </c>
    </row>
    <row r="43" spans="1:7" x14ac:dyDescent="0.25">
      <c r="A43">
        <v>42</v>
      </c>
      <c r="B43">
        <v>23</v>
      </c>
      <c r="C43">
        <v>0</v>
      </c>
      <c r="D43">
        <v>12</v>
      </c>
      <c r="E43">
        <v>0</v>
      </c>
      <c r="F43">
        <v>7</v>
      </c>
      <c r="G43">
        <v>8</v>
      </c>
    </row>
    <row r="44" spans="1:7" x14ac:dyDescent="0.25">
      <c r="A44">
        <v>43</v>
      </c>
      <c r="B44">
        <v>23</v>
      </c>
      <c r="C44">
        <v>0</v>
      </c>
      <c r="D44">
        <v>12</v>
      </c>
      <c r="E44">
        <v>0</v>
      </c>
      <c r="F44">
        <v>7</v>
      </c>
      <c r="G44">
        <v>9</v>
      </c>
    </row>
    <row r="45" spans="1:7" x14ac:dyDescent="0.25">
      <c r="A45">
        <v>44</v>
      </c>
      <c r="B45">
        <v>24</v>
      </c>
      <c r="C45">
        <v>0</v>
      </c>
      <c r="D45">
        <v>13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C46">
        <v>0</v>
      </c>
      <c r="D46">
        <v>13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C47">
        <v>0</v>
      </c>
      <c r="D47">
        <v>13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C48">
        <v>0</v>
      </c>
      <c r="D48">
        <v>13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C49">
        <v>0</v>
      </c>
      <c r="D49">
        <v>14</v>
      </c>
      <c r="E49">
        <v>0</v>
      </c>
      <c r="F49">
        <v>10</v>
      </c>
      <c r="G49">
        <v>10</v>
      </c>
    </row>
    <row r="50" spans="1:7" x14ac:dyDescent="0.25">
      <c r="A50">
        <v>49</v>
      </c>
      <c r="B50">
        <v>27</v>
      </c>
      <c r="C50">
        <v>0</v>
      </c>
      <c r="D50">
        <v>15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</v>
      </c>
      <c r="D51">
        <v>15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C52">
        <v>0</v>
      </c>
      <c r="D52">
        <v>16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C53">
        <v>0</v>
      </c>
      <c r="D53">
        <v>16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C54">
        <v>0</v>
      </c>
      <c r="D54">
        <v>16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C55">
        <v>0</v>
      </c>
      <c r="D55">
        <v>16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C56">
        <v>0</v>
      </c>
      <c r="D56">
        <v>16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C57">
        <v>0</v>
      </c>
      <c r="D57">
        <v>16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C58">
        <v>0</v>
      </c>
      <c r="D58">
        <v>16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C59">
        <v>0</v>
      </c>
      <c r="D59">
        <v>16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C60">
        <v>0</v>
      </c>
      <c r="D60">
        <v>16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C61">
        <v>0</v>
      </c>
      <c r="D61">
        <v>16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C62">
        <v>0</v>
      </c>
      <c r="D62">
        <v>17</v>
      </c>
      <c r="E62">
        <v>0</v>
      </c>
      <c r="F62">
        <v>14</v>
      </c>
      <c r="G62">
        <v>13</v>
      </c>
    </row>
    <row r="63" spans="1:7" x14ac:dyDescent="0.25">
      <c r="A63">
        <v>62</v>
      </c>
      <c r="B63">
        <v>34</v>
      </c>
      <c r="C63">
        <v>0</v>
      </c>
      <c r="D63">
        <v>17</v>
      </c>
      <c r="E63">
        <v>0</v>
      </c>
      <c r="F63">
        <v>14</v>
      </c>
      <c r="G63">
        <v>13</v>
      </c>
    </row>
    <row r="64" spans="1:7" x14ac:dyDescent="0.25">
      <c r="A64">
        <v>63</v>
      </c>
      <c r="B64">
        <v>34</v>
      </c>
      <c r="C64">
        <v>0</v>
      </c>
      <c r="D64">
        <v>18</v>
      </c>
      <c r="E64">
        <v>0</v>
      </c>
      <c r="F64">
        <v>14</v>
      </c>
      <c r="G64">
        <v>14</v>
      </c>
    </row>
    <row r="65" spans="1:7" x14ac:dyDescent="0.25">
      <c r="A65">
        <v>64</v>
      </c>
      <c r="B65">
        <v>34</v>
      </c>
      <c r="C65">
        <v>0</v>
      </c>
      <c r="D65">
        <v>18</v>
      </c>
      <c r="E65">
        <v>0</v>
      </c>
      <c r="F65">
        <v>14</v>
      </c>
      <c r="G65">
        <v>13</v>
      </c>
    </row>
    <row r="66" spans="1:7" x14ac:dyDescent="0.25">
      <c r="A66">
        <v>65</v>
      </c>
      <c r="B66">
        <v>35</v>
      </c>
      <c r="C66">
        <v>0</v>
      </c>
      <c r="D66">
        <v>19</v>
      </c>
      <c r="E66">
        <v>0</v>
      </c>
      <c r="F66">
        <v>15</v>
      </c>
      <c r="G66">
        <v>0</v>
      </c>
    </row>
    <row r="67" spans="1:7" x14ac:dyDescent="0.25">
      <c r="A67">
        <v>66</v>
      </c>
      <c r="B67">
        <v>36</v>
      </c>
      <c r="C67">
        <v>0</v>
      </c>
      <c r="D67">
        <v>19</v>
      </c>
      <c r="E67">
        <v>0</v>
      </c>
      <c r="F67">
        <v>15</v>
      </c>
      <c r="G67">
        <v>0</v>
      </c>
    </row>
    <row r="68" spans="1:7" x14ac:dyDescent="0.25">
      <c r="A68">
        <v>67</v>
      </c>
      <c r="B68">
        <v>37</v>
      </c>
      <c r="C68">
        <v>0</v>
      </c>
      <c r="D68">
        <v>19</v>
      </c>
      <c r="E68">
        <v>0</v>
      </c>
      <c r="F68">
        <v>15</v>
      </c>
      <c r="G68">
        <v>0</v>
      </c>
    </row>
    <row r="69" spans="1:7" x14ac:dyDescent="0.25">
      <c r="A69">
        <v>68</v>
      </c>
      <c r="B69">
        <v>38</v>
      </c>
      <c r="C69">
        <v>0</v>
      </c>
      <c r="D69">
        <v>19</v>
      </c>
      <c r="E69">
        <v>0</v>
      </c>
      <c r="F69">
        <v>15</v>
      </c>
      <c r="G69">
        <v>0</v>
      </c>
    </row>
    <row r="70" spans="1:7" x14ac:dyDescent="0.25">
      <c r="A70">
        <v>69</v>
      </c>
      <c r="B70">
        <v>39</v>
      </c>
      <c r="C70">
        <v>0</v>
      </c>
      <c r="D70">
        <v>19</v>
      </c>
      <c r="E70">
        <v>0</v>
      </c>
      <c r="F70">
        <v>15</v>
      </c>
      <c r="G70">
        <v>0</v>
      </c>
    </row>
    <row r="71" spans="1:7" x14ac:dyDescent="0.25">
      <c r="A71">
        <v>70</v>
      </c>
      <c r="B71">
        <v>40</v>
      </c>
      <c r="C71">
        <v>0</v>
      </c>
      <c r="D71">
        <v>20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C72">
        <v>0</v>
      </c>
      <c r="D72">
        <v>20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C73">
        <v>0</v>
      </c>
      <c r="D73">
        <v>21</v>
      </c>
      <c r="E73">
        <v>0</v>
      </c>
      <c r="F73">
        <v>3</v>
      </c>
      <c r="G73">
        <v>16</v>
      </c>
    </row>
    <row r="74" spans="1:7" x14ac:dyDescent="0.25">
      <c r="A74">
        <v>73</v>
      </c>
      <c r="B74">
        <v>42</v>
      </c>
      <c r="C74">
        <v>0</v>
      </c>
      <c r="D74">
        <v>22</v>
      </c>
      <c r="E74">
        <v>0</v>
      </c>
      <c r="F74">
        <v>3</v>
      </c>
      <c r="G74">
        <v>16</v>
      </c>
    </row>
    <row r="75" spans="1:7" x14ac:dyDescent="0.25">
      <c r="A75">
        <v>74</v>
      </c>
      <c r="B75">
        <v>43</v>
      </c>
      <c r="C75">
        <v>0</v>
      </c>
      <c r="D75">
        <v>23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C76">
        <v>0</v>
      </c>
      <c r="D76">
        <v>23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C77">
        <v>0</v>
      </c>
      <c r="D77">
        <v>23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C78">
        <v>0</v>
      </c>
      <c r="D78">
        <v>23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C79">
        <v>0</v>
      </c>
      <c r="D79">
        <v>23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C80">
        <v>0</v>
      </c>
      <c r="D80">
        <v>23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C81">
        <v>0</v>
      </c>
      <c r="D81">
        <v>23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C82">
        <v>0</v>
      </c>
      <c r="D82">
        <v>23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C83">
        <v>0</v>
      </c>
      <c r="D83">
        <v>23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C84">
        <v>0</v>
      </c>
      <c r="D84">
        <v>23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C85">
        <v>0</v>
      </c>
      <c r="D85">
        <v>23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C86">
        <v>0</v>
      </c>
      <c r="D86">
        <v>23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C87">
        <v>0</v>
      </c>
      <c r="D87">
        <v>23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C88">
        <v>0</v>
      </c>
      <c r="D88">
        <v>23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C89">
        <v>0</v>
      </c>
      <c r="D89">
        <v>23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C90">
        <v>0</v>
      </c>
      <c r="D90">
        <v>23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C91">
        <v>0</v>
      </c>
      <c r="D91">
        <v>23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C92">
        <v>0</v>
      </c>
      <c r="D92">
        <v>23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C93">
        <v>0</v>
      </c>
      <c r="D93">
        <v>24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C94">
        <v>0</v>
      </c>
      <c r="D94">
        <v>24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C95">
        <v>0</v>
      </c>
      <c r="D95">
        <v>24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C96">
        <v>0</v>
      </c>
      <c r="D96">
        <v>24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C97">
        <v>0</v>
      </c>
      <c r="D97">
        <v>24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C98">
        <v>0</v>
      </c>
      <c r="D98">
        <v>24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C99">
        <v>0</v>
      </c>
      <c r="D99">
        <v>24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C100">
        <v>0</v>
      </c>
      <c r="D100">
        <v>24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C101">
        <v>0</v>
      </c>
      <c r="D101">
        <v>24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C102">
        <v>0</v>
      </c>
      <c r="D102">
        <v>24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C103">
        <v>0</v>
      </c>
      <c r="D103">
        <v>24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C104">
        <v>0</v>
      </c>
      <c r="D104">
        <v>24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C105">
        <v>0</v>
      </c>
      <c r="D105">
        <v>24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C106">
        <v>0</v>
      </c>
      <c r="D106">
        <v>24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C107">
        <v>0</v>
      </c>
      <c r="D107">
        <v>24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C108">
        <v>0</v>
      </c>
      <c r="D108">
        <v>24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C109">
        <v>0</v>
      </c>
      <c r="D109">
        <v>24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C110">
        <v>0</v>
      </c>
      <c r="D110">
        <v>24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C111">
        <v>0</v>
      </c>
      <c r="D111">
        <v>3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C112">
        <v>0</v>
      </c>
      <c r="D112">
        <v>3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C113">
        <v>0</v>
      </c>
      <c r="D113">
        <v>3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C114">
        <v>0</v>
      </c>
      <c r="D114">
        <v>3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C115">
        <v>0</v>
      </c>
      <c r="D115">
        <v>3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C116">
        <v>0</v>
      </c>
      <c r="D116">
        <v>25</v>
      </c>
      <c r="E116">
        <v>4</v>
      </c>
      <c r="F116">
        <v>19</v>
      </c>
      <c r="G116">
        <v>0</v>
      </c>
    </row>
    <row r="117" spans="1:7" x14ac:dyDescent="0.25">
      <c r="A117">
        <v>116</v>
      </c>
      <c r="B117">
        <v>59</v>
      </c>
      <c r="C117">
        <v>0</v>
      </c>
      <c r="D117">
        <v>26</v>
      </c>
      <c r="E117">
        <v>12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C118">
        <v>0</v>
      </c>
      <c r="D118">
        <v>26</v>
      </c>
      <c r="E118">
        <v>12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C119">
        <v>0</v>
      </c>
      <c r="D119">
        <v>26</v>
      </c>
      <c r="E119">
        <v>12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C120">
        <v>0</v>
      </c>
      <c r="D120">
        <v>26</v>
      </c>
      <c r="E120">
        <v>0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C121">
        <v>0</v>
      </c>
      <c r="D121">
        <v>27</v>
      </c>
      <c r="E121">
        <v>4</v>
      </c>
      <c r="F121">
        <v>12</v>
      </c>
      <c r="G121">
        <v>0</v>
      </c>
    </row>
    <row r="122" spans="1:7" x14ac:dyDescent="0.25">
      <c r="A122">
        <v>121</v>
      </c>
      <c r="B122">
        <v>60</v>
      </c>
      <c r="C122">
        <v>0</v>
      </c>
      <c r="D122">
        <v>27</v>
      </c>
      <c r="E122">
        <v>4</v>
      </c>
      <c r="F122">
        <v>13</v>
      </c>
      <c r="G122">
        <v>0</v>
      </c>
    </row>
    <row r="123" spans="1:7" x14ac:dyDescent="0.25">
      <c r="A123">
        <v>122</v>
      </c>
      <c r="B123">
        <v>61</v>
      </c>
      <c r="C123">
        <v>0</v>
      </c>
      <c r="D123">
        <v>27</v>
      </c>
      <c r="E123">
        <v>4</v>
      </c>
      <c r="F123">
        <v>12</v>
      </c>
      <c r="G123">
        <v>0</v>
      </c>
    </row>
    <row r="124" spans="1:7" x14ac:dyDescent="0.25">
      <c r="A124">
        <v>123</v>
      </c>
      <c r="B124">
        <v>61</v>
      </c>
      <c r="C124">
        <v>0</v>
      </c>
      <c r="D124">
        <v>27</v>
      </c>
      <c r="E124">
        <v>4</v>
      </c>
      <c r="F124">
        <v>13</v>
      </c>
      <c r="G124">
        <v>0</v>
      </c>
    </row>
    <row r="125" spans="1:7" x14ac:dyDescent="0.25">
      <c r="A125">
        <v>124</v>
      </c>
      <c r="B125">
        <v>62</v>
      </c>
      <c r="C125">
        <v>0</v>
      </c>
      <c r="D125">
        <v>27</v>
      </c>
      <c r="E125">
        <v>4</v>
      </c>
      <c r="F125">
        <v>12</v>
      </c>
      <c r="G125">
        <v>0</v>
      </c>
    </row>
    <row r="126" spans="1:7" x14ac:dyDescent="0.25">
      <c r="A126">
        <v>125</v>
      </c>
      <c r="B126">
        <v>62</v>
      </c>
      <c r="C126">
        <v>0</v>
      </c>
      <c r="D126">
        <v>27</v>
      </c>
      <c r="E126">
        <v>4</v>
      </c>
      <c r="F126">
        <v>13</v>
      </c>
      <c r="G126">
        <v>0</v>
      </c>
    </row>
    <row r="127" spans="1:7" x14ac:dyDescent="0.25">
      <c r="A127">
        <v>126</v>
      </c>
      <c r="B127">
        <v>63</v>
      </c>
      <c r="C127">
        <v>0</v>
      </c>
      <c r="D127">
        <v>2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C128">
        <v>0</v>
      </c>
      <c r="D128">
        <v>3</v>
      </c>
      <c r="E128">
        <v>0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C129">
        <v>0</v>
      </c>
      <c r="D129">
        <v>3</v>
      </c>
      <c r="E129">
        <v>0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C130">
        <v>0</v>
      </c>
      <c r="D130">
        <v>3</v>
      </c>
      <c r="E130">
        <v>0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C131">
        <v>0</v>
      </c>
      <c r="D131">
        <v>3</v>
      </c>
      <c r="E131">
        <v>0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C132">
        <v>0</v>
      </c>
      <c r="D132">
        <v>3</v>
      </c>
      <c r="E132">
        <v>0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C133">
        <v>0</v>
      </c>
      <c r="D133">
        <v>3</v>
      </c>
      <c r="E133">
        <v>0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C134">
        <v>0</v>
      </c>
      <c r="D134">
        <v>3</v>
      </c>
      <c r="E134">
        <v>0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C135">
        <v>0</v>
      </c>
      <c r="D135">
        <v>3</v>
      </c>
      <c r="E135">
        <v>0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C136">
        <v>0</v>
      </c>
      <c r="D136">
        <v>3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C137">
        <v>0</v>
      </c>
      <c r="D137">
        <v>3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C138">
        <v>0</v>
      </c>
      <c r="D138">
        <v>3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C139">
        <v>0</v>
      </c>
      <c r="D139">
        <v>3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C140">
        <v>0</v>
      </c>
      <c r="D140">
        <v>3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C141">
        <v>0</v>
      </c>
      <c r="D141">
        <v>3</v>
      </c>
      <c r="E141">
        <v>0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C142">
        <v>0</v>
      </c>
      <c r="D142">
        <v>3</v>
      </c>
      <c r="E142">
        <v>0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C143">
        <v>0</v>
      </c>
      <c r="D143">
        <v>3</v>
      </c>
      <c r="E143">
        <v>0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C144">
        <v>0</v>
      </c>
      <c r="D144">
        <v>3</v>
      </c>
      <c r="E144">
        <v>0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C145">
        <v>0</v>
      </c>
      <c r="D145">
        <v>3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C146">
        <v>0</v>
      </c>
      <c r="D146">
        <v>3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C147">
        <v>0</v>
      </c>
      <c r="D147">
        <v>3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C148">
        <v>0</v>
      </c>
      <c r="D148">
        <v>3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C149">
        <v>0</v>
      </c>
      <c r="D149">
        <v>3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C150">
        <v>0</v>
      </c>
      <c r="D150">
        <v>3</v>
      </c>
      <c r="E150">
        <v>0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C151">
        <v>0</v>
      </c>
      <c r="D151">
        <v>3</v>
      </c>
      <c r="E151">
        <v>0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C152">
        <v>0</v>
      </c>
      <c r="D152">
        <v>3</v>
      </c>
      <c r="E152">
        <v>0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C153">
        <v>0</v>
      </c>
      <c r="D153">
        <v>3</v>
      </c>
      <c r="E153">
        <v>0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C154">
        <v>0</v>
      </c>
      <c r="D154">
        <v>3</v>
      </c>
      <c r="E154">
        <v>0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C155">
        <v>0</v>
      </c>
      <c r="D155">
        <v>3</v>
      </c>
      <c r="E155">
        <v>0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C156">
        <v>0</v>
      </c>
      <c r="D156">
        <v>3</v>
      </c>
      <c r="E156">
        <v>0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C157">
        <v>0</v>
      </c>
      <c r="D157">
        <v>3</v>
      </c>
      <c r="E157">
        <v>0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C158">
        <v>0</v>
      </c>
      <c r="D158">
        <v>3</v>
      </c>
      <c r="E158">
        <v>0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C159">
        <v>0</v>
      </c>
      <c r="D159">
        <v>3</v>
      </c>
      <c r="E159">
        <v>0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C160">
        <v>0</v>
      </c>
      <c r="D160">
        <v>3</v>
      </c>
      <c r="E160">
        <v>0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C161">
        <v>0</v>
      </c>
      <c r="D161">
        <v>3</v>
      </c>
      <c r="E161">
        <v>0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C162">
        <v>0</v>
      </c>
      <c r="D162">
        <v>3</v>
      </c>
      <c r="E162">
        <v>0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C163">
        <v>0</v>
      </c>
      <c r="D163">
        <v>3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C164">
        <v>0</v>
      </c>
      <c r="D164">
        <v>3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C165">
        <v>0</v>
      </c>
      <c r="D165">
        <v>3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C166">
        <v>0</v>
      </c>
      <c r="D166">
        <v>3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C167">
        <v>0</v>
      </c>
      <c r="D167">
        <v>3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C168">
        <v>0</v>
      </c>
      <c r="D168">
        <v>3</v>
      </c>
      <c r="E168">
        <v>4</v>
      </c>
      <c r="F168">
        <v>23</v>
      </c>
      <c r="G168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H33"/>
  <sheetViews>
    <sheetView workbookViewId="0">
      <selection activeCell="C14" sqref="C14"/>
    </sheetView>
  </sheetViews>
  <sheetFormatPr defaultRowHeight="15.75" x14ac:dyDescent="0.25"/>
  <cols>
    <col min="1" max="1" width="9" style="23"/>
    <col min="2" max="2" width="17.125" style="23" bestFit="1" customWidth="1"/>
    <col min="3" max="3" width="29.125" style="23" bestFit="1" customWidth="1"/>
    <col min="4" max="6" width="9" style="23"/>
    <col min="7" max="7" width="22.125" bestFit="1" customWidth="1"/>
    <col min="8" max="8" width="29.125" bestFit="1" customWidth="1"/>
    <col min="9" max="16384" width="9" style="23"/>
  </cols>
  <sheetData>
    <row r="1" spans="1:8" x14ac:dyDescent="0.25">
      <c r="A1" s="23" t="s">
        <v>234</v>
      </c>
      <c r="B1" s="1" t="s">
        <v>237</v>
      </c>
      <c r="C1" s="2" t="s">
        <v>220</v>
      </c>
      <c r="G1" s="23"/>
      <c r="H1" s="23"/>
    </row>
    <row r="2" spans="1:8" x14ac:dyDescent="0.25">
      <c r="A2" s="23">
        <v>1</v>
      </c>
      <c r="B2"/>
      <c r="C2" t="s">
        <v>32</v>
      </c>
      <c r="G2" s="23"/>
      <c r="H2" s="23"/>
    </row>
    <row r="3" spans="1:8" x14ac:dyDescent="0.25">
      <c r="A3" s="23">
        <v>2</v>
      </c>
      <c r="B3"/>
      <c r="C3" t="s">
        <v>56</v>
      </c>
      <c r="G3" s="23"/>
      <c r="H3" s="23"/>
    </row>
    <row r="4" spans="1:8" x14ac:dyDescent="0.25">
      <c r="A4" s="23">
        <v>3</v>
      </c>
      <c r="B4"/>
      <c r="C4" t="s">
        <v>62</v>
      </c>
      <c r="G4" s="23"/>
      <c r="H4" s="23"/>
    </row>
    <row r="5" spans="1:8" x14ac:dyDescent="0.25">
      <c r="A5" s="23">
        <v>4</v>
      </c>
      <c r="B5"/>
      <c r="C5" t="s">
        <v>64</v>
      </c>
      <c r="G5" s="23"/>
      <c r="H5" s="23"/>
    </row>
    <row r="6" spans="1:8" x14ac:dyDescent="0.25">
      <c r="A6" s="23">
        <v>5</v>
      </c>
      <c r="B6"/>
      <c r="C6" t="s">
        <v>70</v>
      </c>
      <c r="G6" s="23"/>
      <c r="H6" s="23"/>
    </row>
    <row r="7" spans="1:8" x14ac:dyDescent="0.25">
      <c r="A7" s="23">
        <v>6</v>
      </c>
      <c r="B7"/>
      <c r="C7" t="s">
        <v>74</v>
      </c>
      <c r="G7" s="23"/>
      <c r="H7" s="23"/>
    </row>
    <row r="8" spans="1:8" x14ac:dyDescent="0.25">
      <c r="A8" s="23">
        <v>7</v>
      </c>
      <c r="B8"/>
      <c r="C8" t="s">
        <v>78</v>
      </c>
      <c r="G8" s="23"/>
      <c r="H8" s="23"/>
    </row>
    <row r="9" spans="1:8" x14ac:dyDescent="0.25">
      <c r="A9" s="23">
        <v>8</v>
      </c>
      <c r="B9"/>
      <c r="C9" t="s">
        <v>81</v>
      </c>
      <c r="G9" s="23"/>
      <c r="H9" s="23"/>
    </row>
    <row r="10" spans="1:8" x14ac:dyDescent="0.25">
      <c r="A10" s="23">
        <v>9</v>
      </c>
      <c r="B10"/>
      <c r="C10" t="s">
        <v>85</v>
      </c>
      <c r="G10" s="23"/>
      <c r="H10" s="23"/>
    </row>
    <row r="11" spans="1:8" x14ac:dyDescent="0.25">
      <c r="A11" s="23">
        <v>10</v>
      </c>
      <c r="B11"/>
      <c r="C11" t="s">
        <v>89</v>
      </c>
      <c r="G11" s="23"/>
      <c r="H11" s="23"/>
    </row>
    <row r="12" spans="1:8" x14ac:dyDescent="0.25">
      <c r="A12" s="23">
        <v>11</v>
      </c>
      <c r="B12"/>
      <c r="C12" t="s">
        <v>95</v>
      </c>
      <c r="G12" s="23"/>
      <c r="H12" s="23"/>
    </row>
    <row r="13" spans="1:8" x14ac:dyDescent="0.25">
      <c r="A13" s="23">
        <v>12</v>
      </c>
      <c r="B13"/>
      <c r="C13" t="s">
        <v>98</v>
      </c>
      <c r="G13" s="23"/>
      <c r="H13" s="23"/>
    </row>
    <row r="14" spans="1:8" x14ac:dyDescent="0.25">
      <c r="A14" s="23">
        <v>13</v>
      </c>
      <c r="B14" s="21"/>
      <c r="C14" s="21" t="s">
        <v>100</v>
      </c>
      <c r="G14" s="23"/>
      <c r="H14" s="23"/>
    </row>
    <row r="15" spans="1:8" x14ac:dyDescent="0.25">
      <c r="A15" s="23">
        <v>14</v>
      </c>
      <c r="B15"/>
      <c r="C15" t="s">
        <v>104</v>
      </c>
      <c r="G15" s="23"/>
      <c r="H15" s="23"/>
    </row>
    <row r="16" spans="1:8" x14ac:dyDescent="0.25">
      <c r="A16" s="23">
        <v>15</v>
      </c>
      <c r="B16"/>
      <c r="C16" t="s">
        <v>107</v>
      </c>
      <c r="G16" s="23"/>
      <c r="H16" s="23"/>
    </row>
    <row r="17" spans="1:8" x14ac:dyDescent="0.25">
      <c r="A17" s="23">
        <v>16</v>
      </c>
      <c r="B17"/>
      <c r="C17" t="s">
        <v>111</v>
      </c>
      <c r="G17" s="23"/>
      <c r="H17" s="23"/>
    </row>
    <row r="18" spans="1:8" x14ac:dyDescent="0.25">
      <c r="A18" s="23">
        <v>17</v>
      </c>
      <c r="B18"/>
      <c r="C18" t="s">
        <v>112</v>
      </c>
      <c r="G18" s="23"/>
      <c r="H18" s="23"/>
    </row>
    <row r="19" spans="1:8" x14ac:dyDescent="0.25">
      <c r="A19" s="23">
        <v>18</v>
      </c>
      <c r="B19" t="s">
        <v>238</v>
      </c>
      <c r="C19" t="s">
        <v>158</v>
      </c>
      <c r="G19" s="23"/>
      <c r="H19" s="23"/>
    </row>
    <row r="20" spans="1:8" x14ac:dyDescent="0.25">
      <c r="A20" s="23">
        <v>19</v>
      </c>
      <c r="B20"/>
      <c r="C20" t="s">
        <v>123</v>
      </c>
      <c r="G20" s="23"/>
      <c r="H20" s="23"/>
    </row>
    <row r="21" spans="1:8" x14ac:dyDescent="0.25">
      <c r="A21" s="23">
        <v>20</v>
      </c>
      <c r="B21"/>
      <c r="C21" t="s">
        <v>125</v>
      </c>
      <c r="G21" s="23"/>
      <c r="H21" s="23"/>
    </row>
    <row r="22" spans="1:8" x14ac:dyDescent="0.25">
      <c r="A22" s="23">
        <v>21</v>
      </c>
      <c r="B22"/>
      <c r="C22" t="s">
        <v>129</v>
      </c>
      <c r="G22" s="23"/>
      <c r="H22" s="23"/>
    </row>
    <row r="23" spans="1:8" x14ac:dyDescent="0.25">
      <c r="A23" s="23">
        <v>22</v>
      </c>
      <c r="B23"/>
      <c r="C23" t="s">
        <v>130</v>
      </c>
      <c r="G23" s="23"/>
      <c r="H23" s="23"/>
    </row>
    <row r="24" spans="1:8" x14ac:dyDescent="0.25">
      <c r="A24" s="23">
        <v>23</v>
      </c>
      <c r="B24" t="s">
        <v>244</v>
      </c>
      <c r="C24"/>
      <c r="G24" s="23"/>
      <c r="H24" s="23"/>
    </row>
    <row r="25" spans="1:8" x14ac:dyDescent="0.25">
      <c r="A25" s="23">
        <v>24</v>
      </c>
      <c r="B25" t="s">
        <v>248</v>
      </c>
      <c r="C25"/>
      <c r="G25" s="23"/>
      <c r="H25" s="23"/>
    </row>
    <row r="26" spans="1:8" x14ac:dyDescent="0.25">
      <c r="A26" s="23">
        <v>25</v>
      </c>
      <c r="B26" t="s">
        <v>250</v>
      </c>
      <c r="C26"/>
      <c r="G26" s="23"/>
      <c r="H26" s="23"/>
    </row>
    <row r="27" spans="1:8" x14ac:dyDescent="0.25">
      <c r="A27" s="23">
        <v>26</v>
      </c>
      <c r="B27" t="s">
        <v>253</v>
      </c>
      <c r="C27"/>
      <c r="G27" s="23"/>
      <c r="H27" s="23"/>
    </row>
    <row r="28" spans="1:8" x14ac:dyDescent="0.25">
      <c r="A28" s="23">
        <v>27</v>
      </c>
      <c r="B28" t="s">
        <v>254</v>
      </c>
      <c r="C28"/>
      <c r="G28" s="23"/>
      <c r="H28" s="23"/>
    </row>
    <row r="29" spans="1:8" x14ac:dyDescent="0.25">
      <c r="A29" s="23">
        <v>28</v>
      </c>
      <c r="B29" t="s">
        <v>265</v>
      </c>
      <c r="C29"/>
      <c r="G29" s="23"/>
      <c r="H29" s="23"/>
    </row>
    <row r="30" spans="1:8" x14ac:dyDescent="0.25">
      <c r="A30" s="23">
        <v>29</v>
      </c>
      <c r="B30" t="s">
        <v>266</v>
      </c>
      <c r="C30"/>
      <c r="G30" s="23"/>
      <c r="H30" s="23"/>
    </row>
    <row r="31" spans="1:8" x14ac:dyDescent="0.25">
      <c r="A31" s="23">
        <v>30</v>
      </c>
      <c r="B31" t="s">
        <v>270</v>
      </c>
      <c r="C31"/>
      <c r="G31" s="23"/>
      <c r="H31" s="23"/>
    </row>
    <row r="32" spans="1:8" x14ac:dyDescent="0.25">
      <c r="A32" s="23">
        <v>31</v>
      </c>
      <c r="B32" t="s">
        <v>278</v>
      </c>
      <c r="C32"/>
      <c r="G32" s="23"/>
      <c r="H32" s="23"/>
    </row>
    <row r="33" spans="1:8" x14ac:dyDescent="0.25">
      <c r="A33" s="23">
        <v>32</v>
      </c>
      <c r="B33" t="s">
        <v>279</v>
      </c>
      <c r="C33"/>
      <c r="G33" s="23"/>
      <c r="H33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:S88"/>
  <sheetViews>
    <sheetView workbookViewId="0">
      <selection activeCell="M19" sqref="M19"/>
    </sheetView>
  </sheetViews>
  <sheetFormatPr defaultRowHeight="15.75" x14ac:dyDescent="0.25"/>
  <cols>
    <col min="1" max="1" width="9.875" bestFit="1" customWidth="1"/>
    <col min="2" max="2" width="12" bestFit="1" customWidth="1"/>
    <col min="12" max="12" width="11.875" bestFit="1" customWidth="1"/>
    <col min="13" max="13" width="14" bestFit="1" customWidth="1"/>
    <col min="14" max="14" width="11.875" customWidth="1"/>
    <col min="15" max="15" width="16" bestFit="1" customWidth="1"/>
    <col min="16" max="16" width="11.625" bestFit="1" customWidth="1"/>
    <col min="17" max="17" width="7.375" bestFit="1" customWidth="1"/>
    <col min="18" max="18" width="13.75" bestFit="1" customWidth="1"/>
    <col min="19" max="19" width="9.375" bestFit="1" customWidth="1"/>
  </cols>
  <sheetData>
    <row r="1" spans="1:19" x14ac:dyDescent="0.25">
      <c r="A1" t="s">
        <v>344</v>
      </c>
      <c r="B1" s="5" t="s">
        <v>290</v>
      </c>
      <c r="L1" t="s">
        <v>342</v>
      </c>
      <c r="M1" s="3" t="s">
        <v>223</v>
      </c>
      <c r="N1" t="s">
        <v>343</v>
      </c>
      <c r="O1" s="3" t="s">
        <v>298</v>
      </c>
      <c r="P1" s="4" t="s">
        <v>285</v>
      </c>
      <c r="Q1" s="5" t="s">
        <v>294</v>
      </c>
      <c r="R1" s="4" t="s">
        <v>293</v>
      </c>
      <c r="S1" s="4" t="s">
        <v>295</v>
      </c>
    </row>
    <row r="2" spans="1:19" x14ac:dyDescent="0.25">
      <c r="A2">
        <v>1</v>
      </c>
      <c r="B2">
        <v>4</v>
      </c>
      <c r="H2" s="27" t="s">
        <v>376</v>
      </c>
      <c r="L2">
        <v>1</v>
      </c>
      <c r="M2">
        <v>100</v>
      </c>
      <c r="P2">
        <v>7964</v>
      </c>
      <c r="Q2">
        <f>1-S2</f>
        <v>1</v>
      </c>
    </row>
    <row r="3" spans="1:19" x14ac:dyDescent="0.25">
      <c r="A3">
        <v>2</v>
      </c>
      <c r="B3">
        <v>4</v>
      </c>
      <c r="L3">
        <v>1</v>
      </c>
      <c r="M3">
        <v>1</v>
      </c>
      <c r="P3">
        <v>7964</v>
      </c>
      <c r="Q3">
        <f>1-S3</f>
        <v>1</v>
      </c>
    </row>
    <row r="4" spans="1:19" x14ac:dyDescent="0.25">
      <c r="A4">
        <v>3</v>
      </c>
      <c r="B4">
        <v>5</v>
      </c>
      <c r="L4">
        <v>2</v>
      </c>
      <c r="M4">
        <v>1</v>
      </c>
      <c r="P4">
        <v>6212</v>
      </c>
      <c r="Q4">
        <f>1-S4</f>
        <v>1</v>
      </c>
    </row>
    <row r="5" spans="1:19" x14ac:dyDescent="0.25">
      <c r="A5">
        <v>4</v>
      </c>
      <c r="B5">
        <v>5</v>
      </c>
      <c r="L5">
        <v>2</v>
      </c>
      <c r="M5">
        <v>8.3000000000000001E-3</v>
      </c>
      <c r="N5">
        <v>25</v>
      </c>
      <c r="O5">
        <v>0.99170000000000003</v>
      </c>
      <c r="P5">
        <v>6212</v>
      </c>
      <c r="Q5">
        <f>1-S5</f>
        <v>1</v>
      </c>
    </row>
    <row r="6" spans="1:19" x14ac:dyDescent="0.25">
      <c r="A6">
        <v>5</v>
      </c>
      <c r="B6">
        <v>5</v>
      </c>
      <c r="L6">
        <v>2</v>
      </c>
      <c r="M6">
        <v>4.0999999999999995E-3</v>
      </c>
      <c r="N6">
        <v>25</v>
      </c>
      <c r="O6">
        <v>0.99590000000000001</v>
      </c>
      <c r="P6">
        <v>6212</v>
      </c>
      <c r="Q6">
        <f>1-S6</f>
        <v>1</v>
      </c>
    </row>
    <row r="7" spans="1:19" x14ac:dyDescent="0.25">
      <c r="A7">
        <v>6</v>
      </c>
      <c r="B7">
        <v>5</v>
      </c>
      <c r="L7">
        <v>2</v>
      </c>
      <c r="M7">
        <v>4.8999999999999998E-3</v>
      </c>
      <c r="N7">
        <v>25</v>
      </c>
      <c r="O7">
        <v>0.9951000000000001</v>
      </c>
      <c r="P7">
        <v>6212</v>
      </c>
      <c r="Q7">
        <f>1-S7</f>
        <v>1</v>
      </c>
    </row>
    <row r="8" spans="1:19" x14ac:dyDescent="0.25">
      <c r="A8">
        <v>7</v>
      </c>
      <c r="B8">
        <v>5</v>
      </c>
      <c r="L8">
        <v>2</v>
      </c>
      <c r="M8">
        <v>6.1999999999999998E-3</v>
      </c>
      <c r="N8">
        <v>25</v>
      </c>
      <c r="O8">
        <v>0.99379999999999991</v>
      </c>
      <c r="P8">
        <v>6212</v>
      </c>
      <c r="Q8">
        <f>1-S8</f>
        <v>1</v>
      </c>
    </row>
    <row r="9" spans="1:19" x14ac:dyDescent="0.25">
      <c r="A9">
        <v>8</v>
      </c>
      <c r="B9">
        <v>5</v>
      </c>
      <c r="L9">
        <v>2</v>
      </c>
      <c r="M9">
        <v>1.23E-2</v>
      </c>
      <c r="N9">
        <v>25</v>
      </c>
      <c r="O9">
        <v>0.98769999999999991</v>
      </c>
      <c r="P9">
        <v>6212</v>
      </c>
      <c r="Q9">
        <f>1-S9</f>
        <v>1</v>
      </c>
    </row>
    <row r="10" spans="1:19" x14ac:dyDescent="0.25">
      <c r="A10">
        <v>9</v>
      </c>
      <c r="B10">
        <v>5</v>
      </c>
      <c r="L10">
        <v>2</v>
      </c>
      <c r="M10">
        <v>2.4399999999999998E-2</v>
      </c>
      <c r="N10">
        <v>25</v>
      </c>
      <c r="O10">
        <v>0.97560000000000002</v>
      </c>
      <c r="P10">
        <v>6212</v>
      </c>
      <c r="Q10">
        <f>1-S10</f>
        <v>1</v>
      </c>
    </row>
    <row r="11" spans="1:19" x14ac:dyDescent="0.25">
      <c r="A11">
        <v>10</v>
      </c>
      <c r="B11">
        <v>5</v>
      </c>
      <c r="L11">
        <v>2</v>
      </c>
      <c r="M11">
        <v>0.16670000000000001</v>
      </c>
      <c r="N11">
        <v>25</v>
      </c>
      <c r="O11">
        <v>0.83329999999999993</v>
      </c>
      <c r="P11">
        <v>6212</v>
      </c>
      <c r="Q11">
        <f>1-S11</f>
        <v>1</v>
      </c>
    </row>
    <row r="12" spans="1:19" x14ac:dyDescent="0.25">
      <c r="A12">
        <v>11</v>
      </c>
      <c r="B12">
        <v>5</v>
      </c>
      <c r="L12">
        <v>2</v>
      </c>
      <c r="M12">
        <v>0.5</v>
      </c>
      <c r="N12">
        <v>25</v>
      </c>
      <c r="O12">
        <v>0.5</v>
      </c>
      <c r="P12">
        <v>6212</v>
      </c>
      <c r="Q12">
        <f>1-S12</f>
        <v>1</v>
      </c>
    </row>
    <row r="13" spans="1:19" x14ac:dyDescent="0.25">
      <c r="A13">
        <v>12</v>
      </c>
      <c r="B13">
        <v>5</v>
      </c>
      <c r="L13">
        <v>3</v>
      </c>
      <c r="M13">
        <v>1</v>
      </c>
      <c r="P13">
        <v>7964</v>
      </c>
      <c r="Q13">
        <f>1-S13</f>
        <v>1</v>
      </c>
    </row>
    <row r="14" spans="1:19" x14ac:dyDescent="0.25">
      <c r="A14">
        <v>13</v>
      </c>
      <c r="B14">
        <v>5</v>
      </c>
      <c r="L14">
        <v>4</v>
      </c>
      <c r="M14">
        <v>1</v>
      </c>
      <c r="P14">
        <v>7964</v>
      </c>
      <c r="Q14">
        <f>1-S14</f>
        <v>1</v>
      </c>
    </row>
    <row r="15" spans="1:19" x14ac:dyDescent="0.25">
      <c r="A15">
        <v>14</v>
      </c>
      <c r="B15">
        <v>5</v>
      </c>
      <c r="L15">
        <v>5</v>
      </c>
      <c r="M15">
        <v>1</v>
      </c>
      <c r="P15">
        <v>7964</v>
      </c>
      <c r="Q15">
        <f>1-S15</f>
        <v>1</v>
      </c>
    </row>
    <row r="16" spans="1:19" x14ac:dyDescent="0.25">
      <c r="A16">
        <v>15</v>
      </c>
      <c r="B16">
        <v>4</v>
      </c>
      <c r="L16">
        <v>6</v>
      </c>
      <c r="M16">
        <v>1</v>
      </c>
      <c r="P16">
        <v>7239</v>
      </c>
      <c r="Q16">
        <f>1-S16</f>
        <v>1</v>
      </c>
    </row>
    <row r="17" spans="1:17" x14ac:dyDescent="0.25">
      <c r="A17">
        <v>16</v>
      </c>
      <c r="B17">
        <v>4</v>
      </c>
      <c r="L17">
        <v>6</v>
      </c>
      <c r="M17">
        <v>0.8</v>
      </c>
      <c r="N17">
        <v>26</v>
      </c>
      <c r="O17">
        <v>0.2</v>
      </c>
      <c r="P17">
        <v>7239</v>
      </c>
      <c r="Q17">
        <f>1-S17</f>
        <v>1</v>
      </c>
    </row>
    <row r="18" spans="1:17" x14ac:dyDescent="0.25">
      <c r="A18">
        <v>17</v>
      </c>
      <c r="B18">
        <v>4</v>
      </c>
      <c r="L18">
        <v>6</v>
      </c>
      <c r="M18">
        <v>0.6</v>
      </c>
      <c r="N18">
        <v>26</v>
      </c>
      <c r="O18">
        <v>0.4</v>
      </c>
      <c r="P18">
        <v>7239</v>
      </c>
      <c r="Q18">
        <f>1-S18</f>
        <v>1</v>
      </c>
    </row>
    <row r="19" spans="1:17" x14ac:dyDescent="0.25">
      <c r="A19">
        <v>18</v>
      </c>
      <c r="B19">
        <v>4</v>
      </c>
      <c r="L19">
        <v>6</v>
      </c>
      <c r="M19">
        <v>0.4</v>
      </c>
      <c r="N19">
        <v>26</v>
      </c>
      <c r="O19">
        <v>0.6</v>
      </c>
      <c r="P19">
        <v>7239</v>
      </c>
      <c r="Q19">
        <f>1-S19</f>
        <v>1</v>
      </c>
    </row>
    <row r="20" spans="1:17" x14ac:dyDescent="0.25">
      <c r="A20">
        <v>19</v>
      </c>
      <c r="B20">
        <v>4</v>
      </c>
      <c r="L20">
        <v>6</v>
      </c>
      <c r="M20">
        <v>0.2</v>
      </c>
      <c r="N20">
        <v>26</v>
      </c>
      <c r="O20">
        <v>0.8</v>
      </c>
      <c r="P20">
        <v>7239</v>
      </c>
      <c r="Q20">
        <f>1-S20</f>
        <v>1</v>
      </c>
    </row>
    <row r="21" spans="1:17" x14ac:dyDescent="0.25">
      <c r="A21">
        <v>20</v>
      </c>
      <c r="B21">
        <v>4</v>
      </c>
      <c r="L21">
        <v>6</v>
      </c>
      <c r="M21">
        <v>0.4</v>
      </c>
      <c r="N21">
        <v>27</v>
      </c>
      <c r="O21">
        <v>0.6</v>
      </c>
      <c r="P21">
        <v>7239</v>
      </c>
      <c r="Q21">
        <f>1-S21</f>
        <v>1</v>
      </c>
    </row>
    <row r="22" spans="1:17" x14ac:dyDescent="0.25">
      <c r="A22">
        <v>21</v>
      </c>
      <c r="B22">
        <v>4</v>
      </c>
      <c r="L22">
        <v>6</v>
      </c>
      <c r="M22">
        <v>0.4</v>
      </c>
      <c r="N22">
        <v>28</v>
      </c>
      <c r="O22">
        <v>0.6</v>
      </c>
      <c r="P22">
        <v>7239</v>
      </c>
      <c r="Q22">
        <f>1-S22</f>
        <v>1</v>
      </c>
    </row>
    <row r="23" spans="1:17" x14ac:dyDescent="0.25">
      <c r="A23">
        <v>22</v>
      </c>
      <c r="B23">
        <v>4</v>
      </c>
      <c r="L23">
        <v>6</v>
      </c>
      <c r="M23">
        <v>0.4</v>
      </c>
      <c r="N23">
        <v>29</v>
      </c>
      <c r="O23">
        <v>0.6</v>
      </c>
      <c r="P23">
        <v>7239</v>
      </c>
      <c r="Q23">
        <f>1-S23</f>
        <v>1</v>
      </c>
    </row>
    <row r="24" spans="1:17" x14ac:dyDescent="0.25">
      <c r="A24">
        <v>23</v>
      </c>
      <c r="B24">
        <v>6.5</v>
      </c>
      <c r="L24">
        <v>3</v>
      </c>
      <c r="M24">
        <v>1</v>
      </c>
      <c r="P24">
        <v>6212</v>
      </c>
      <c r="Q24">
        <f>1-S24</f>
        <v>1</v>
      </c>
    </row>
    <row r="25" spans="1:17" x14ac:dyDescent="0.25">
      <c r="A25">
        <v>24</v>
      </c>
      <c r="B25">
        <v>3</v>
      </c>
      <c r="L25">
        <v>7</v>
      </c>
      <c r="M25">
        <v>1</v>
      </c>
      <c r="P25">
        <v>7239</v>
      </c>
      <c r="Q25">
        <f>1-S25</f>
        <v>1</v>
      </c>
    </row>
    <row r="26" spans="1:17" x14ac:dyDescent="0.25">
      <c r="A26">
        <v>25</v>
      </c>
      <c r="B26">
        <v>7</v>
      </c>
      <c r="L26">
        <v>7</v>
      </c>
      <c r="M26">
        <v>1</v>
      </c>
      <c r="P26">
        <v>7239</v>
      </c>
      <c r="Q26">
        <f>1-S26</f>
        <v>1</v>
      </c>
    </row>
    <row r="27" spans="1:17" x14ac:dyDescent="0.25">
      <c r="A27">
        <v>26</v>
      </c>
      <c r="B27">
        <v>6.5</v>
      </c>
      <c r="L27">
        <v>8</v>
      </c>
      <c r="M27">
        <v>1</v>
      </c>
      <c r="P27">
        <v>6212</v>
      </c>
      <c r="Q27">
        <f>1-S27</f>
        <v>1</v>
      </c>
    </row>
    <row r="28" spans="1:17" x14ac:dyDescent="0.25">
      <c r="A28">
        <v>27</v>
      </c>
      <c r="B28">
        <v>1.6</v>
      </c>
      <c r="L28">
        <v>9</v>
      </c>
      <c r="M28">
        <v>1</v>
      </c>
      <c r="P28">
        <v>6212</v>
      </c>
      <c r="Q28">
        <f>1-S28</f>
        <v>1</v>
      </c>
    </row>
    <row r="29" spans="1:17" x14ac:dyDescent="0.25">
      <c r="A29">
        <v>28</v>
      </c>
      <c r="B29">
        <v>0.5</v>
      </c>
      <c r="L29">
        <v>10</v>
      </c>
      <c r="M29">
        <v>1</v>
      </c>
      <c r="P29">
        <v>6212</v>
      </c>
      <c r="Q29">
        <f>1-S29</f>
        <v>1</v>
      </c>
    </row>
    <row r="30" spans="1:17" x14ac:dyDescent="0.25">
      <c r="A30">
        <v>29</v>
      </c>
      <c r="B30">
        <v>0.75</v>
      </c>
      <c r="L30">
        <v>10</v>
      </c>
      <c r="M30">
        <v>1</v>
      </c>
      <c r="P30">
        <v>6212</v>
      </c>
      <c r="Q30">
        <f>1-S30</f>
        <v>1</v>
      </c>
    </row>
    <row r="31" spans="1:17" x14ac:dyDescent="0.25">
      <c r="A31">
        <v>30</v>
      </c>
      <c r="B31">
        <v>1</v>
      </c>
      <c r="L31">
        <v>10</v>
      </c>
      <c r="M31">
        <v>1</v>
      </c>
      <c r="P31">
        <v>6212</v>
      </c>
      <c r="Q31">
        <f>1-S31</f>
        <v>1</v>
      </c>
    </row>
    <row r="32" spans="1:17" x14ac:dyDescent="0.25">
      <c r="A32">
        <v>31</v>
      </c>
      <c r="B32">
        <v>2</v>
      </c>
      <c r="L32">
        <v>10</v>
      </c>
      <c r="M32">
        <v>1</v>
      </c>
      <c r="P32">
        <v>6212</v>
      </c>
      <c r="Q32">
        <f>1-S32</f>
        <v>1</v>
      </c>
    </row>
    <row r="33" spans="1:19" x14ac:dyDescent="0.25">
      <c r="A33">
        <v>32</v>
      </c>
      <c r="B33">
        <v>5</v>
      </c>
      <c r="L33">
        <v>10</v>
      </c>
      <c r="M33">
        <v>1</v>
      </c>
      <c r="P33">
        <v>6212</v>
      </c>
      <c r="Q33">
        <f>1-S33</f>
        <v>1</v>
      </c>
    </row>
    <row r="34" spans="1:19" x14ac:dyDescent="0.25">
      <c r="A34">
        <v>33</v>
      </c>
      <c r="B34">
        <v>2</v>
      </c>
      <c r="L34">
        <v>11</v>
      </c>
      <c r="M34">
        <v>1</v>
      </c>
      <c r="P34">
        <v>7239</v>
      </c>
      <c r="Q34">
        <f>1-S34</f>
        <v>1</v>
      </c>
    </row>
    <row r="35" spans="1:19" x14ac:dyDescent="0.25">
      <c r="A35">
        <v>34</v>
      </c>
      <c r="B35">
        <v>2</v>
      </c>
      <c r="L35">
        <v>11</v>
      </c>
      <c r="M35">
        <v>0</v>
      </c>
      <c r="N35">
        <v>30</v>
      </c>
      <c r="P35">
        <v>7239</v>
      </c>
      <c r="Q35">
        <f>1-S35</f>
        <v>1</v>
      </c>
    </row>
    <row r="36" spans="1:19" x14ac:dyDescent="0.25">
      <c r="A36">
        <v>35</v>
      </c>
      <c r="B36" s="21">
        <v>4</v>
      </c>
      <c r="L36">
        <v>12</v>
      </c>
      <c r="M36" s="21">
        <v>1</v>
      </c>
      <c r="O36" s="21"/>
      <c r="P36">
        <v>6212</v>
      </c>
      <c r="Q36">
        <f>1-S36</f>
        <v>0.92999999999999994</v>
      </c>
      <c r="R36">
        <v>7239</v>
      </c>
      <c r="S36" s="21">
        <v>7.0000000000000007E-2</v>
      </c>
    </row>
    <row r="37" spans="1:19" x14ac:dyDescent="0.25">
      <c r="A37">
        <v>36</v>
      </c>
      <c r="B37" s="21">
        <v>4</v>
      </c>
      <c r="L37">
        <v>12</v>
      </c>
      <c r="M37" s="21">
        <v>1</v>
      </c>
      <c r="O37" s="21"/>
      <c r="P37">
        <v>6212</v>
      </c>
      <c r="Q37">
        <f>1-S37</f>
        <v>1</v>
      </c>
      <c r="R37" s="21"/>
      <c r="S37" s="21"/>
    </row>
    <row r="38" spans="1:19" x14ac:dyDescent="0.25">
      <c r="A38">
        <v>37</v>
      </c>
      <c r="B38" s="21">
        <v>4</v>
      </c>
      <c r="L38">
        <v>13</v>
      </c>
      <c r="M38" s="21">
        <v>1</v>
      </c>
      <c r="O38" s="21"/>
      <c r="P38">
        <v>6212</v>
      </c>
      <c r="Q38">
        <f>1-S38</f>
        <v>0.92999999999999994</v>
      </c>
      <c r="R38">
        <v>7239</v>
      </c>
      <c r="S38" s="21">
        <v>7.0000000000000007E-2</v>
      </c>
    </row>
    <row r="39" spans="1:19" x14ac:dyDescent="0.25">
      <c r="A39">
        <v>38</v>
      </c>
      <c r="B39" s="21">
        <v>4</v>
      </c>
      <c r="L39">
        <v>12</v>
      </c>
      <c r="M39" s="21">
        <v>0.25</v>
      </c>
      <c r="N39">
        <v>31</v>
      </c>
      <c r="O39" s="21">
        <v>0.75</v>
      </c>
      <c r="P39">
        <v>6212</v>
      </c>
      <c r="Q39">
        <f>1-S39</f>
        <v>0.92999999999999994</v>
      </c>
      <c r="R39">
        <v>7239</v>
      </c>
      <c r="S39" s="21">
        <v>7.0000000000000007E-2</v>
      </c>
    </row>
    <row r="40" spans="1:19" x14ac:dyDescent="0.25">
      <c r="A40">
        <v>39</v>
      </c>
      <c r="B40" s="21">
        <v>4</v>
      </c>
      <c r="L40">
        <v>13</v>
      </c>
      <c r="M40" s="21">
        <v>0.25</v>
      </c>
      <c r="N40">
        <v>31</v>
      </c>
      <c r="O40" s="21">
        <v>0.75</v>
      </c>
      <c r="P40">
        <v>6212</v>
      </c>
      <c r="Q40">
        <f>1-S40</f>
        <v>0.92999999999999994</v>
      </c>
      <c r="R40">
        <v>7239</v>
      </c>
      <c r="S40" s="21">
        <v>7.0000000000000007E-2</v>
      </c>
    </row>
    <row r="41" spans="1:19" x14ac:dyDescent="0.25">
      <c r="A41">
        <v>40</v>
      </c>
      <c r="B41">
        <v>10</v>
      </c>
      <c r="L41">
        <v>14</v>
      </c>
      <c r="M41">
        <v>1</v>
      </c>
      <c r="N41">
        <v>32</v>
      </c>
      <c r="Q41">
        <f>1-S41</f>
        <v>1</v>
      </c>
    </row>
    <row r="42" spans="1:19" x14ac:dyDescent="0.25">
      <c r="A42">
        <v>41</v>
      </c>
      <c r="B42">
        <v>10</v>
      </c>
      <c r="L42">
        <v>14</v>
      </c>
      <c r="M42">
        <v>0.5</v>
      </c>
      <c r="N42">
        <v>32</v>
      </c>
      <c r="O42">
        <v>0.5</v>
      </c>
      <c r="Q42">
        <f>1-S42</f>
        <v>1</v>
      </c>
    </row>
    <row r="43" spans="1:19" x14ac:dyDescent="0.25">
      <c r="A43">
        <v>42</v>
      </c>
      <c r="B43">
        <v>5</v>
      </c>
      <c r="L43">
        <v>15</v>
      </c>
      <c r="M43">
        <v>1</v>
      </c>
      <c r="P43">
        <v>6212</v>
      </c>
      <c r="Q43">
        <f>1-S43</f>
        <v>1</v>
      </c>
    </row>
    <row r="44" spans="1:19" x14ac:dyDescent="0.25">
      <c r="A44">
        <v>43</v>
      </c>
      <c r="B44">
        <v>5</v>
      </c>
      <c r="L44">
        <v>16</v>
      </c>
      <c r="M44">
        <v>1</v>
      </c>
      <c r="P44">
        <v>6212</v>
      </c>
      <c r="Q44">
        <f>1-S44</f>
        <v>1</v>
      </c>
    </row>
    <row r="45" spans="1:19" x14ac:dyDescent="0.25">
      <c r="A45">
        <v>44</v>
      </c>
      <c r="B45">
        <v>7</v>
      </c>
      <c r="L45">
        <v>16</v>
      </c>
      <c r="M45">
        <v>1</v>
      </c>
      <c r="P45">
        <v>6212</v>
      </c>
      <c r="Q45">
        <f>1-S45</f>
        <v>1</v>
      </c>
    </row>
    <row r="46" spans="1:19" x14ac:dyDescent="0.25">
      <c r="A46">
        <v>45</v>
      </c>
      <c r="B46">
        <v>8.5</v>
      </c>
      <c r="L46">
        <v>16</v>
      </c>
      <c r="M46">
        <v>1</v>
      </c>
      <c r="P46">
        <v>6212</v>
      </c>
      <c r="Q46">
        <f>1-S46</f>
        <v>1</v>
      </c>
    </row>
    <row r="47" spans="1:19" x14ac:dyDescent="0.25">
      <c r="A47">
        <v>46</v>
      </c>
      <c r="B47">
        <v>10</v>
      </c>
      <c r="L47">
        <v>16</v>
      </c>
      <c r="M47">
        <v>1</v>
      </c>
      <c r="P47">
        <v>6212</v>
      </c>
      <c r="Q47">
        <f>1-S47</f>
        <v>1</v>
      </c>
    </row>
    <row r="48" spans="1:19" x14ac:dyDescent="0.25">
      <c r="A48">
        <v>47</v>
      </c>
      <c r="B48">
        <v>12</v>
      </c>
      <c r="L48">
        <v>16</v>
      </c>
      <c r="M48">
        <v>1</v>
      </c>
      <c r="P48">
        <v>6212</v>
      </c>
      <c r="Q48">
        <f>1-S48</f>
        <v>1</v>
      </c>
    </row>
    <row r="49" spans="1:17" x14ac:dyDescent="0.25">
      <c r="A49">
        <v>48</v>
      </c>
      <c r="B49">
        <v>14</v>
      </c>
      <c r="L49">
        <v>16</v>
      </c>
      <c r="M49">
        <v>1</v>
      </c>
      <c r="P49">
        <v>6212</v>
      </c>
      <c r="Q49">
        <f>1-S49</f>
        <v>1</v>
      </c>
    </row>
    <row r="50" spans="1:17" x14ac:dyDescent="0.25">
      <c r="A50">
        <v>49</v>
      </c>
      <c r="B50">
        <v>16</v>
      </c>
      <c r="L50">
        <v>16</v>
      </c>
      <c r="M50">
        <v>1</v>
      </c>
      <c r="P50">
        <v>6212</v>
      </c>
      <c r="Q50">
        <f>1-S50</f>
        <v>1</v>
      </c>
    </row>
    <row r="51" spans="1:17" x14ac:dyDescent="0.25">
      <c r="A51">
        <v>50</v>
      </c>
      <c r="B51">
        <v>18</v>
      </c>
      <c r="L51">
        <v>16</v>
      </c>
      <c r="M51">
        <v>1</v>
      </c>
      <c r="P51">
        <v>6212</v>
      </c>
      <c r="Q51">
        <f>1-S51</f>
        <v>1</v>
      </c>
    </row>
    <row r="52" spans="1:17" x14ac:dyDescent="0.25">
      <c r="A52">
        <v>51</v>
      </c>
      <c r="B52">
        <v>25</v>
      </c>
      <c r="L52">
        <v>16</v>
      </c>
      <c r="M52">
        <v>1</v>
      </c>
      <c r="P52">
        <v>6212</v>
      </c>
      <c r="Q52">
        <f>1-S52</f>
        <v>1</v>
      </c>
    </row>
    <row r="53" spans="1:17" x14ac:dyDescent="0.25">
      <c r="A53">
        <v>52</v>
      </c>
      <c r="B53">
        <v>3</v>
      </c>
      <c r="L53">
        <v>16</v>
      </c>
      <c r="M53">
        <v>1</v>
      </c>
      <c r="P53">
        <v>6212</v>
      </c>
      <c r="Q53">
        <f>1-S53</f>
        <v>1</v>
      </c>
    </row>
    <row r="54" spans="1:17" x14ac:dyDescent="0.25">
      <c r="A54">
        <v>53</v>
      </c>
      <c r="B54">
        <v>3</v>
      </c>
      <c r="L54">
        <v>17</v>
      </c>
      <c r="M54">
        <v>1</v>
      </c>
      <c r="P54">
        <v>7964</v>
      </c>
      <c r="Q54">
        <f>1-S54</f>
        <v>1</v>
      </c>
    </row>
    <row r="55" spans="1:17" x14ac:dyDescent="0.25">
      <c r="A55">
        <v>54</v>
      </c>
      <c r="B55">
        <v>4</v>
      </c>
      <c r="L55">
        <v>17</v>
      </c>
      <c r="M55">
        <v>1</v>
      </c>
      <c r="P55">
        <v>7964</v>
      </c>
      <c r="Q55">
        <f>1-S55</f>
        <v>1</v>
      </c>
    </row>
    <row r="56" spans="1:17" x14ac:dyDescent="0.25">
      <c r="A56">
        <v>55</v>
      </c>
      <c r="B56">
        <v>5</v>
      </c>
      <c r="L56">
        <v>17</v>
      </c>
      <c r="M56">
        <v>1</v>
      </c>
      <c r="P56">
        <v>7964</v>
      </c>
      <c r="Q56">
        <f>1-S56</f>
        <v>1</v>
      </c>
    </row>
    <row r="57" spans="1:17" x14ac:dyDescent="0.25">
      <c r="A57">
        <v>56</v>
      </c>
      <c r="B57">
        <v>6</v>
      </c>
      <c r="L57">
        <v>17</v>
      </c>
      <c r="M57">
        <v>1</v>
      </c>
      <c r="P57">
        <v>7964</v>
      </c>
      <c r="Q57">
        <f>1-S57</f>
        <v>1</v>
      </c>
    </row>
    <row r="58" spans="1:17" x14ac:dyDescent="0.25">
      <c r="A58">
        <v>57</v>
      </c>
      <c r="B58">
        <v>8</v>
      </c>
      <c r="L58">
        <v>17</v>
      </c>
      <c r="M58">
        <v>1</v>
      </c>
      <c r="P58">
        <v>7964</v>
      </c>
      <c r="Q58">
        <f>1-S58</f>
        <v>1</v>
      </c>
    </row>
    <row r="59" spans="1:17" x14ac:dyDescent="0.25">
      <c r="A59">
        <v>58</v>
      </c>
      <c r="B59">
        <v>5</v>
      </c>
      <c r="L59">
        <v>18</v>
      </c>
      <c r="M59">
        <v>1</v>
      </c>
      <c r="P59">
        <v>7239</v>
      </c>
      <c r="Q59">
        <f>1-S59</f>
        <v>1</v>
      </c>
    </row>
    <row r="60" spans="1:17" x14ac:dyDescent="0.25">
      <c r="A60">
        <v>59</v>
      </c>
      <c r="B60">
        <v>10</v>
      </c>
      <c r="L60">
        <v>19</v>
      </c>
      <c r="M60">
        <v>1</v>
      </c>
      <c r="P60">
        <v>7239</v>
      </c>
      <c r="Q60">
        <f>1-S60</f>
        <v>1</v>
      </c>
    </row>
    <row r="61" spans="1:17" x14ac:dyDescent="0.25">
      <c r="A61">
        <v>60</v>
      </c>
      <c r="B61">
        <v>8</v>
      </c>
      <c r="L61">
        <v>20</v>
      </c>
      <c r="M61">
        <v>1</v>
      </c>
      <c r="P61">
        <v>6212</v>
      </c>
      <c r="Q61">
        <f>1-S61</f>
        <v>1</v>
      </c>
    </row>
    <row r="62" spans="1:17" x14ac:dyDescent="0.25">
      <c r="A62">
        <v>61</v>
      </c>
      <c r="B62">
        <v>12</v>
      </c>
      <c r="L62">
        <v>20</v>
      </c>
      <c r="M62">
        <v>1</v>
      </c>
      <c r="P62">
        <v>6212</v>
      </c>
      <c r="Q62">
        <f>1-S62</f>
        <v>1</v>
      </c>
    </row>
    <row r="63" spans="1:17" x14ac:dyDescent="0.25">
      <c r="A63">
        <v>62</v>
      </c>
      <c r="B63">
        <v>27</v>
      </c>
      <c r="L63">
        <v>20</v>
      </c>
      <c r="M63">
        <v>1</v>
      </c>
      <c r="P63">
        <v>6212</v>
      </c>
      <c r="Q63">
        <f>1-S63</f>
        <v>1</v>
      </c>
    </row>
    <row r="64" spans="1:17" x14ac:dyDescent="0.25">
      <c r="A64">
        <v>63</v>
      </c>
      <c r="B64">
        <v>4</v>
      </c>
      <c r="L64">
        <v>21</v>
      </c>
      <c r="M64">
        <v>1</v>
      </c>
      <c r="P64">
        <v>7239</v>
      </c>
      <c r="Q64">
        <f>1-S64</f>
        <v>1</v>
      </c>
    </row>
    <row r="65" spans="1:17" x14ac:dyDescent="0.25">
      <c r="A65">
        <v>64</v>
      </c>
      <c r="B65">
        <v>2</v>
      </c>
      <c r="L65">
        <v>22</v>
      </c>
      <c r="M65">
        <v>1</v>
      </c>
      <c r="P65">
        <v>7964</v>
      </c>
      <c r="Q65">
        <f>1-S65</f>
        <v>1</v>
      </c>
    </row>
    <row r="66" spans="1:17" x14ac:dyDescent="0.25">
      <c r="A66">
        <v>65</v>
      </c>
      <c r="B66">
        <v>6</v>
      </c>
      <c r="L66">
        <v>22</v>
      </c>
      <c r="M66">
        <v>1</v>
      </c>
      <c r="P66">
        <v>7964</v>
      </c>
      <c r="Q66">
        <f>1-S66</f>
        <v>1</v>
      </c>
    </row>
    <row r="67" spans="1:17" x14ac:dyDescent="0.25">
      <c r="A67">
        <v>66</v>
      </c>
      <c r="B67">
        <v>10</v>
      </c>
      <c r="L67">
        <v>22</v>
      </c>
      <c r="M67">
        <v>1</v>
      </c>
      <c r="P67">
        <v>7964</v>
      </c>
      <c r="Q67">
        <f>1-S67</f>
        <v>1</v>
      </c>
    </row>
    <row r="68" spans="1:17" x14ac:dyDescent="0.25">
      <c r="A68">
        <v>67</v>
      </c>
      <c r="B68">
        <v>5</v>
      </c>
      <c r="L68">
        <v>22</v>
      </c>
      <c r="M68">
        <v>1</v>
      </c>
      <c r="P68">
        <v>7964</v>
      </c>
      <c r="Q68">
        <f>1-S68</f>
        <v>1</v>
      </c>
    </row>
    <row r="69" spans="1:17" x14ac:dyDescent="0.25">
      <c r="A69">
        <v>68</v>
      </c>
      <c r="B69">
        <v>5</v>
      </c>
      <c r="L69">
        <v>23</v>
      </c>
      <c r="M69">
        <v>1</v>
      </c>
      <c r="P69">
        <v>7964</v>
      </c>
      <c r="Q69">
        <f>1-S69</f>
        <v>1</v>
      </c>
    </row>
    <row r="70" spans="1:17" x14ac:dyDescent="0.25">
      <c r="A70">
        <v>69</v>
      </c>
      <c r="B70">
        <v>5</v>
      </c>
      <c r="L70">
        <v>24</v>
      </c>
      <c r="M70">
        <v>1</v>
      </c>
      <c r="P70">
        <v>7964</v>
      </c>
      <c r="Q70">
        <f>1-S70</f>
        <v>1</v>
      </c>
    </row>
    <row r="71" spans="1:17" x14ac:dyDescent="0.25">
      <c r="A71">
        <v>70</v>
      </c>
      <c r="B71">
        <v>5</v>
      </c>
      <c r="L71">
        <v>22</v>
      </c>
      <c r="M71">
        <v>0.2</v>
      </c>
      <c r="N71">
        <v>33</v>
      </c>
      <c r="O71">
        <v>0.8</v>
      </c>
      <c r="P71">
        <v>7964</v>
      </c>
      <c r="Q71">
        <f>1-S71</f>
        <v>1</v>
      </c>
    </row>
    <row r="72" spans="1:17" x14ac:dyDescent="0.25">
      <c r="A72">
        <v>71</v>
      </c>
      <c r="B72">
        <v>5</v>
      </c>
      <c r="L72">
        <v>22</v>
      </c>
      <c r="M72">
        <v>0.4</v>
      </c>
      <c r="N72">
        <v>33</v>
      </c>
      <c r="O72">
        <v>0.6</v>
      </c>
      <c r="P72">
        <v>7964</v>
      </c>
      <c r="Q72">
        <f>1-S72</f>
        <v>1</v>
      </c>
    </row>
    <row r="73" spans="1:17" x14ac:dyDescent="0.25">
      <c r="A73">
        <v>72</v>
      </c>
      <c r="B73">
        <v>5</v>
      </c>
      <c r="L73">
        <v>22</v>
      </c>
      <c r="M73">
        <v>0.6</v>
      </c>
      <c r="N73">
        <v>33</v>
      </c>
      <c r="O73">
        <v>0.4</v>
      </c>
      <c r="P73">
        <v>7964</v>
      </c>
      <c r="Q73">
        <f>1-S73</f>
        <v>1</v>
      </c>
    </row>
    <row r="74" spans="1:17" x14ac:dyDescent="0.25">
      <c r="A74">
        <v>73</v>
      </c>
      <c r="B74">
        <v>5</v>
      </c>
      <c r="L74">
        <v>22</v>
      </c>
      <c r="M74">
        <v>0.8</v>
      </c>
      <c r="N74">
        <v>33</v>
      </c>
      <c r="O74">
        <v>0.2</v>
      </c>
      <c r="P74">
        <v>7964</v>
      </c>
      <c r="Q74">
        <f>1-S74</f>
        <v>1</v>
      </c>
    </row>
    <row r="75" spans="1:17" x14ac:dyDescent="0.25">
      <c r="A75">
        <v>74</v>
      </c>
      <c r="B75">
        <v>5</v>
      </c>
      <c r="L75">
        <v>17</v>
      </c>
      <c r="M75">
        <v>0.2</v>
      </c>
      <c r="N75">
        <v>33</v>
      </c>
      <c r="O75">
        <v>0.8</v>
      </c>
      <c r="P75">
        <v>7964</v>
      </c>
      <c r="Q75">
        <f>1-S75</f>
        <v>1</v>
      </c>
    </row>
    <row r="76" spans="1:17" x14ac:dyDescent="0.25">
      <c r="A76">
        <v>75</v>
      </c>
      <c r="B76">
        <v>5</v>
      </c>
      <c r="L76">
        <v>17</v>
      </c>
      <c r="M76">
        <v>0.4</v>
      </c>
      <c r="N76">
        <v>33</v>
      </c>
      <c r="O76">
        <v>0.6</v>
      </c>
      <c r="P76">
        <v>7964</v>
      </c>
      <c r="Q76">
        <f>1-S76</f>
        <v>1</v>
      </c>
    </row>
    <row r="77" spans="1:17" x14ac:dyDescent="0.25">
      <c r="A77">
        <v>76</v>
      </c>
      <c r="B77">
        <v>5</v>
      </c>
      <c r="L77">
        <v>17</v>
      </c>
      <c r="M77">
        <v>0.6</v>
      </c>
      <c r="N77">
        <v>33</v>
      </c>
      <c r="O77">
        <v>0.4</v>
      </c>
      <c r="P77">
        <v>7964</v>
      </c>
      <c r="Q77">
        <f>1-S77</f>
        <v>1</v>
      </c>
    </row>
    <row r="78" spans="1:17" x14ac:dyDescent="0.25">
      <c r="A78">
        <v>77</v>
      </c>
      <c r="B78">
        <v>5</v>
      </c>
      <c r="L78">
        <v>17</v>
      </c>
      <c r="M78">
        <v>0.8</v>
      </c>
      <c r="N78">
        <v>33</v>
      </c>
      <c r="O78">
        <v>0.2</v>
      </c>
      <c r="P78">
        <v>7964</v>
      </c>
      <c r="Q78">
        <f>1-S78</f>
        <v>1</v>
      </c>
    </row>
    <row r="79" spans="1:17" x14ac:dyDescent="0.25">
      <c r="A79">
        <v>78</v>
      </c>
      <c r="B79">
        <v>4</v>
      </c>
      <c r="L79">
        <v>22</v>
      </c>
      <c r="M79">
        <v>1</v>
      </c>
      <c r="P79">
        <v>7964</v>
      </c>
      <c r="Q79">
        <f>1-S79</f>
        <v>1</v>
      </c>
    </row>
    <row r="80" spans="1:17" x14ac:dyDescent="0.25">
      <c r="A80">
        <v>79</v>
      </c>
      <c r="B80">
        <v>7</v>
      </c>
      <c r="L80">
        <v>22</v>
      </c>
      <c r="M80">
        <v>1</v>
      </c>
      <c r="P80">
        <v>7964</v>
      </c>
      <c r="Q80">
        <f>1-S80</f>
        <v>1</v>
      </c>
    </row>
    <row r="81" spans="1:17" x14ac:dyDescent="0.25">
      <c r="A81">
        <v>80</v>
      </c>
      <c r="B81">
        <v>8</v>
      </c>
      <c r="L81">
        <v>22</v>
      </c>
      <c r="M81">
        <v>1</v>
      </c>
      <c r="P81">
        <v>7964</v>
      </c>
      <c r="Q81">
        <f>1-S81</f>
        <v>1</v>
      </c>
    </row>
    <row r="82" spans="1:17" x14ac:dyDescent="0.25">
      <c r="A82">
        <v>81</v>
      </c>
      <c r="B82">
        <v>2</v>
      </c>
      <c r="L82">
        <v>23</v>
      </c>
      <c r="M82">
        <v>1</v>
      </c>
      <c r="P82">
        <v>7964</v>
      </c>
      <c r="Q82">
        <f>1-S82</f>
        <v>1</v>
      </c>
    </row>
    <row r="83" spans="1:17" x14ac:dyDescent="0.25">
      <c r="A83">
        <v>82</v>
      </c>
      <c r="B83">
        <v>4</v>
      </c>
      <c r="L83">
        <v>23</v>
      </c>
      <c r="M83">
        <v>1</v>
      </c>
      <c r="P83">
        <v>7964</v>
      </c>
      <c r="Q83">
        <f>1-S83</f>
        <v>1</v>
      </c>
    </row>
    <row r="84" spans="1:17" x14ac:dyDescent="0.25">
      <c r="A84">
        <v>83</v>
      </c>
      <c r="B84">
        <v>6</v>
      </c>
      <c r="L84">
        <v>23</v>
      </c>
      <c r="M84">
        <v>1</v>
      </c>
      <c r="P84">
        <v>7964</v>
      </c>
      <c r="Q84">
        <f>1-S84</f>
        <v>1</v>
      </c>
    </row>
    <row r="85" spans="1:17" x14ac:dyDescent="0.25">
      <c r="A85">
        <v>84</v>
      </c>
      <c r="B85">
        <v>8</v>
      </c>
      <c r="L85">
        <v>23</v>
      </c>
      <c r="M85">
        <v>1</v>
      </c>
      <c r="P85">
        <v>7964</v>
      </c>
      <c r="Q85">
        <f>1-S85</f>
        <v>1</v>
      </c>
    </row>
    <row r="86" spans="1:17" x14ac:dyDescent="0.25">
      <c r="A86">
        <v>85</v>
      </c>
      <c r="B86">
        <v>9</v>
      </c>
      <c r="L86">
        <v>23</v>
      </c>
      <c r="M86">
        <v>1</v>
      </c>
      <c r="P86">
        <v>7964</v>
      </c>
      <c r="Q86">
        <f>1-S86</f>
        <v>1</v>
      </c>
    </row>
    <row r="87" spans="1:17" x14ac:dyDescent="0.25">
      <c r="A87">
        <v>86</v>
      </c>
      <c r="B87">
        <v>10</v>
      </c>
      <c r="L87">
        <v>23</v>
      </c>
      <c r="M87">
        <v>1</v>
      </c>
      <c r="P87">
        <v>7964</v>
      </c>
      <c r="Q87">
        <f>1-S87</f>
        <v>1</v>
      </c>
    </row>
    <row r="88" spans="1:17" x14ac:dyDescent="0.25">
      <c r="A88">
        <v>87</v>
      </c>
      <c r="B88">
        <v>12</v>
      </c>
      <c r="L88">
        <v>23</v>
      </c>
      <c r="M88">
        <v>1</v>
      </c>
      <c r="P88">
        <v>7964</v>
      </c>
      <c r="Q88">
        <f>1-S88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dimension ref="A1:C92"/>
  <sheetViews>
    <sheetView workbookViewId="0">
      <selection activeCell="G32" sqref="G32"/>
    </sheetView>
  </sheetViews>
  <sheetFormatPr defaultRowHeight="15.75" x14ac:dyDescent="0.25"/>
  <cols>
    <col min="1" max="1" width="9.875" bestFit="1" customWidth="1"/>
    <col min="2" max="2" width="11.625" bestFit="1" customWidth="1"/>
    <col min="3" max="3" width="7.375" bestFit="1" customWidth="1"/>
  </cols>
  <sheetData>
    <row r="1" spans="1:3" x14ac:dyDescent="0.25">
      <c r="A1" t="s">
        <v>344</v>
      </c>
      <c r="B1" s="4" t="s">
        <v>285</v>
      </c>
      <c r="C1" s="5" t="s">
        <v>294</v>
      </c>
    </row>
    <row r="2" spans="1:3" x14ac:dyDescent="0.25">
      <c r="A2">
        <v>1</v>
      </c>
      <c r="B2">
        <v>7964</v>
      </c>
      <c r="C2">
        <v>1</v>
      </c>
    </row>
    <row r="3" spans="1:3" x14ac:dyDescent="0.25">
      <c r="A3">
        <v>2</v>
      </c>
      <c r="B3">
        <v>7964</v>
      </c>
      <c r="C3">
        <v>1</v>
      </c>
    </row>
    <row r="4" spans="1:3" x14ac:dyDescent="0.25">
      <c r="A4">
        <v>3</v>
      </c>
      <c r="B4">
        <v>6212</v>
      </c>
      <c r="C4">
        <v>1</v>
      </c>
    </row>
    <row r="5" spans="1:3" x14ac:dyDescent="0.25">
      <c r="A5">
        <v>4</v>
      </c>
      <c r="B5">
        <v>6212</v>
      </c>
      <c r="C5">
        <v>1</v>
      </c>
    </row>
    <row r="6" spans="1:3" x14ac:dyDescent="0.25">
      <c r="A6">
        <v>5</v>
      </c>
      <c r="B6">
        <v>6212</v>
      </c>
      <c r="C6">
        <v>1</v>
      </c>
    </row>
    <row r="7" spans="1:3" x14ac:dyDescent="0.25">
      <c r="A7">
        <v>6</v>
      </c>
      <c r="B7">
        <v>6212</v>
      </c>
      <c r="C7">
        <v>1</v>
      </c>
    </row>
    <row r="8" spans="1:3" x14ac:dyDescent="0.25">
      <c r="A8">
        <v>7</v>
      </c>
      <c r="B8">
        <v>6212</v>
      </c>
      <c r="C8">
        <v>1</v>
      </c>
    </row>
    <row r="9" spans="1:3" x14ac:dyDescent="0.25">
      <c r="A9">
        <v>8</v>
      </c>
      <c r="B9">
        <v>6212</v>
      </c>
      <c r="C9">
        <v>1</v>
      </c>
    </row>
    <row r="10" spans="1:3" x14ac:dyDescent="0.25">
      <c r="A10">
        <v>9</v>
      </c>
      <c r="B10">
        <v>6212</v>
      </c>
      <c r="C10">
        <v>1</v>
      </c>
    </row>
    <row r="11" spans="1:3" x14ac:dyDescent="0.25">
      <c r="A11">
        <v>10</v>
      </c>
      <c r="B11">
        <v>6212</v>
      </c>
      <c r="C11">
        <v>1</v>
      </c>
    </row>
    <row r="12" spans="1:3" x14ac:dyDescent="0.25">
      <c r="A12">
        <v>11</v>
      </c>
      <c r="B12">
        <v>6212</v>
      </c>
      <c r="C12">
        <v>1</v>
      </c>
    </row>
    <row r="13" spans="1:3" x14ac:dyDescent="0.25">
      <c r="A13">
        <v>12</v>
      </c>
      <c r="B13">
        <v>7964</v>
      </c>
      <c r="C13">
        <v>1</v>
      </c>
    </row>
    <row r="14" spans="1:3" x14ac:dyDescent="0.25">
      <c r="A14">
        <v>13</v>
      </c>
      <c r="B14">
        <v>7964</v>
      </c>
      <c r="C14">
        <v>1</v>
      </c>
    </row>
    <row r="15" spans="1:3" x14ac:dyDescent="0.25">
      <c r="A15">
        <v>14</v>
      </c>
      <c r="B15">
        <v>7964</v>
      </c>
      <c r="C15">
        <v>1</v>
      </c>
    </row>
    <row r="16" spans="1:3" x14ac:dyDescent="0.25">
      <c r="A16">
        <v>15</v>
      </c>
      <c r="B16">
        <v>7239</v>
      </c>
      <c r="C16">
        <v>1</v>
      </c>
    </row>
    <row r="17" spans="1:3" x14ac:dyDescent="0.25">
      <c r="A17">
        <v>16</v>
      </c>
      <c r="B17">
        <v>7239</v>
      </c>
      <c r="C17">
        <v>1</v>
      </c>
    </row>
    <row r="18" spans="1:3" x14ac:dyDescent="0.25">
      <c r="A18">
        <v>17</v>
      </c>
      <c r="B18">
        <v>7239</v>
      </c>
      <c r="C18">
        <v>1</v>
      </c>
    </row>
    <row r="19" spans="1:3" x14ac:dyDescent="0.25">
      <c r="A19">
        <v>18</v>
      </c>
      <c r="B19">
        <v>7239</v>
      </c>
      <c r="C19">
        <v>1</v>
      </c>
    </row>
    <row r="20" spans="1:3" x14ac:dyDescent="0.25">
      <c r="A20">
        <v>19</v>
      </c>
      <c r="B20">
        <v>7239</v>
      </c>
      <c r="C20">
        <v>1</v>
      </c>
    </row>
    <row r="21" spans="1:3" x14ac:dyDescent="0.25">
      <c r="A21">
        <v>20</v>
      </c>
      <c r="B21">
        <v>7239</v>
      </c>
      <c r="C21">
        <v>1</v>
      </c>
    </row>
    <row r="22" spans="1:3" x14ac:dyDescent="0.25">
      <c r="A22">
        <v>21</v>
      </c>
      <c r="B22">
        <v>7239</v>
      </c>
      <c r="C22">
        <v>1</v>
      </c>
    </row>
    <row r="23" spans="1:3" x14ac:dyDescent="0.25">
      <c r="A23">
        <v>22</v>
      </c>
      <c r="B23">
        <v>7239</v>
      </c>
      <c r="C23">
        <v>1</v>
      </c>
    </row>
    <row r="24" spans="1:3" x14ac:dyDescent="0.25">
      <c r="A24">
        <v>23</v>
      </c>
      <c r="B24">
        <v>6212</v>
      </c>
      <c r="C24">
        <v>1</v>
      </c>
    </row>
    <row r="25" spans="1:3" x14ac:dyDescent="0.25">
      <c r="A25">
        <v>24</v>
      </c>
      <c r="B25">
        <v>7239</v>
      </c>
      <c r="C25">
        <v>1</v>
      </c>
    </row>
    <row r="26" spans="1:3" x14ac:dyDescent="0.25">
      <c r="A26">
        <v>25</v>
      </c>
      <c r="B26">
        <v>7239</v>
      </c>
      <c r="C26">
        <v>1</v>
      </c>
    </row>
    <row r="27" spans="1:3" x14ac:dyDescent="0.25">
      <c r="A27">
        <v>26</v>
      </c>
      <c r="B27">
        <v>6212</v>
      </c>
      <c r="C27">
        <v>1</v>
      </c>
    </row>
    <row r="28" spans="1:3" x14ac:dyDescent="0.25">
      <c r="A28">
        <v>27</v>
      </c>
      <c r="B28">
        <v>6212</v>
      </c>
      <c r="C28">
        <v>1</v>
      </c>
    </row>
    <row r="29" spans="1:3" x14ac:dyDescent="0.25">
      <c r="A29">
        <v>28</v>
      </c>
      <c r="B29">
        <v>6212</v>
      </c>
      <c r="C29">
        <v>1</v>
      </c>
    </row>
    <row r="30" spans="1:3" x14ac:dyDescent="0.25">
      <c r="A30">
        <v>29</v>
      </c>
      <c r="B30">
        <v>6212</v>
      </c>
      <c r="C30">
        <v>1</v>
      </c>
    </row>
    <row r="31" spans="1:3" x14ac:dyDescent="0.25">
      <c r="A31">
        <v>30</v>
      </c>
      <c r="B31">
        <v>6212</v>
      </c>
      <c r="C31">
        <v>1</v>
      </c>
    </row>
    <row r="32" spans="1:3" x14ac:dyDescent="0.25">
      <c r="A32">
        <v>31</v>
      </c>
      <c r="B32">
        <v>6212</v>
      </c>
      <c r="C32">
        <v>1</v>
      </c>
    </row>
    <row r="33" spans="1:3" x14ac:dyDescent="0.25">
      <c r="A33">
        <v>32</v>
      </c>
      <c r="B33">
        <v>6212</v>
      </c>
      <c r="C33">
        <v>1</v>
      </c>
    </row>
    <row r="34" spans="1:3" x14ac:dyDescent="0.25">
      <c r="A34">
        <v>33</v>
      </c>
      <c r="B34">
        <v>7239</v>
      </c>
      <c r="C34">
        <v>1</v>
      </c>
    </row>
    <row r="35" spans="1:3" x14ac:dyDescent="0.25">
      <c r="A35">
        <v>34</v>
      </c>
      <c r="B35">
        <v>7239</v>
      </c>
      <c r="C35">
        <v>1</v>
      </c>
    </row>
    <row r="36" spans="1:3" x14ac:dyDescent="0.25">
      <c r="A36">
        <v>35</v>
      </c>
      <c r="B36">
        <v>6212</v>
      </c>
      <c r="C36">
        <v>0.92999999999999994</v>
      </c>
    </row>
    <row r="37" spans="1:3" x14ac:dyDescent="0.25">
      <c r="A37">
        <v>35</v>
      </c>
      <c r="B37">
        <v>7239</v>
      </c>
      <c r="C37" s="21">
        <v>7.0000000000000007E-2</v>
      </c>
    </row>
    <row r="38" spans="1:3" x14ac:dyDescent="0.25">
      <c r="A38">
        <v>36</v>
      </c>
      <c r="B38">
        <v>6212</v>
      </c>
      <c r="C38">
        <v>1</v>
      </c>
    </row>
    <row r="39" spans="1:3" x14ac:dyDescent="0.25">
      <c r="A39">
        <v>37</v>
      </c>
      <c r="B39">
        <v>6212</v>
      </c>
      <c r="C39">
        <v>0.92999999999999994</v>
      </c>
    </row>
    <row r="40" spans="1:3" x14ac:dyDescent="0.25">
      <c r="A40">
        <v>37</v>
      </c>
      <c r="B40">
        <v>7239</v>
      </c>
      <c r="C40" s="21">
        <v>7.0000000000000007E-2</v>
      </c>
    </row>
    <row r="41" spans="1:3" x14ac:dyDescent="0.25">
      <c r="A41">
        <v>38</v>
      </c>
      <c r="B41">
        <v>6212</v>
      </c>
      <c r="C41">
        <v>0.92999999999999994</v>
      </c>
    </row>
    <row r="42" spans="1:3" x14ac:dyDescent="0.25">
      <c r="A42">
        <v>38</v>
      </c>
      <c r="B42">
        <v>7239</v>
      </c>
      <c r="C42" s="21">
        <v>7.0000000000000007E-2</v>
      </c>
    </row>
    <row r="43" spans="1:3" x14ac:dyDescent="0.25">
      <c r="A43">
        <v>39</v>
      </c>
      <c r="B43">
        <v>6212</v>
      </c>
      <c r="C43">
        <v>0.92999999999999994</v>
      </c>
    </row>
    <row r="44" spans="1:3" x14ac:dyDescent="0.25">
      <c r="A44">
        <v>39</v>
      </c>
      <c r="B44">
        <v>7239</v>
      </c>
      <c r="C44" s="21">
        <v>7.0000000000000007E-2</v>
      </c>
    </row>
    <row r="45" spans="1:3" x14ac:dyDescent="0.25">
      <c r="A45">
        <v>40</v>
      </c>
      <c r="C45">
        <v>1</v>
      </c>
    </row>
    <row r="46" spans="1:3" x14ac:dyDescent="0.25">
      <c r="A46">
        <v>41</v>
      </c>
      <c r="C46">
        <v>1</v>
      </c>
    </row>
    <row r="47" spans="1:3" x14ac:dyDescent="0.25">
      <c r="A47">
        <v>42</v>
      </c>
      <c r="B47">
        <v>6212</v>
      </c>
      <c r="C47">
        <v>1</v>
      </c>
    </row>
    <row r="48" spans="1:3" x14ac:dyDescent="0.25">
      <c r="A48">
        <v>43</v>
      </c>
      <c r="B48">
        <v>6212</v>
      </c>
      <c r="C48">
        <v>1</v>
      </c>
    </row>
    <row r="49" spans="1:3" x14ac:dyDescent="0.25">
      <c r="A49">
        <v>44</v>
      </c>
      <c r="B49">
        <v>6212</v>
      </c>
      <c r="C49">
        <v>1</v>
      </c>
    </row>
    <row r="50" spans="1:3" x14ac:dyDescent="0.25">
      <c r="A50">
        <v>45</v>
      </c>
      <c r="B50">
        <v>6212</v>
      </c>
      <c r="C50">
        <v>1</v>
      </c>
    </row>
    <row r="51" spans="1:3" x14ac:dyDescent="0.25">
      <c r="A51">
        <v>46</v>
      </c>
      <c r="B51">
        <v>6212</v>
      </c>
      <c r="C51">
        <v>1</v>
      </c>
    </row>
    <row r="52" spans="1:3" x14ac:dyDescent="0.25">
      <c r="A52">
        <v>47</v>
      </c>
      <c r="B52">
        <v>6212</v>
      </c>
      <c r="C52">
        <v>1</v>
      </c>
    </row>
    <row r="53" spans="1:3" x14ac:dyDescent="0.25">
      <c r="A53">
        <v>48</v>
      </c>
      <c r="B53">
        <v>6212</v>
      </c>
      <c r="C53">
        <v>1</v>
      </c>
    </row>
    <row r="54" spans="1:3" x14ac:dyDescent="0.25">
      <c r="A54">
        <v>49</v>
      </c>
      <c r="B54">
        <v>6212</v>
      </c>
      <c r="C54">
        <v>1</v>
      </c>
    </row>
    <row r="55" spans="1:3" x14ac:dyDescent="0.25">
      <c r="A55">
        <v>50</v>
      </c>
      <c r="B55">
        <v>6212</v>
      </c>
      <c r="C55">
        <v>1</v>
      </c>
    </row>
    <row r="56" spans="1:3" x14ac:dyDescent="0.25">
      <c r="A56">
        <v>51</v>
      </c>
      <c r="B56">
        <v>6212</v>
      </c>
      <c r="C56">
        <v>1</v>
      </c>
    </row>
    <row r="57" spans="1:3" x14ac:dyDescent="0.25">
      <c r="A57">
        <v>52</v>
      </c>
      <c r="B57">
        <v>6212</v>
      </c>
      <c r="C57">
        <v>1</v>
      </c>
    </row>
    <row r="58" spans="1:3" x14ac:dyDescent="0.25">
      <c r="A58">
        <v>53</v>
      </c>
      <c r="B58">
        <v>7964</v>
      </c>
      <c r="C58">
        <v>1</v>
      </c>
    </row>
    <row r="59" spans="1:3" x14ac:dyDescent="0.25">
      <c r="A59">
        <v>54</v>
      </c>
      <c r="B59">
        <v>7964</v>
      </c>
      <c r="C59">
        <v>1</v>
      </c>
    </row>
    <row r="60" spans="1:3" x14ac:dyDescent="0.25">
      <c r="A60">
        <v>55</v>
      </c>
      <c r="B60">
        <v>7964</v>
      </c>
      <c r="C60">
        <v>1</v>
      </c>
    </row>
    <row r="61" spans="1:3" x14ac:dyDescent="0.25">
      <c r="A61">
        <v>56</v>
      </c>
      <c r="B61">
        <v>7964</v>
      </c>
      <c r="C61">
        <v>1</v>
      </c>
    </row>
    <row r="62" spans="1:3" x14ac:dyDescent="0.25">
      <c r="A62">
        <v>57</v>
      </c>
      <c r="B62">
        <v>7964</v>
      </c>
      <c r="C62">
        <v>1</v>
      </c>
    </row>
    <row r="63" spans="1:3" x14ac:dyDescent="0.25">
      <c r="A63">
        <v>58</v>
      </c>
      <c r="B63">
        <v>7239</v>
      </c>
      <c r="C63">
        <v>1</v>
      </c>
    </row>
    <row r="64" spans="1:3" x14ac:dyDescent="0.25">
      <c r="A64">
        <v>59</v>
      </c>
      <c r="B64">
        <v>7239</v>
      </c>
      <c r="C64">
        <v>1</v>
      </c>
    </row>
    <row r="65" spans="1:3" x14ac:dyDescent="0.25">
      <c r="A65">
        <v>60</v>
      </c>
      <c r="B65">
        <v>6212</v>
      </c>
      <c r="C65">
        <v>1</v>
      </c>
    </row>
    <row r="66" spans="1:3" x14ac:dyDescent="0.25">
      <c r="A66">
        <v>61</v>
      </c>
      <c r="B66">
        <v>6212</v>
      </c>
      <c r="C66">
        <v>1</v>
      </c>
    </row>
    <row r="67" spans="1:3" x14ac:dyDescent="0.25">
      <c r="A67">
        <v>62</v>
      </c>
      <c r="B67">
        <v>6212</v>
      </c>
      <c r="C67">
        <v>1</v>
      </c>
    </row>
    <row r="68" spans="1:3" x14ac:dyDescent="0.25">
      <c r="A68">
        <v>63</v>
      </c>
      <c r="B68">
        <v>7239</v>
      </c>
      <c r="C68">
        <v>1</v>
      </c>
    </row>
    <row r="69" spans="1:3" x14ac:dyDescent="0.25">
      <c r="A69">
        <v>64</v>
      </c>
      <c r="B69">
        <v>7964</v>
      </c>
      <c r="C69">
        <v>1</v>
      </c>
    </row>
    <row r="70" spans="1:3" x14ac:dyDescent="0.25">
      <c r="A70">
        <v>65</v>
      </c>
      <c r="B70">
        <v>7964</v>
      </c>
      <c r="C70">
        <v>1</v>
      </c>
    </row>
    <row r="71" spans="1:3" x14ac:dyDescent="0.25">
      <c r="A71">
        <v>66</v>
      </c>
      <c r="B71">
        <v>7964</v>
      </c>
      <c r="C71">
        <v>1</v>
      </c>
    </row>
    <row r="72" spans="1:3" x14ac:dyDescent="0.25">
      <c r="A72">
        <v>67</v>
      </c>
      <c r="B72">
        <v>7964</v>
      </c>
      <c r="C72">
        <v>1</v>
      </c>
    </row>
    <row r="73" spans="1:3" x14ac:dyDescent="0.25">
      <c r="A73">
        <v>68</v>
      </c>
      <c r="B73">
        <v>7964</v>
      </c>
      <c r="C73">
        <v>1</v>
      </c>
    </row>
    <row r="74" spans="1:3" x14ac:dyDescent="0.25">
      <c r="A74">
        <v>69</v>
      </c>
      <c r="B74">
        <v>7964</v>
      </c>
      <c r="C74">
        <v>1</v>
      </c>
    </row>
    <row r="75" spans="1:3" x14ac:dyDescent="0.25">
      <c r="A75">
        <v>70</v>
      </c>
      <c r="B75">
        <v>7964</v>
      </c>
      <c r="C75">
        <v>1</v>
      </c>
    </row>
    <row r="76" spans="1:3" x14ac:dyDescent="0.25">
      <c r="A76">
        <v>71</v>
      </c>
      <c r="B76">
        <v>7964</v>
      </c>
      <c r="C76">
        <v>1</v>
      </c>
    </row>
    <row r="77" spans="1:3" x14ac:dyDescent="0.25">
      <c r="A77">
        <v>72</v>
      </c>
      <c r="B77">
        <v>7964</v>
      </c>
      <c r="C77">
        <v>1</v>
      </c>
    </row>
    <row r="78" spans="1:3" x14ac:dyDescent="0.25">
      <c r="A78">
        <v>73</v>
      </c>
      <c r="B78">
        <v>7964</v>
      </c>
      <c r="C78">
        <v>1</v>
      </c>
    </row>
    <row r="79" spans="1:3" x14ac:dyDescent="0.25">
      <c r="A79">
        <v>74</v>
      </c>
      <c r="B79">
        <v>7964</v>
      </c>
      <c r="C79">
        <v>1</v>
      </c>
    </row>
    <row r="80" spans="1:3" x14ac:dyDescent="0.25">
      <c r="A80">
        <v>75</v>
      </c>
      <c r="B80">
        <v>7964</v>
      </c>
      <c r="C80">
        <v>1</v>
      </c>
    </row>
    <row r="81" spans="1:3" x14ac:dyDescent="0.25">
      <c r="A81">
        <v>76</v>
      </c>
      <c r="B81">
        <v>7964</v>
      </c>
      <c r="C81">
        <v>1</v>
      </c>
    </row>
    <row r="82" spans="1:3" x14ac:dyDescent="0.25">
      <c r="A82">
        <v>77</v>
      </c>
      <c r="B82">
        <v>7964</v>
      </c>
      <c r="C82">
        <v>1</v>
      </c>
    </row>
    <row r="83" spans="1:3" x14ac:dyDescent="0.25">
      <c r="A83">
        <v>78</v>
      </c>
      <c r="B83">
        <v>7964</v>
      </c>
      <c r="C83">
        <v>1</v>
      </c>
    </row>
    <row r="84" spans="1:3" x14ac:dyDescent="0.25">
      <c r="A84">
        <v>79</v>
      </c>
      <c r="B84">
        <v>7964</v>
      </c>
      <c r="C84">
        <v>1</v>
      </c>
    </row>
    <row r="85" spans="1:3" x14ac:dyDescent="0.25">
      <c r="A85">
        <v>80</v>
      </c>
      <c r="B85">
        <v>7964</v>
      </c>
      <c r="C85">
        <v>1</v>
      </c>
    </row>
    <row r="86" spans="1:3" x14ac:dyDescent="0.25">
      <c r="A86">
        <v>81</v>
      </c>
      <c r="B86">
        <v>7964</v>
      </c>
      <c r="C86">
        <v>1</v>
      </c>
    </row>
    <row r="87" spans="1:3" x14ac:dyDescent="0.25">
      <c r="A87">
        <v>82</v>
      </c>
      <c r="B87">
        <v>7964</v>
      </c>
      <c r="C87">
        <v>1</v>
      </c>
    </row>
    <row r="88" spans="1:3" x14ac:dyDescent="0.25">
      <c r="A88">
        <v>83</v>
      </c>
      <c r="B88">
        <v>7964</v>
      </c>
      <c r="C88">
        <v>1</v>
      </c>
    </row>
    <row r="89" spans="1:3" x14ac:dyDescent="0.25">
      <c r="A89">
        <v>84</v>
      </c>
      <c r="B89">
        <v>7964</v>
      </c>
      <c r="C89">
        <v>1</v>
      </c>
    </row>
    <row r="90" spans="1:3" x14ac:dyDescent="0.25">
      <c r="A90">
        <v>85</v>
      </c>
      <c r="B90">
        <v>7964</v>
      </c>
      <c r="C90">
        <v>1</v>
      </c>
    </row>
    <row r="91" spans="1:3" x14ac:dyDescent="0.25">
      <c r="A91">
        <v>86</v>
      </c>
      <c r="B91">
        <v>7964</v>
      </c>
      <c r="C91">
        <v>1</v>
      </c>
    </row>
    <row r="92" spans="1:3" x14ac:dyDescent="0.25">
      <c r="A92">
        <v>87</v>
      </c>
      <c r="B92">
        <v>7964</v>
      </c>
      <c r="C9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dimension ref="A1:C4"/>
  <sheetViews>
    <sheetView workbookViewId="0">
      <selection activeCell="C10" sqref="C10"/>
    </sheetView>
  </sheetViews>
  <sheetFormatPr defaultRowHeight="15.75" x14ac:dyDescent="0.25"/>
  <cols>
    <col min="1" max="1" width="11.625" bestFit="1" customWidth="1"/>
    <col min="2" max="3" width="17.5" bestFit="1" customWidth="1"/>
    <col min="4" max="4" width="11.5" bestFit="1" customWidth="1"/>
  </cols>
  <sheetData>
    <row r="1" spans="1:3" x14ac:dyDescent="0.25">
      <c r="A1" s="4" t="s">
        <v>285</v>
      </c>
      <c r="B1" s="4" t="s">
        <v>287</v>
      </c>
      <c r="C1" s="4" t="s">
        <v>284</v>
      </c>
    </row>
    <row r="2" spans="1:3" x14ac:dyDescent="0.25">
      <c r="A2">
        <v>7964</v>
      </c>
      <c r="B2" t="s">
        <v>288</v>
      </c>
      <c r="C2">
        <v>132</v>
      </c>
    </row>
    <row r="3" spans="1:3" x14ac:dyDescent="0.25">
      <c r="A3">
        <v>6212</v>
      </c>
      <c r="B3" t="s">
        <v>286</v>
      </c>
      <c r="C3">
        <v>61.2</v>
      </c>
    </row>
    <row r="4" spans="1:3" x14ac:dyDescent="0.25">
      <c r="A4">
        <v>7239</v>
      </c>
      <c r="B4" t="s">
        <v>289</v>
      </c>
      <c r="C4">
        <v>180.5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DPPDTT_D6_combined (raw)</vt:lpstr>
      <vt:lpstr>linking_tables</vt:lpstr>
      <vt:lpstr>all joined</vt:lpstr>
      <vt:lpstr>sample</vt:lpstr>
      <vt:lpstr>ofet_process</vt:lpstr>
      <vt:lpstr>exp_info</vt:lpstr>
      <vt:lpstr>solution</vt:lpstr>
      <vt:lpstr>solvent_makeup</vt:lpstr>
      <vt:lpstr>solvent</vt:lpstr>
      <vt:lpstr>polymer_makeup</vt:lpstr>
      <vt:lpstr>polymer</vt:lpstr>
      <vt:lpstr>solution_treatment</vt:lpstr>
      <vt:lpstr>solution_treatment_order</vt:lpstr>
      <vt:lpstr>solution_treatment_step</vt:lpstr>
      <vt:lpstr>device_fabrication</vt:lpstr>
      <vt:lpstr>substrate_pretreat</vt:lpstr>
      <vt:lpstr>substrate_pretreat_order</vt:lpstr>
      <vt:lpstr>substrate_pretreat_step</vt:lpstr>
      <vt:lpstr>film_deposition</vt:lpstr>
      <vt:lpstr>post_process</vt:lpstr>
      <vt:lpstr>post_process_order</vt:lpstr>
      <vt:lpstr>post_process_step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Alpha Tauri</cp:lastModifiedBy>
  <dcterms:created xsi:type="dcterms:W3CDTF">2022-06-08T19:48:35Z</dcterms:created>
  <dcterms:modified xsi:type="dcterms:W3CDTF">2023-02-17T03:47:24Z</dcterms:modified>
</cp:coreProperties>
</file>