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8E5B0907-50E8-4BE1-B6B5-84C9380FBB35}" xr6:coauthVersionLast="47" xr6:coauthVersionMax="47" xr10:uidLastSave="{00000000-0000-0000-0000-000000000000}"/>
  <bookViews>
    <workbookView xWindow="-103" yWindow="-103" windowWidth="33120" windowHeight="18000" xr2:uid="{53CC6AC9-9577-45F0-AF66-7F38B62D38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I29" i="1"/>
  <c r="K25" i="1"/>
  <c r="K24" i="1"/>
  <c r="I25" i="1"/>
  <c r="I24" i="1"/>
  <c r="B9" i="1"/>
  <c r="B8" i="1"/>
  <c r="D11" i="1" s="1"/>
  <c r="B7" i="1"/>
  <c r="E11" i="1" l="1"/>
  <c r="B11" i="1"/>
  <c r="B13" i="1" s="1"/>
  <c r="B15" i="1" l="1"/>
  <c r="B18" i="1" s="1"/>
  <c r="B14" i="1"/>
  <c r="B17" i="1" s="1"/>
</calcChain>
</file>

<file path=xl/sharedStrings.xml><?xml version="1.0" encoding="utf-8"?>
<sst xmlns="http://schemas.openxmlformats.org/spreadsheetml/2006/main" count="43" uniqueCount="38">
  <si>
    <t>spikepos</t>
  </si>
  <si>
    <t>height</t>
  </si>
  <si>
    <t>start</t>
  </si>
  <si>
    <t>end</t>
  </si>
  <si>
    <t>duration</t>
  </si>
  <si>
    <t>a</t>
  </si>
  <si>
    <t>b</t>
  </si>
  <si>
    <t>c</t>
  </si>
  <si>
    <t>discriminant</t>
  </si>
  <si>
    <t>sqrtDisc</t>
  </si>
  <si>
    <t>t1</t>
  </si>
  <si>
    <t>t2</t>
  </si>
  <si>
    <t>use t1</t>
  </si>
  <si>
    <t>uset2</t>
  </si>
  <si>
    <t>Potential Causes of Negative Discriminant:</t>
  </si>
  <si>
    <r>
      <t>1. Invalid Spike Position (</t>
    </r>
    <r>
      <rPr>
        <b/>
        <sz val="10"/>
        <color theme="1"/>
        <rFont val="Arial Unicode MS"/>
      </rPr>
      <t>spikePos</t>
    </r>
    <r>
      <rPr>
        <b/>
        <sz val="11"/>
        <color theme="1"/>
        <rFont val="Aptos Narrow"/>
        <family val="2"/>
        <scheme val="minor"/>
      </rPr>
      <t>):</t>
    </r>
  </si>
  <si>
    <r>
      <t xml:space="preserve">If </t>
    </r>
    <r>
      <rPr>
        <sz val="10"/>
        <color theme="1"/>
        <rFont val="Arial Unicode MS"/>
      </rPr>
      <t>spikePos</t>
    </r>
    <r>
      <rPr>
        <sz val="11"/>
        <color theme="1"/>
        <rFont val="Aptos Narrow"/>
        <family val="2"/>
        <scheme val="minor"/>
      </rPr>
      <t xml:space="preserve"> is too high or too low relative to the arc defined by the parameters </t>
    </r>
    <r>
      <rPr>
        <sz val="10"/>
        <color theme="1"/>
        <rFont val="Arial Unicode MS"/>
      </rPr>
      <t>height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start</t>
    </r>
    <r>
      <rPr>
        <sz val="11"/>
        <color theme="1"/>
        <rFont val="Aptos Narrow"/>
        <family val="2"/>
        <scheme val="minor"/>
      </rPr>
      <t xml:space="preserve">, and </t>
    </r>
    <r>
      <rPr>
        <sz val="10"/>
        <color theme="1"/>
        <rFont val="Arial Unicode MS"/>
      </rPr>
      <t>end</t>
    </r>
    <r>
      <rPr>
        <sz val="11"/>
        <color theme="1"/>
        <rFont val="Aptos Narrow"/>
        <family val="2"/>
        <scheme val="minor"/>
      </rPr>
      <t>, the quadratic equation will not have a solution.</t>
    </r>
  </si>
  <si>
    <t>For example:</t>
  </si>
  <si>
    <t>2. Incorrect Parameters for the Arc:</t>
  </si>
  <si>
    <t>3. Floating-Point Precision Issues:</t>
  </si>
  <si>
    <t>This is less common but can happen with very small arcs or specific edge cases.</t>
  </si>
  <si>
    <t>4. Timing Issues:</t>
  </si>
  <si>
    <t>apex</t>
  </si>
  <si>
    <r>
      <t xml:space="preserve">Due to floating-point rounding errors, values of </t>
    </r>
    <r>
      <rPr>
        <sz val="10"/>
        <color theme="0" tint="-0.249977111117893"/>
        <rFont val="Arial Unicode MS"/>
      </rPr>
      <t>a</t>
    </r>
    <r>
      <rPr>
        <sz val="11"/>
        <color theme="0" tint="-0.249977111117893"/>
        <rFont val="Aptos Narrow"/>
        <family val="2"/>
        <scheme val="minor"/>
      </rPr>
      <t xml:space="preserve">, </t>
    </r>
    <r>
      <rPr>
        <sz val="10"/>
        <color theme="0" tint="-0.249977111117893"/>
        <rFont val="Arial Unicode MS"/>
      </rPr>
      <t>b</t>
    </r>
    <r>
      <rPr>
        <sz val="11"/>
        <color theme="0" tint="-0.249977111117893"/>
        <rFont val="Aptos Narrow"/>
        <family val="2"/>
        <scheme val="minor"/>
      </rPr>
      <t xml:space="preserve">, or </t>
    </r>
    <r>
      <rPr>
        <sz val="10"/>
        <color theme="0" tint="-0.249977111117893"/>
        <rFont val="Arial Unicode MS"/>
      </rPr>
      <t>c</t>
    </r>
    <r>
      <rPr>
        <sz val="11"/>
        <color theme="0" tint="-0.249977111117893"/>
        <rFont val="Aptos Narrow"/>
        <family val="2"/>
        <scheme val="minor"/>
      </rPr>
      <t xml:space="preserve"> could result in a slightly negative discriminant when it should be zero.</t>
    </r>
  </si>
  <si>
    <r>
      <t xml:space="preserve">5. Logic for Valid Solutions (Range of </t>
    </r>
    <r>
      <rPr>
        <b/>
        <sz val="10"/>
        <color theme="0" tint="-0.249977111117893"/>
        <rFont val="Arial Unicode MS"/>
      </rPr>
      <t>t</t>
    </r>
    <r>
      <rPr>
        <b/>
        <sz val="11"/>
        <color theme="0" tint="-0.249977111117893"/>
        <rFont val="Aptos Narrow"/>
        <family val="2"/>
        <scheme val="minor"/>
      </rPr>
      <t>):</t>
    </r>
  </si>
  <si>
    <r>
      <t>The function considers solutions only if ttt is between 0.5 and 1 (</t>
    </r>
    <r>
      <rPr>
        <sz val="10"/>
        <color theme="0" tint="-0.249977111117893"/>
        <rFont val="Arial Unicode MS"/>
      </rPr>
      <t>t1 &gt;= 0.5f &amp;&amp; t1 &lt;= 1</t>
    </r>
    <r>
      <rPr>
        <sz val="11"/>
        <color theme="0" tint="-0.249977111117893"/>
        <rFont val="Aptos Narrow"/>
        <family val="2"/>
        <scheme val="minor"/>
      </rPr>
      <t>). If both solutions fall outside this range, you'll get no valid result.</t>
    </r>
  </si>
  <si>
    <t>b^2</t>
  </si>
  <si>
    <t>4ac</t>
  </si>
  <si>
    <r>
      <t xml:space="preserve">If the arc isn't physically achievable, certain </t>
    </r>
    <r>
      <rPr>
        <sz val="10"/>
        <rFont val="Arial Unicode MS"/>
      </rPr>
      <t>spikePos</t>
    </r>
    <r>
      <rPr>
        <sz val="11"/>
        <rFont val="Aptos Narrow"/>
        <family val="2"/>
        <scheme val="minor"/>
      </rPr>
      <t xml:space="preserve"> values will not be reachable.</t>
    </r>
  </si>
  <si>
    <r>
      <t>spikePos</t>
    </r>
    <r>
      <rPr>
        <b/>
        <sz val="11"/>
        <color rgb="FFFF0000"/>
        <rFont val="Aptos Narrow"/>
        <family val="2"/>
        <scheme val="minor"/>
      </rPr>
      <t xml:space="preserve"> is above the apex of the arc (higher than </t>
    </r>
    <r>
      <rPr>
        <b/>
        <sz val="10"/>
        <color rgb="FFFF0000"/>
        <rFont val="Arial Unicode MS"/>
      </rPr>
      <t>height + start</t>
    </r>
    <r>
      <rPr>
        <b/>
        <sz val="11"/>
        <color rgb="FFFF0000"/>
        <rFont val="Aptos Narrow"/>
        <family val="2"/>
        <scheme val="minor"/>
      </rPr>
      <t>).</t>
    </r>
  </si>
  <si>
    <r>
      <t>spikePos</t>
    </r>
    <r>
      <rPr>
        <b/>
        <sz val="11"/>
        <color rgb="FFFF0000"/>
        <rFont val="Aptos Narrow"/>
        <family val="2"/>
        <scheme val="minor"/>
      </rPr>
      <t xml:space="preserve"> is below the starting position (lower than </t>
    </r>
    <r>
      <rPr>
        <b/>
        <sz val="10"/>
        <color rgb="FFFF0000"/>
        <rFont val="Arial Unicode MS"/>
      </rPr>
      <t>start</t>
    </r>
    <r>
      <rPr>
        <b/>
        <sz val="11"/>
        <color rgb="FFFF0000"/>
        <rFont val="Aptos Narrow"/>
        <family val="2"/>
        <scheme val="minor"/>
      </rPr>
      <t>).</t>
    </r>
  </si>
  <si>
    <r>
      <t xml:space="preserve">The parameters </t>
    </r>
    <r>
      <rPr>
        <sz val="10"/>
        <rFont val="Arial Unicode MS"/>
      </rPr>
      <t>start</t>
    </r>
    <r>
      <rPr>
        <sz val="11"/>
        <rFont val="Aptos Narrow"/>
        <family val="2"/>
        <scheme val="minor"/>
      </rPr>
      <t xml:space="preserve">, </t>
    </r>
    <r>
      <rPr>
        <sz val="10"/>
        <rFont val="Arial Unicode MS"/>
      </rPr>
      <t>end</t>
    </r>
    <r>
      <rPr>
        <sz val="11"/>
        <rFont val="Aptos Narrow"/>
        <family val="2"/>
        <scheme val="minor"/>
      </rPr>
      <t xml:space="preserve">, </t>
    </r>
    <r>
      <rPr>
        <sz val="10"/>
        <rFont val="Arial Unicode MS"/>
      </rPr>
      <t>height</t>
    </r>
    <r>
      <rPr>
        <sz val="11"/>
        <rFont val="Aptos Narrow"/>
        <family val="2"/>
        <scheme val="minor"/>
      </rPr>
      <t xml:space="preserve">, or </t>
    </r>
    <r>
      <rPr>
        <sz val="10"/>
        <rFont val="Arial Unicode MS"/>
      </rPr>
      <t>duration</t>
    </r>
    <r>
      <rPr>
        <sz val="11"/>
        <rFont val="Aptos Narrow"/>
        <family val="2"/>
        <scheme val="minor"/>
      </rPr>
      <t xml:space="preserve"> might not define a valid arc</t>
    </r>
  </si>
  <si>
    <t>height is too small or negative</t>
  </si>
  <si>
    <t>start and end are too far apart for the given duration</t>
  </si>
  <si>
    <t>too small?</t>
  </si>
  <si>
    <t>start-end</t>
  </si>
  <si>
    <t>too far?</t>
  </si>
  <si>
    <r>
      <t xml:space="preserve">If the </t>
    </r>
    <r>
      <rPr>
        <sz val="10"/>
        <rFont val="Arial Unicode MS"/>
      </rPr>
      <t>duration</t>
    </r>
    <r>
      <rPr>
        <sz val="11"/>
        <rFont val="Aptos Narrow"/>
        <family val="2"/>
        <scheme val="minor"/>
      </rPr>
      <t xml:space="preserve"> parameter is too short for the ball to reach </t>
    </r>
    <r>
      <rPr>
        <sz val="10"/>
        <rFont val="Arial Unicode MS"/>
      </rPr>
      <t>spikePos</t>
    </r>
    <r>
      <rPr>
        <sz val="11"/>
        <rFont val="Aptos Narrow"/>
        <family val="2"/>
        <scheme val="minor"/>
      </rPr>
      <t xml:space="preserve"> within the given time frame, there will be no valid </t>
    </r>
    <r>
      <rPr>
        <sz val="10"/>
        <rFont val="Arial Unicode MS"/>
      </rPr>
      <t>t</t>
    </r>
    <r>
      <rPr>
        <sz val="11"/>
        <rFont val="Aptos Narrow"/>
        <family val="2"/>
        <scheme val="minor"/>
      </rPr>
      <t xml:space="preserve"> solutions.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</si>
</sst>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sz val="10"/>
      <color theme="1"/>
      <name val="Arial Unicode MS"/>
    </font>
    <font>
      <sz val="10"/>
      <color theme="1"/>
      <name val="Arial Unicode MS"/>
    </font>
    <font>
      <b/>
      <sz val="11"/>
      <color theme="0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sz val="10"/>
      <color theme="0" tint="-0.249977111117893"/>
      <name val="Arial Unicode MS"/>
    </font>
    <font>
      <b/>
      <sz val="10"/>
      <color theme="0" tint="-0.249977111117893"/>
      <name val="Arial Unicode MS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 Unicode MS"/>
    </font>
    <font>
      <b/>
      <sz val="10"/>
      <color rgb="FFFF0000"/>
      <name val="Arial Unicode MS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2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2"/>
    </xf>
    <xf numFmtId="0" fontId="12" fillId="0" borderId="0" xfId="0" applyFont="1" applyAlignment="1">
      <alignment horizontal="left" vertical="center" indent="3"/>
    </xf>
    <xf numFmtId="0" fontId="13" fillId="0" borderId="0" xfId="0" applyFont="1" applyAlignment="1">
      <alignment horizontal="left" vertical="center" indent="3"/>
    </xf>
  </cellXfs>
  <cellStyles count="1">
    <cellStyle name="Normal" xfId="0" builtinId="0"/>
  </cellStyles>
  <dxfs count="6"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8"/>
      </font>
    </dxf>
    <dxf>
      <font>
        <b/>
        <i val="0"/>
        <color theme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FB0CA-ADCE-405D-9C09-993B954BE7CB}">
  <dimension ref="A1:K38"/>
  <sheetViews>
    <sheetView tabSelected="1" workbookViewId="0">
      <selection activeCell="A36" sqref="A36"/>
    </sheetView>
  </sheetViews>
  <sheetFormatPr defaultRowHeight="14.6"/>
  <cols>
    <col min="1" max="1" width="10.84375" bestFit="1" customWidth="1"/>
    <col min="7" max="7" width="9.23046875" customWidth="1"/>
  </cols>
  <sheetData>
    <row r="1" spans="1:5">
      <c r="A1" t="s">
        <v>0</v>
      </c>
      <c r="B1">
        <v>4.1944730000000003</v>
      </c>
    </row>
    <row r="2" spans="1:5">
      <c r="A2" t="s">
        <v>1</v>
      </c>
      <c r="B2">
        <v>3.467301</v>
      </c>
    </row>
    <row r="3" spans="1:5">
      <c r="A3" t="s">
        <v>2</v>
      </c>
      <c r="B3">
        <v>1.2505980000000001</v>
      </c>
    </row>
    <row r="4" spans="1:5">
      <c r="A4" t="s">
        <v>3</v>
      </c>
      <c r="B4">
        <v>0</v>
      </c>
    </row>
    <row r="5" spans="1:5">
      <c r="A5" t="s">
        <v>4</v>
      </c>
      <c r="B5">
        <v>1.823976</v>
      </c>
    </row>
    <row r="7" spans="1:5">
      <c r="A7" t="s">
        <v>5</v>
      </c>
      <c r="B7">
        <f>-4*B2</f>
        <v>-13.869204</v>
      </c>
    </row>
    <row r="8" spans="1:5">
      <c r="A8" t="s">
        <v>6</v>
      </c>
      <c r="B8">
        <f>4*B2-B3+B4</f>
        <v>12.618606</v>
      </c>
    </row>
    <row r="9" spans="1:5">
      <c r="A9" t="s">
        <v>7</v>
      </c>
      <c r="B9">
        <f>B3-B1</f>
        <v>-2.9438750000000002</v>
      </c>
    </row>
    <row r="10" spans="1:5">
      <c r="D10" t="s">
        <v>26</v>
      </c>
      <c r="E10" t="s">
        <v>27</v>
      </c>
    </row>
    <row r="11" spans="1:5">
      <c r="A11" t="s">
        <v>8</v>
      </c>
      <c r="B11">
        <f>B8*B8-4*B7*B9</f>
        <v>-4.0875943187640189</v>
      </c>
      <c r="D11">
        <f>B8^2</f>
        <v>159.229217383236</v>
      </c>
      <c r="E11">
        <f>4*B7*B9</f>
        <v>163.31681170200002</v>
      </c>
    </row>
    <row r="13" spans="1:5">
      <c r="A13" t="s">
        <v>9</v>
      </c>
      <c r="B13" t="str">
        <f>IFERROR(SQRT(B11),"No real solution")</f>
        <v>No real solution</v>
      </c>
    </row>
    <row r="14" spans="1:5">
      <c r="A14" t="s">
        <v>10</v>
      </c>
      <c r="B14" t="str">
        <f>IFERROR((-B8+B13)/(2*B7),"No real solution")</f>
        <v>No real solution</v>
      </c>
    </row>
    <row r="15" spans="1:5">
      <c r="A15" t="s">
        <v>11</v>
      </c>
      <c r="B15" t="str">
        <f>IFERROR((-B8-B13)/(2*B7),"No real solution")</f>
        <v>No real solution</v>
      </c>
    </row>
    <row r="17" spans="1:11">
      <c r="A17" t="s">
        <v>12</v>
      </c>
      <c r="B17" t="str">
        <f>IF(AND(B14&gt;=0.5,B14&lt;=1),B14,"can't")</f>
        <v>can't</v>
      </c>
    </row>
    <row r="18" spans="1:11">
      <c r="A18" t="s">
        <v>13</v>
      </c>
      <c r="B18" t="str">
        <f>IF(AND(B15&gt;=0.5,B15&lt;=1),B15,"can't")</f>
        <v>can't</v>
      </c>
    </row>
    <row r="20" spans="1:11" ht="18">
      <c r="A20" s="1" t="s">
        <v>14</v>
      </c>
    </row>
    <row r="21" spans="1:11">
      <c r="A21" s="2" t="s">
        <v>15</v>
      </c>
    </row>
    <row r="22" spans="1:11">
      <c r="A22" s="3" t="s">
        <v>16</v>
      </c>
    </row>
    <row r="23" spans="1:11">
      <c r="A23" s="3" t="s">
        <v>17</v>
      </c>
    </row>
    <row r="24" spans="1:11">
      <c r="A24" s="8" t="s">
        <v>29</v>
      </c>
      <c r="H24" t="s">
        <v>0</v>
      </c>
      <c r="I24">
        <f>B1</f>
        <v>4.1944730000000003</v>
      </c>
      <c r="J24" t="s">
        <v>22</v>
      </c>
      <c r="K24">
        <f>B2+B3</f>
        <v>4.7178990000000001</v>
      </c>
    </row>
    <row r="25" spans="1:11">
      <c r="A25" s="8" t="s">
        <v>30</v>
      </c>
      <c r="H25" t="s">
        <v>0</v>
      </c>
      <c r="I25">
        <f>B1</f>
        <v>4.1944730000000003</v>
      </c>
      <c r="J25" t="s">
        <v>2</v>
      </c>
      <c r="K25">
        <f>B3</f>
        <v>1.2505980000000001</v>
      </c>
    </row>
    <row r="26" spans="1:11">
      <c r="A26" s="6" t="s">
        <v>18</v>
      </c>
    </row>
    <row r="27" spans="1:11">
      <c r="A27" s="7" t="s">
        <v>31</v>
      </c>
    </row>
    <row r="28" spans="1:11">
      <c r="A28" s="3" t="s">
        <v>17</v>
      </c>
    </row>
    <row r="29" spans="1:11">
      <c r="A29" s="9" t="s">
        <v>32</v>
      </c>
      <c r="H29" t="s">
        <v>1</v>
      </c>
      <c r="I29">
        <f>B2</f>
        <v>3.467301</v>
      </c>
      <c r="J29" t="s">
        <v>34</v>
      </c>
      <c r="K29">
        <v>0.1</v>
      </c>
    </row>
    <row r="30" spans="1:11">
      <c r="A30" s="9" t="s">
        <v>33</v>
      </c>
      <c r="H30" t="s">
        <v>35</v>
      </c>
      <c r="I30">
        <f>ABS(B3-B4)</f>
        <v>1.2505980000000001</v>
      </c>
      <c r="J30" t="s">
        <v>36</v>
      </c>
      <c r="K30">
        <v>2</v>
      </c>
    </row>
    <row r="31" spans="1:11">
      <c r="A31" s="7" t="s">
        <v>28</v>
      </c>
    </row>
    <row r="32" spans="1:11">
      <c r="A32" s="4" t="s">
        <v>19</v>
      </c>
    </row>
    <row r="33" spans="1:1">
      <c r="A33" s="5" t="s">
        <v>23</v>
      </c>
    </row>
    <row r="34" spans="1:1">
      <c r="A34" s="5" t="s">
        <v>20</v>
      </c>
    </row>
    <row r="35" spans="1:1">
      <c r="A35" s="6" t="s">
        <v>21</v>
      </c>
    </row>
    <row r="36" spans="1:1">
      <c r="A36" s="7" t="s">
        <v>37</v>
      </c>
    </row>
    <row r="37" spans="1:1">
      <c r="A37" s="4" t="s">
        <v>24</v>
      </c>
    </row>
    <row r="38" spans="1:1">
      <c r="A38" s="5" t="s">
        <v>25</v>
      </c>
    </row>
  </sheetData>
  <conditionalFormatting sqref="A24">
    <cfRule type="expression" dxfId="3" priority="4">
      <formula>I24&gt;K24</formula>
    </cfRule>
  </conditionalFormatting>
  <conditionalFormatting sqref="A25">
    <cfRule type="expression" dxfId="2" priority="3">
      <formula>I25&lt;K25</formula>
    </cfRule>
  </conditionalFormatting>
  <conditionalFormatting sqref="A29">
    <cfRule type="expression" dxfId="1" priority="2">
      <formula>I29&lt;K29</formula>
    </cfRule>
  </conditionalFormatting>
  <conditionalFormatting sqref="A30">
    <cfRule type="expression" dxfId="0" priority="1">
      <formula>I30&gt;K30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2025-01-26T18:36:56Z</dcterms:created>
  <dcterms:modified xsi:type="dcterms:W3CDTF">2025-02-22T19:03:54Z</dcterms:modified>
</cp:coreProperties>
</file>