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checkCompatibility="1"/>
  <xr:revisionPtr revIDLastSave="0" documentId="13_ncr:1_{0C5DC4B0-88A7-4895-B428-4A8488E11D8B}" xr6:coauthVersionLast="47" xr6:coauthVersionMax="47" xr10:uidLastSave="{00000000-0000-0000-0000-000000000000}"/>
  <workbookProtection workbookAlgorithmName="SHA-512" workbookHashValue="sO1PhO9PrDyElpZvaNI4aBB/FFB9jGZGnxFGO/vSia9oM3uN4Y+k70jXF6+KAUSQ3WTsBB5NGAYklcOnEyKuAA==" workbookSaltValue="Pex8ERCGDykUg7rH+P6F3g==" workbookSpinCount="100000" lockStructure="1"/>
  <bookViews>
    <workbookView xWindow="-120" yWindow="480" windowWidth="25440" windowHeight="1539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<sst xmlns="http://schemas.openxmlformats.org/spreadsheetml/2006/main" count="770" uniqueCount="132">
  <si>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</si>
  <si>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</si>
  <si>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</si>
  <si>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</si>
  <si>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</si>
  <si>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</si>
  <si>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</si>
  <si>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</si>
  <si>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</si>
  <si>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</si>
  <si>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</si>
  <si>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</si>
  <si>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</si>
  <si>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</si>
  <si>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</si>
  <si>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</si>
  <si>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</si>
  <si>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</si>
  <si>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</si>
  <si>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</si>
  <si>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</si>
  <si>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</si>
  <si>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</si>
  <si>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</si>
  <si>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</si>
  <si>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</si>
  <si>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</si>
  <si>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</si>
  <si>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</si>
  <si>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</si>
  <si>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</si>
  <si>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</si>
  <si>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</si>
  <si>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</si>
  <si>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</si>
  <si>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</si>
  <si>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</si>
  <si>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</si>
  <si>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</si>
  <si>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</si>
  <si>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</si>
  <si>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</si>
  <si>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</si>
  <si>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</si>
  <si>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</si>
  <si>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</si>
  <si>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</si>
  <si>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</si>
  <si>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</si>
  <si>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</si>
  <si>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</si>
  <si>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</si>
  <si>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</si>
  <si>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</si>
  <si>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</si>
  <si>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</si>
  <si>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</si>
  <si>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</si>
  <si>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</si>
  <si>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</si>
  <si>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</si>
  <si>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</si>
  <si>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</si>
  <si>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</si>
  <si>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</si>
  <si>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</si>
  <si>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</si>
  <si>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</si>
  <si>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</si>
  <si>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</si>
  <si>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</si>
  <si>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</si>
  <si>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</si>
  <si>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</si>
  <si>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</si>
  <si>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</si>
  <si>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</si>
  <si>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</si>
  <si>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</si>
  <si>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</si>
  <si>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</si>
  <si>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</si>
  <si>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</si>
  <si>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</si>
  <si>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</si>
  <si>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</si>
  <si>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</si>
  <si>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</si>
  <si>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</si>
  <si>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</si>
  <si>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</si>
  <si>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</si>
  <si>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</si>
  <si>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</si>
  <si>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</si>
  <si>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</si>
  <si>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</si>
  <si>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</si>
  <si>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</si>
  <si>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</si>
  <si>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</si>
  <si>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</si>
  <si>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</si>
  <si>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</si>
  <si>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</si>
  <si>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</si>
  <si>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</si>
  <si>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</si>
  <si>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</si>
  <si>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</si>
  <si>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</si>
  <si>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</si>
  <si>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</si>
  <si>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Oct / Nov</t>
  </si>
  <si>
    <t>Sunday, Oct 31st</t>
  </si>
  <si>
    <t xml:space="preserve"> - Halloween</t>
  </si>
  <si>
    <t>Monday, Oct 31st</t>
  </si>
  <si>
    <t>Nov</t>
  </si>
  <si>
    <t>Thursday, Nov 11th</t>
  </si>
  <si>
    <t xml:space="preserve"> - Veterans Day</t>
  </si>
  <si>
    <t>Friday, Nov 11th</t>
  </si>
  <si>
    <t>Thursday, Nov 24th</t>
  </si>
  <si>
    <t xml:space="preserve"> - Thanksgiving Day</t>
  </si>
  <si>
    <t>Thursday, Nov 25th</t>
  </si>
  <si>
    <t>Nov / Dec</t>
  </si>
  <si>
    <t>Monday, Nov 29th</t>
  </si>
  <si>
    <t xml:space="preserve"> - First Day of Hanukkah</t>
  </si>
  <si>
    <t>Week of November 20, 2022 - November 26, 2022</t>
  </si>
  <si>
    <t>October 30, 2022 - November 26, 2022
Rolling-28 Day Period</t>
  </si>
  <si>
    <t>For the Week of November 20, 2022 to November 26, 2022</t>
  </si>
  <si>
    <t>Dec</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</si>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</sst>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horizont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9" t="str">
        <f>'Occupancy Raw Data'!B1</f>
        <v>Week of November 20, 2022 - November 26, 2022</v>
      </c>
      <c r="B1" s="192" t="s">
        <v>67</v>
      </c>
      <c r="C1" s="193"/>
      <c r="D1" s="193"/>
      <c r="E1" s="193"/>
      <c r="F1" s="193"/>
      <c r="G1" s="193"/>
      <c r="H1" s="193"/>
      <c r="I1" s="193"/>
      <c r="J1" s="193"/>
      <c r="K1" s="194"/>
      <c r="L1" s="49"/>
      <c r="M1" s="192" t="s">
        <v>74</v>
      </c>
      <c r="N1" s="193"/>
      <c r="O1" s="193"/>
      <c r="P1" s="193"/>
      <c r="Q1" s="193"/>
      <c r="R1" s="193"/>
      <c r="S1" s="193"/>
      <c r="T1" s="193"/>
      <c r="U1" s="193"/>
      <c r="V1" s="194"/>
      <c r="W1" s="49"/>
      <c r="X1" s="192" t="s">
        <v>68</v>
      </c>
      <c r="Y1" s="193"/>
      <c r="Z1" s="193"/>
      <c r="AA1" s="193"/>
      <c r="AB1" s="193"/>
      <c r="AC1" s="193"/>
      <c r="AD1" s="193"/>
      <c r="AE1" s="193"/>
      <c r="AF1" s="193"/>
      <c r="AG1" s="194"/>
      <c r="AH1" s="49"/>
      <c r="AI1" s="192" t="s">
        <v>75</v>
      </c>
      <c r="AJ1" s="193"/>
      <c r="AK1" s="193"/>
      <c r="AL1" s="193"/>
      <c r="AM1" s="193"/>
      <c r="AN1" s="193"/>
      <c r="AO1" s="193"/>
      <c r="AP1" s="193"/>
      <c r="AQ1" s="193"/>
      <c r="AR1" s="194"/>
      <c r="AS1" s="50"/>
      <c r="AT1" s="192" t="s">
        <v>69</v>
      </c>
      <c r="AU1" s="193"/>
      <c r="AV1" s="193"/>
      <c r="AW1" s="193"/>
      <c r="AX1" s="193"/>
      <c r="AY1" s="193"/>
      <c r="AZ1" s="193"/>
      <c r="BA1" s="193"/>
      <c r="BB1" s="193"/>
      <c r="BC1" s="194"/>
      <c r="BD1" s="50"/>
      <c r="BE1" s="192" t="s">
        <v>76</v>
      </c>
      <c r="BF1" s="193"/>
      <c r="BG1" s="193"/>
      <c r="BH1" s="193"/>
      <c r="BI1" s="193"/>
      <c r="BJ1" s="193"/>
      <c r="BK1" s="193"/>
      <c r="BL1" s="193"/>
      <c r="BM1" s="193"/>
      <c r="BN1" s="194"/>
    </row>
    <row r="2" spans="1:66" x14ac:dyDescent="0.25">
      <c r="A2" s="189"/>
      <c r="B2" s="52"/>
      <c r="C2" s="53"/>
      <c r="D2" s="53"/>
      <c r="E2" s="53"/>
      <c r="F2" s="53"/>
      <c r="G2" s="190" t="s">
        <v>65</v>
      </c>
      <c r="H2" s="53"/>
      <c r="I2" s="53"/>
      <c r="J2" s="190" t="s">
        <v>66</v>
      </c>
      <c r="K2" s="191" t="s">
        <v>57</v>
      </c>
      <c r="L2" s="54"/>
      <c r="M2" s="52"/>
      <c r="N2" s="53"/>
      <c r="O2" s="53"/>
      <c r="P2" s="53"/>
      <c r="Q2" s="53"/>
      <c r="R2" s="190" t="s">
        <v>65</v>
      </c>
      <c r="S2" s="53"/>
      <c r="T2" s="53"/>
      <c r="U2" s="190" t="s">
        <v>66</v>
      </c>
      <c r="V2" s="191" t="s">
        <v>57</v>
      </c>
      <c r="W2" s="54"/>
      <c r="X2" s="52"/>
      <c r="Y2" s="53"/>
      <c r="Z2" s="53"/>
      <c r="AA2" s="53"/>
      <c r="AB2" s="53"/>
      <c r="AC2" s="190" t="s">
        <v>65</v>
      </c>
      <c r="AD2" s="53"/>
      <c r="AE2" s="53"/>
      <c r="AF2" s="190" t="s">
        <v>66</v>
      </c>
      <c r="AG2" s="191" t="s">
        <v>57</v>
      </c>
      <c r="AH2" s="54"/>
      <c r="AI2" s="52"/>
      <c r="AJ2" s="53"/>
      <c r="AK2" s="53"/>
      <c r="AL2" s="53"/>
      <c r="AM2" s="53"/>
      <c r="AN2" s="190" t="s">
        <v>65</v>
      </c>
      <c r="AO2" s="53"/>
      <c r="AP2" s="53"/>
      <c r="AQ2" s="190" t="s">
        <v>66</v>
      </c>
      <c r="AR2" s="191" t="s">
        <v>57</v>
      </c>
      <c r="AS2" s="50"/>
      <c r="AT2" s="52"/>
      <c r="AU2" s="53"/>
      <c r="AV2" s="53"/>
      <c r="AW2" s="53"/>
      <c r="AX2" s="53"/>
      <c r="AY2" s="190" t="s">
        <v>65</v>
      </c>
      <c r="AZ2" s="53"/>
      <c r="BA2" s="53"/>
      <c r="BB2" s="190" t="s">
        <v>66</v>
      </c>
      <c r="BC2" s="191" t="s">
        <v>57</v>
      </c>
      <c r="BD2" s="54"/>
      <c r="BE2" s="52"/>
      <c r="BF2" s="53"/>
      <c r="BG2" s="53"/>
      <c r="BH2" s="53"/>
      <c r="BI2" s="53"/>
      <c r="BJ2" s="190" t="s">
        <v>65</v>
      </c>
      <c r="BK2" s="53"/>
      <c r="BL2" s="53"/>
      <c r="BM2" s="190" t="s">
        <v>66</v>
      </c>
      <c r="BN2" s="191" t="s">
        <v>57</v>
      </c>
    </row>
    <row r="3" spans="1:66" x14ac:dyDescent="0.25">
      <c r="A3" s="189"/>
      <c r="B3" s="56" t="s">
        <v>58</v>
      </c>
      <c r="C3" s="57" t="s">
        <v>59</v>
      </c>
      <c r="D3" s="57" t="s">
        <v>60</v>
      </c>
      <c r="E3" s="57" t="s">
        <v>61</v>
      </c>
      <c r="F3" s="57" t="s">
        <v>62</v>
      </c>
      <c r="G3" s="190"/>
      <c r="H3" s="57" t="s">
        <v>63</v>
      </c>
      <c r="I3" s="57" t="s">
        <v>64</v>
      </c>
      <c r="J3" s="190"/>
      <c r="K3" s="191"/>
      <c r="L3" s="54"/>
      <c r="M3" s="56" t="s">
        <v>58</v>
      </c>
      <c r="N3" s="57" t="s">
        <v>59</v>
      </c>
      <c r="O3" s="57" t="s">
        <v>60</v>
      </c>
      <c r="P3" s="57" t="s">
        <v>61</v>
      </c>
      <c r="Q3" s="57" t="s">
        <v>62</v>
      </c>
      <c r="R3" s="190"/>
      <c r="S3" s="57" t="s">
        <v>63</v>
      </c>
      <c r="T3" s="57" t="s">
        <v>64</v>
      </c>
      <c r="U3" s="190"/>
      <c r="V3" s="191"/>
      <c r="W3" s="54"/>
      <c r="X3" s="56" t="s">
        <v>58</v>
      </c>
      <c r="Y3" s="57" t="s">
        <v>59</v>
      </c>
      <c r="Z3" s="57" t="s">
        <v>60</v>
      </c>
      <c r="AA3" s="57" t="s">
        <v>61</v>
      </c>
      <c r="AB3" s="57" t="s">
        <v>62</v>
      </c>
      <c r="AC3" s="190"/>
      <c r="AD3" s="57" t="s">
        <v>63</v>
      </c>
      <c r="AE3" s="57" t="s">
        <v>64</v>
      </c>
      <c r="AF3" s="190"/>
      <c r="AG3" s="191"/>
      <c r="AH3" s="54"/>
      <c r="AI3" s="56" t="s">
        <v>58</v>
      </c>
      <c r="AJ3" s="57" t="s">
        <v>59</v>
      </c>
      <c r="AK3" s="57" t="s">
        <v>60</v>
      </c>
      <c r="AL3" s="57" t="s">
        <v>61</v>
      </c>
      <c r="AM3" s="57" t="s">
        <v>62</v>
      </c>
      <c r="AN3" s="190"/>
      <c r="AO3" s="57" t="s">
        <v>63</v>
      </c>
      <c r="AP3" s="57" t="s">
        <v>64</v>
      </c>
      <c r="AQ3" s="190"/>
      <c r="AR3" s="191"/>
      <c r="AS3" s="50"/>
      <c r="AT3" s="56" t="s">
        <v>58</v>
      </c>
      <c r="AU3" s="57" t="s">
        <v>59</v>
      </c>
      <c r="AV3" s="57" t="s">
        <v>60</v>
      </c>
      <c r="AW3" s="57" t="s">
        <v>61</v>
      </c>
      <c r="AX3" s="57" t="s">
        <v>62</v>
      </c>
      <c r="AY3" s="190"/>
      <c r="AZ3" s="57" t="s">
        <v>63</v>
      </c>
      <c r="BA3" s="57" t="s">
        <v>64</v>
      </c>
      <c r="BB3" s="190"/>
      <c r="BC3" s="191"/>
      <c r="BD3" s="54"/>
      <c r="BE3" s="56" t="s">
        <v>58</v>
      </c>
      <c r="BF3" s="57" t="s">
        <v>59</v>
      </c>
      <c r="BG3" s="57" t="s">
        <v>60</v>
      </c>
      <c r="BH3" s="57" t="s">
        <v>61</v>
      </c>
      <c r="BI3" s="57" t="s">
        <v>62</v>
      </c>
      <c r="BJ3" s="190"/>
      <c r="BK3" s="57" t="s">
        <v>63</v>
      </c>
      <c r="BL3" s="57" t="s">
        <v>64</v>
      </c>
      <c r="BM3" s="190"/>
      <c r="BN3" s="191"/>
    </row>
    <row r="4" spans="1:66" x14ac:dyDescent="0.25">
      <c r="A4" s="58" t="s">
        <v>15</v>
      </c>
      <c r="B4" s="59">
        <f>VLOOKUP($A4,'Occupancy Raw Data'!$B$8:$BE$45,'Occupancy Raw Data'!G$3,FALSE)</f>
        <v>45.119814222554403</v>
      </c>
      <c r="C4" s="60">
        <f>VLOOKUP($A4,'Occupancy Raw Data'!$B$8:$BE$45,'Occupancy Raw Data'!H$3,FALSE)</f>
        <v>45.451325461354401</v>
      </c>
      <c r="D4" s="60">
        <f>VLOOKUP($A4,'Occupancy Raw Data'!$B$8:$BE$45,'Occupancy Raw Data'!I$3,FALSE)</f>
        <v>44.842987680243397</v>
      </c>
      <c r="E4" s="60">
        <f>VLOOKUP($A4,'Occupancy Raw Data'!$B$8:$BE$45,'Occupancy Raw Data'!J$3,FALSE)</f>
        <v>46.996432427484997</v>
      </c>
      <c r="F4" s="60">
        <f>VLOOKUP($A4,'Occupancy Raw Data'!$B$8:$BE$45,'Occupancy Raw Data'!K$3,FALSE)</f>
        <v>54.341532660594297</v>
      </c>
      <c r="G4" s="61">
        <f>VLOOKUP($A4,'Occupancy Raw Data'!$B$8:$BE$45,'Occupancy Raw Data'!L$3,FALSE)</f>
        <v>47.3505428049031</v>
      </c>
      <c r="H4" s="60">
        <f>VLOOKUP($A4,'Occupancy Raw Data'!$B$8:$BE$45,'Occupancy Raw Data'!N$3,FALSE)</f>
        <v>60.9737648604535</v>
      </c>
      <c r="I4" s="60">
        <f>VLOOKUP($A4,'Occupancy Raw Data'!$B$8:$BE$45,'Occupancy Raw Data'!O$3,FALSE)</f>
        <v>54.970444889048899</v>
      </c>
      <c r="J4" s="61">
        <f>VLOOKUP($A4,'Occupancy Raw Data'!$B$8:$BE$45,'Occupancy Raw Data'!P$3,FALSE)</f>
        <v>57.972104874751203</v>
      </c>
      <c r="K4" s="62">
        <f>VLOOKUP($A4,'Occupancy Raw Data'!$B$8:$BE$45,'Occupancy Raw Data'!R$3,FALSE)</f>
        <v>50.385514485431003</v>
      </c>
      <c r="L4" s="63"/>
      <c r="M4" s="59">
        <f>VLOOKUP($A4,'Occupancy Raw Data'!$B$8:$BE$45,'Occupancy Raw Data'!T$3,FALSE)</f>
        <v>-3.31610092833479</v>
      </c>
      <c r="N4" s="60">
        <f>VLOOKUP($A4,'Occupancy Raw Data'!$B$8:$BE$45,'Occupancy Raw Data'!U$3,FALSE)</f>
        <v>-3.2890308137023601</v>
      </c>
      <c r="O4" s="60">
        <f>VLOOKUP($A4,'Occupancy Raw Data'!$B$8:$BE$45,'Occupancy Raw Data'!V$3,FALSE)</f>
        <v>-4.06731243829491</v>
      </c>
      <c r="P4" s="60">
        <f>VLOOKUP($A4,'Occupancy Raw Data'!$B$8:$BE$45,'Occupancy Raw Data'!W$3,FALSE)</f>
        <v>-5.0224428556330896</v>
      </c>
      <c r="Q4" s="60">
        <f>VLOOKUP($A4,'Occupancy Raw Data'!$B$8:$BE$45,'Occupancy Raw Data'!X$3,FALSE)</f>
        <v>-4.44483590759409</v>
      </c>
      <c r="R4" s="61">
        <f>VLOOKUP($A4,'Occupancy Raw Data'!$B$8:$BE$45,'Occupancy Raw Data'!Y$3,FALSE)</f>
        <v>-4.0554547640963996</v>
      </c>
      <c r="S4" s="60">
        <f>VLOOKUP($A4,'Occupancy Raw Data'!$B$8:$BE$45,'Occupancy Raw Data'!AA$3,FALSE)</f>
        <v>-6.0146854465860899</v>
      </c>
      <c r="T4" s="60">
        <f>VLOOKUP($A4,'Occupancy Raw Data'!$B$8:$BE$45,'Occupancy Raw Data'!AB$3,FALSE)</f>
        <v>-6.7487576712214601</v>
      </c>
      <c r="U4" s="61">
        <f>VLOOKUP($A4,'Occupancy Raw Data'!$B$8:$BE$45,'Occupancy Raw Data'!AC$3,FALSE)</f>
        <v>-6.3641527083601801</v>
      </c>
      <c r="V4" s="62">
        <f>VLOOKUP($A4,'Occupancy Raw Data'!$B$8:$BE$45,'Occupancy Raw Data'!AE$3,FALSE)</f>
        <v>-4.8265623744791801</v>
      </c>
      <c r="W4" s="63"/>
      <c r="X4" s="64">
        <f>VLOOKUP($A4,'ADR Raw Data'!$B$6:$BE$43,'ADR Raw Data'!G$1,FALSE)</f>
        <v>126.709356154685</v>
      </c>
      <c r="Y4" s="65">
        <f>VLOOKUP($A4,'ADR Raw Data'!$B$6:$BE$43,'ADR Raw Data'!H$1,FALSE)</f>
        <v>121.786447783112</v>
      </c>
      <c r="Z4" s="65">
        <f>VLOOKUP($A4,'ADR Raw Data'!$B$6:$BE$43,'ADR Raw Data'!I$1,FALSE)</f>
        <v>123.79522701489999</v>
      </c>
      <c r="AA4" s="65">
        <f>VLOOKUP($A4,'ADR Raw Data'!$B$6:$BE$43,'ADR Raw Data'!J$1,FALSE)</f>
        <v>135.423768740009</v>
      </c>
      <c r="AB4" s="65">
        <f>VLOOKUP($A4,'ADR Raw Data'!$B$6:$BE$43,'ADR Raw Data'!K$1,FALSE)</f>
        <v>141.48950701299299</v>
      </c>
      <c r="AC4" s="66">
        <f>VLOOKUP($A4,'ADR Raw Data'!$B$6:$BE$43,'ADR Raw Data'!L$1,FALSE)</f>
        <v>130.334927170231</v>
      </c>
      <c r="AD4" s="65">
        <f>VLOOKUP($A4,'ADR Raw Data'!$B$6:$BE$43,'ADR Raw Data'!N$1,FALSE)</f>
        <v>149.75252379464999</v>
      </c>
      <c r="AE4" s="65">
        <f>VLOOKUP($A4,'ADR Raw Data'!$B$6:$BE$43,'ADR Raw Data'!O$1,FALSE)</f>
        <v>141.86349885051001</v>
      </c>
      <c r="AF4" s="66">
        <f>VLOOKUP($A4,'ADR Raw Data'!$B$6:$BE$43,'ADR Raw Data'!P$1,FALSE)</f>
        <v>146.01224895162801</v>
      </c>
      <c r="AG4" s="67">
        <f>VLOOKUP($A4,'ADR Raw Data'!$B$6:$BE$43,'ADR Raw Data'!R$1,FALSE)</f>
        <v>135.489011211785</v>
      </c>
      <c r="AH4" s="63"/>
      <c r="AI4" s="59">
        <f>VLOOKUP($A4,'ADR Raw Data'!$B$6:$BE$43,'ADR Raw Data'!T$1,FALSE)</f>
        <v>6.4675849828681704</v>
      </c>
      <c r="AJ4" s="60">
        <f>VLOOKUP($A4,'ADR Raw Data'!$B$6:$BE$43,'ADR Raw Data'!U$1,FALSE)</f>
        <v>5.1357119529722803</v>
      </c>
      <c r="AK4" s="60">
        <f>VLOOKUP($A4,'ADR Raw Data'!$B$6:$BE$43,'ADR Raw Data'!V$1,FALSE)</f>
        <v>5.2005705865116099</v>
      </c>
      <c r="AL4" s="60">
        <f>VLOOKUP($A4,'ADR Raw Data'!$B$6:$BE$43,'ADR Raw Data'!W$1,FALSE)</f>
        <v>5.2714149105336503</v>
      </c>
      <c r="AM4" s="60">
        <f>VLOOKUP($A4,'ADR Raw Data'!$B$6:$BE$43,'ADR Raw Data'!X$1,FALSE)</f>
        <v>4.7236464501170996</v>
      </c>
      <c r="AN4" s="61">
        <f>VLOOKUP($A4,'ADR Raw Data'!$B$6:$BE$43,'ADR Raw Data'!Y$1,FALSE)</f>
        <v>5.2828685605566399</v>
      </c>
      <c r="AO4" s="60">
        <f>VLOOKUP($A4,'ADR Raw Data'!$B$6:$BE$43,'ADR Raw Data'!AA$1,FALSE)</f>
        <v>4.6768845057147201</v>
      </c>
      <c r="AP4" s="60">
        <f>VLOOKUP($A4,'ADR Raw Data'!$B$6:$BE$43,'ADR Raw Data'!AB$1,FALSE)</f>
        <v>4.5594334757041803</v>
      </c>
      <c r="AQ4" s="61">
        <f>VLOOKUP($A4,'ADR Raw Data'!$B$6:$BE$43,'ADR Raw Data'!AC$1,FALSE)</f>
        <v>4.6335748755570796</v>
      </c>
      <c r="AR4" s="62">
        <f>VLOOKUP($A4,'ADR Raw Data'!$B$6:$BE$43,'ADR Raw Data'!AE$1,FALSE)</f>
        <v>4.9829307587251099</v>
      </c>
      <c r="AS4" s="50"/>
      <c r="AT4" s="64">
        <f>VLOOKUP($A4,'RevPAR Raw Data'!$B$6:$BE$43,'RevPAR Raw Data'!G$1,FALSE)</f>
        <v>57.171026099589</v>
      </c>
      <c r="AU4" s="65">
        <f>VLOOKUP($A4,'RevPAR Raw Data'!$B$6:$BE$43,'RevPAR Raw Data'!H$1,FALSE)</f>
        <v>55.353554749725099</v>
      </c>
      <c r="AV4" s="65">
        <f>VLOOKUP($A4,'RevPAR Raw Data'!$B$6:$BE$43,'RevPAR Raw Data'!I$1,FALSE)</f>
        <v>55.513478399021302</v>
      </c>
      <c r="AW4" s="65">
        <f>VLOOKUP($A4,'RevPAR Raw Data'!$B$6:$BE$43,'RevPAR Raw Data'!J$1,FALSE)</f>
        <v>63.644339966652197</v>
      </c>
      <c r="AX4" s="65">
        <f>VLOOKUP($A4,'RevPAR Raw Data'!$B$6:$BE$43,'RevPAR Raw Data'!K$1,FALSE)</f>
        <v>76.887566664779399</v>
      </c>
      <c r="AY4" s="66">
        <f>VLOOKUP($A4,'RevPAR Raw Data'!$B$6:$BE$43,'RevPAR Raw Data'!L$1,FALSE)</f>
        <v>61.714295479479802</v>
      </c>
      <c r="AZ4" s="65">
        <f>VLOOKUP($A4,'RevPAR Raw Data'!$B$6:$BE$43,'RevPAR Raw Data'!N$1,FALSE)</f>
        <v>91.309751731145099</v>
      </c>
      <c r="BA4" s="65">
        <f>VLOOKUP($A4,'RevPAR Raw Data'!$B$6:$BE$43,'RevPAR Raw Data'!O$1,FALSE)</f>
        <v>77.982996453296195</v>
      </c>
      <c r="BB4" s="66">
        <f>VLOOKUP($A4,'RevPAR Raw Data'!$B$6:$BE$43,'RevPAR Raw Data'!P$1,FALSE)</f>
        <v>84.646374092220697</v>
      </c>
      <c r="BC4" s="67">
        <f>VLOOKUP($A4,'RevPAR Raw Data'!$B$6:$BE$43,'RevPAR Raw Data'!R$1,FALSE)</f>
        <v>68.266835370281697</v>
      </c>
      <c r="BD4" s="63"/>
      <c r="BE4" s="59">
        <f>VLOOKUP($A4,'RevPAR Raw Data'!$B$6:$BE$43,'RevPAR Raw Data'!T$1,FALSE)</f>
        <v>2.93701240887565</v>
      </c>
      <c r="BF4" s="60">
        <f>VLOOKUP($A4,'RevPAR Raw Data'!$B$6:$BE$43,'RevPAR Raw Data'!U$1,FALSE)</f>
        <v>1.6777659906336599</v>
      </c>
      <c r="BG4" s="60">
        <f>VLOOKUP($A4,'RevPAR Raw Data'!$B$6:$BE$43,'RevPAR Raw Data'!V$1,FALSE)</f>
        <v>0.92173469388920704</v>
      </c>
      <c r="BH4" s="60">
        <f>VLOOKUP($A4,'RevPAR Raw Data'!$B$6:$BE$43,'RevPAR Raw Data'!W$1,FALSE)</f>
        <v>-1.57817466643097E-2</v>
      </c>
      <c r="BI4" s="60">
        <f>VLOOKUP($A4,'RevPAR Raw Data'!$B$6:$BE$43,'RevPAR Raw Data'!X$1,FALSE)</f>
        <v>6.8852208960412498E-2</v>
      </c>
      <c r="BJ4" s="61">
        <f>VLOOKUP($A4,'RevPAR Raw Data'!$B$6:$BE$43,'RevPAR Raw Data'!Y$1,FALSE)</f>
        <v>1.0131694517401899</v>
      </c>
      <c r="BK4" s="60">
        <f>VLOOKUP($A4,'RevPAR Raw Data'!$B$6:$BE$43,'RevPAR Raw Data'!AA$1,FALSE)</f>
        <v>-1.6191008325902301</v>
      </c>
      <c r="BL4" s="60">
        <f>VLOOKUP($A4,'RevPAR Raw Data'!$B$6:$BE$43,'RevPAR Raw Data'!AB$1,FALSE)</f>
        <v>-2.4970293119731002</v>
      </c>
      <c r="BM4" s="61">
        <f>VLOOKUP($A4,'RevPAR Raw Data'!$B$6:$BE$43,'RevPAR Raw Data'!AC$1,FALSE)</f>
        <v>-2.0254656137397502</v>
      </c>
      <c r="BN4" s="62">
        <f>VLOOKUP($A4,'RevPAR Raw Data'!$B$6:$BE$43,'RevPAR Raw Data'!AE$1,FALSE)</f>
        <v>-8.4135876901047693E-2</v>
      </c>
    </row>
    <row r="5" spans="1:66" x14ac:dyDescent="0.25">
      <c r="A5" s="58" t="s">
        <v>70</v>
      </c>
      <c r="B5" s="59">
        <f>VLOOKUP($A5,'Occupancy Raw Data'!$B$8:$BE$45,'Occupancy Raw Data'!G$3,FALSE)</f>
        <v>40.793853216858999</v>
      </c>
      <c r="C5" s="60">
        <f>VLOOKUP($A5,'Occupancy Raw Data'!$B$8:$BE$45,'Occupancy Raw Data'!H$3,FALSE)</f>
        <v>43.510807881145098</v>
      </c>
      <c r="D5" s="60">
        <f>VLOOKUP($A5,'Occupancy Raw Data'!$B$8:$BE$45,'Occupancy Raw Data'!I$3,FALSE)</f>
        <v>44.962060830198297</v>
      </c>
      <c r="E5" s="60">
        <f>VLOOKUP($A5,'Occupancy Raw Data'!$B$8:$BE$45,'Occupancy Raw Data'!J$3,FALSE)</f>
        <v>45.355480456545301</v>
      </c>
      <c r="F5" s="60">
        <f>VLOOKUP($A5,'Occupancy Raw Data'!$B$8:$BE$45,'Occupancy Raw Data'!K$3,FALSE)</f>
        <v>53.584773321430802</v>
      </c>
      <c r="G5" s="61">
        <f>VLOOKUP($A5,'Occupancy Raw Data'!$B$8:$BE$45,'Occupancy Raw Data'!L$3,FALSE)</f>
        <v>45.641395141235698</v>
      </c>
      <c r="H5" s="60">
        <f>VLOOKUP($A5,'Occupancy Raw Data'!$B$8:$BE$45,'Occupancy Raw Data'!N$3,FALSE)</f>
        <v>57.454568641203799</v>
      </c>
      <c r="I5" s="60">
        <f>VLOOKUP($A5,'Occupancy Raw Data'!$B$8:$BE$45,'Occupancy Raw Data'!O$3,FALSE)</f>
        <v>51.756679206784398</v>
      </c>
      <c r="J5" s="61">
        <f>VLOOKUP($A5,'Occupancy Raw Data'!$B$8:$BE$45,'Occupancy Raw Data'!P$3,FALSE)</f>
        <v>54.605623923994102</v>
      </c>
      <c r="K5" s="62">
        <f>VLOOKUP($A5,'Occupancy Raw Data'!$B$8:$BE$45,'Occupancy Raw Data'!R$3,FALSE)</f>
        <v>48.2026033648809</v>
      </c>
      <c r="L5" s="63"/>
      <c r="M5" s="59">
        <f>VLOOKUP($A5,'Occupancy Raw Data'!$B$8:$BE$45,'Occupancy Raw Data'!T$3,FALSE)</f>
        <v>-1.6477396108762199</v>
      </c>
      <c r="N5" s="60">
        <f>VLOOKUP($A5,'Occupancy Raw Data'!$B$8:$BE$45,'Occupancy Raw Data'!U$3,FALSE)</f>
        <v>-0.71676329120395199</v>
      </c>
      <c r="O5" s="60">
        <f>VLOOKUP($A5,'Occupancy Raw Data'!$B$8:$BE$45,'Occupancy Raw Data'!V$3,FALSE)</f>
        <v>-1.9933557031015601</v>
      </c>
      <c r="P5" s="60">
        <f>VLOOKUP($A5,'Occupancy Raw Data'!$B$8:$BE$45,'Occupancy Raw Data'!W$3,FALSE)</f>
        <v>-3.86991225735945</v>
      </c>
      <c r="Q5" s="60">
        <f>VLOOKUP($A5,'Occupancy Raw Data'!$B$8:$BE$45,'Occupancy Raw Data'!X$3,FALSE)</f>
        <v>-3.7218735247046602</v>
      </c>
      <c r="R5" s="61">
        <f>VLOOKUP($A5,'Occupancy Raw Data'!$B$8:$BE$45,'Occupancy Raw Data'!Y$3,FALSE)</f>
        <v>-2.4824645926886699</v>
      </c>
      <c r="S5" s="60">
        <f>VLOOKUP($A5,'Occupancy Raw Data'!$B$8:$BE$45,'Occupancy Raw Data'!AA$3,FALSE)</f>
        <v>-7.4212605764967599</v>
      </c>
      <c r="T5" s="60">
        <f>VLOOKUP($A5,'Occupancy Raw Data'!$B$8:$BE$45,'Occupancy Raw Data'!AB$3,FALSE)</f>
        <v>-8.4576661644586508</v>
      </c>
      <c r="U5" s="61">
        <f>VLOOKUP($A5,'Occupancy Raw Data'!$B$8:$BE$45,'Occupancy Raw Data'!AC$3,FALSE)</f>
        <v>-7.9153369684341097</v>
      </c>
      <c r="V5" s="62">
        <f>VLOOKUP($A5,'Occupancy Raw Data'!$B$8:$BE$45,'Occupancy Raw Data'!AE$3,FALSE)</f>
        <v>-4.3097596524072204</v>
      </c>
      <c r="W5" s="63"/>
      <c r="X5" s="64">
        <f>VLOOKUP($A5,'ADR Raw Data'!$B$6:$BE$43,'ADR Raw Data'!G$1,FALSE)</f>
        <v>96.071819541397602</v>
      </c>
      <c r="Y5" s="65">
        <f>VLOOKUP($A5,'ADR Raw Data'!$B$6:$BE$43,'ADR Raw Data'!H$1,FALSE)</f>
        <v>94.896990788123901</v>
      </c>
      <c r="Z5" s="65">
        <f>VLOOKUP($A5,'ADR Raw Data'!$B$6:$BE$43,'ADR Raw Data'!I$1,FALSE)</f>
        <v>96.088800233995997</v>
      </c>
      <c r="AA5" s="65">
        <f>VLOOKUP($A5,'ADR Raw Data'!$B$6:$BE$43,'ADR Raw Data'!J$1,FALSE)</f>
        <v>107.661783884663</v>
      </c>
      <c r="AB5" s="65">
        <f>VLOOKUP($A5,'ADR Raw Data'!$B$6:$BE$43,'ADR Raw Data'!K$1,FALSE)</f>
        <v>113.971149079572</v>
      </c>
      <c r="AC5" s="66">
        <f>VLOOKUP($A5,'ADR Raw Data'!$B$6:$BE$43,'ADR Raw Data'!L$1,FALSE)</f>
        <v>102.357541752515</v>
      </c>
      <c r="AD5" s="65">
        <f>VLOOKUP($A5,'ADR Raw Data'!$B$6:$BE$43,'ADR Raw Data'!N$1,FALSE)</f>
        <v>119.401339644418</v>
      </c>
      <c r="AE5" s="65">
        <f>VLOOKUP($A5,'ADR Raw Data'!$B$6:$BE$43,'ADR Raw Data'!O$1,FALSE)</f>
        <v>111.391405515584</v>
      </c>
      <c r="AF5" s="66">
        <f>VLOOKUP($A5,'ADR Raw Data'!$B$6:$BE$43,'ADR Raw Data'!P$1,FALSE)</f>
        <v>115.605324130059</v>
      </c>
      <c r="AG5" s="67">
        <f>VLOOKUP($A5,'ADR Raw Data'!$B$6:$BE$43,'ADR Raw Data'!R$1,FALSE)</f>
        <v>106.645415802204</v>
      </c>
      <c r="AH5" s="63"/>
      <c r="AI5" s="59">
        <f>VLOOKUP($A5,'ADR Raw Data'!$B$6:$BE$43,'ADR Raw Data'!T$1,FALSE)</f>
        <v>6.3066945078031598</v>
      </c>
      <c r="AJ5" s="60">
        <f>VLOOKUP($A5,'ADR Raw Data'!$B$6:$BE$43,'ADR Raw Data'!U$1,FALSE)</f>
        <v>5.9668506850505203</v>
      </c>
      <c r="AK5" s="60">
        <f>VLOOKUP($A5,'ADR Raw Data'!$B$6:$BE$43,'ADR Raw Data'!V$1,FALSE)</f>
        <v>4.45387749948065</v>
      </c>
      <c r="AL5" s="60">
        <f>VLOOKUP($A5,'ADR Raw Data'!$B$6:$BE$43,'ADR Raw Data'!W$1,FALSE)</f>
        <v>5.3134156913048898</v>
      </c>
      <c r="AM5" s="60">
        <f>VLOOKUP($A5,'ADR Raw Data'!$B$6:$BE$43,'ADR Raw Data'!X$1,FALSE)</f>
        <v>4.79625569254718</v>
      </c>
      <c r="AN5" s="61">
        <f>VLOOKUP($A5,'ADR Raw Data'!$B$6:$BE$43,'ADR Raw Data'!Y$1,FALSE)</f>
        <v>5.1989186028013901</v>
      </c>
      <c r="AO5" s="60">
        <f>VLOOKUP($A5,'ADR Raw Data'!$B$6:$BE$43,'ADR Raw Data'!AA$1,FALSE)</f>
        <v>4.6223136990733096</v>
      </c>
      <c r="AP5" s="60">
        <f>VLOOKUP($A5,'ADR Raw Data'!$B$6:$BE$43,'ADR Raw Data'!AB$1,FALSE)</f>
        <v>3.3112783462643098</v>
      </c>
      <c r="AQ5" s="61">
        <f>VLOOKUP($A5,'ADR Raw Data'!$B$6:$BE$43,'ADR Raw Data'!AC$1,FALSE)</f>
        <v>4.0361104635694502</v>
      </c>
      <c r="AR5" s="62">
        <f>VLOOKUP($A5,'ADR Raw Data'!$B$6:$BE$43,'ADR Raw Data'!AE$1,FALSE)</f>
        <v>4.6079460353551198</v>
      </c>
      <c r="AS5" s="50"/>
      <c r="AT5" s="64">
        <f>VLOOKUP($A5,'RevPAR Raw Data'!$B$6:$BE$43,'RevPAR Raw Data'!G$1,FALSE)</f>
        <v>39.191397046483402</v>
      </c>
      <c r="AU5" s="65">
        <f>VLOOKUP($A5,'RevPAR Raw Data'!$B$6:$BE$43,'RevPAR Raw Data'!H$1,FALSE)</f>
        <v>41.290447346808598</v>
      </c>
      <c r="AV5" s="65">
        <f>VLOOKUP($A5,'RevPAR Raw Data'!$B$6:$BE$43,'RevPAR Raw Data'!I$1,FALSE)</f>
        <v>43.203504812216998</v>
      </c>
      <c r="AW5" s="65">
        <f>VLOOKUP($A5,'RevPAR Raw Data'!$B$6:$BE$43,'RevPAR Raw Data'!J$1,FALSE)</f>
        <v>48.830519348976502</v>
      </c>
      <c r="AX5" s="65">
        <f>VLOOKUP($A5,'RevPAR Raw Data'!$B$6:$BE$43,'RevPAR Raw Data'!K$1,FALSE)</f>
        <v>61.071181886118701</v>
      </c>
      <c r="AY5" s="66">
        <f>VLOOKUP($A5,'RevPAR Raw Data'!$B$6:$BE$43,'RevPAR Raw Data'!L$1,FALSE)</f>
        <v>46.717410088120801</v>
      </c>
      <c r="AZ5" s="65">
        <f>VLOOKUP($A5,'RevPAR Raw Data'!$B$6:$BE$43,'RevPAR Raw Data'!N$1,FALSE)</f>
        <v>68.6015246445195</v>
      </c>
      <c r="BA5" s="65">
        <f>VLOOKUP($A5,'RevPAR Raw Data'!$B$6:$BE$43,'RevPAR Raw Data'!O$1,FALSE)</f>
        <v>57.6524924166294</v>
      </c>
      <c r="BB5" s="66">
        <f>VLOOKUP($A5,'RevPAR Raw Data'!$B$6:$BE$43,'RevPAR Raw Data'!P$1,FALSE)</f>
        <v>63.1270085305745</v>
      </c>
      <c r="BC5" s="67">
        <f>VLOOKUP($A5,'RevPAR Raw Data'!$B$6:$BE$43,'RevPAR Raw Data'!R$1,FALSE)</f>
        <v>51.405866785964697</v>
      </c>
      <c r="BD5" s="63"/>
      <c r="BE5" s="59">
        <f>VLOOKUP($A5,'RevPAR Raw Data'!$B$6:$BE$43,'RevPAR Raw Data'!T$1,FALSE)</f>
        <v>4.5550369933849097</v>
      </c>
      <c r="BF5" s="60">
        <f>VLOOKUP($A5,'RevPAR Raw Data'!$B$6:$BE$43,'RevPAR Raw Data'!U$1,FALSE)</f>
        <v>5.2073191984951803</v>
      </c>
      <c r="BG5" s="60">
        <f>VLOOKUP($A5,'RevPAR Raw Data'!$B$6:$BE$43,'RevPAR Raw Data'!V$1,FALSE)</f>
        <v>2.3717401752340299</v>
      </c>
      <c r="BH5" s="60">
        <f>VLOOKUP($A5,'RevPAR Raw Data'!$B$6:$BE$43,'RevPAR Raw Data'!W$1,FALSE)</f>
        <v>1.2378789088231701</v>
      </c>
      <c r="BI5" s="60">
        <f>VLOOKUP($A5,'RevPAR Raw Data'!$B$6:$BE$43,'RevPAR Raw Data'!X$1,FALSE)</f>
        <v>0.89587159704446195</v>
      </c>
      <c r="BJ5" s="61">
        <f>VLOOKUP($A5,'RevPAR Raw Data'!$B$6:$BE$43,'RevPAR Raw Data'!Y$1,FALSE)</f>
        <v>2.5873926965954599</v>
      </c>
      <c r="BK5" s="60">
        <f>VLOOKUP($A5,'RevPAR Raw Data'!$B$6:$BE$43,'RevPAR Raw Data'!AA$1,FALSE)</f>
        <v>-3.1419808216947902</v>
      </c>
      <c r="BL5" s="60">
        <f>VLOOKUP($A5,'RevPAR Raw Data'!$B$6:$BE$43,'RevPAR Raw Data'!AB$1,FALSE)</f>
        <v>-5.4264446864973896</v>
      </c>
      <c r="BM5" s="61">
        <f>VLOOKUP($A5,'RevPAR Raw Data'!$B$6:$BE$43,'RevPAR Raw Data'!AC$1,FALSE)</f>
        <v>-4.1986982484744102</v>
      </c>
      <c r="BN5" s="62">
        <f>VLOOKUP($A5,'RevPAR Raw Data'!$B$6:$BE$43,'RevPAR Raw Data'!AE$1,FALSE)</f>
        <v>9.9594983911472298E-2</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Data'!$B$8:$BE$45,'Occupancy Raw Data'!G$3,FALSE)</f>
        <v>37.1517780017276</v>
      </c>
      <c r="C7" s="60">
        <f>VLOOKUP($A7,'Occupancy Raw Data'!$B$8:$BE$45,'Occupancy Raw Data'!H$3,FALSE)</f>
        <v>36.744169306075399</v>
      </c>
      <c r="D7" s="60">
        <f>VLOOKUP($A7,'Occupancy Raw Data'!$B$8:$BE$45,'Occupancy Raw Data'!I$3,FALSE)</f>
        <v>38.102864958249299</v>
      </c>
      <c r="E7" s="60">
        <f>VLOOKUP($A7,'Occupancy Raw Data'!$B$8:$BE$45,'Occupancy Raw Data'!J$3,FALSE)</f>
        <v>44.4797365390152</v>
      </c>
      <c r="F7" s="60">
        <f>VLOOKUP($A7,'Occupancy Raw Data'!$B$8:$BE$45,'Occupancy Raw Data'!K$3,FALSE)</f>
        <v>54.21735531241</v>
      </c>
      <c r="G7" s="61">
        <f>VLOOKUP($A7,'Occupancy Raw Data'!$B$8:$BE$45,'Occupancy Raw Data'!L$3,FALSE)</f>
        <v>42.139180823495501</v>
      </c>
      <c r="H7" s="60">
        <f>VLOOKUP($A7,'Occupancy Raw Data'!$B$8:$BE$45,'Occupancy Raw Data'!N$3,FALSE)</f>
        <v>57.6680823495536</v>
      </c>
      <c r="I7" s="60">
        <f>VLOOKUP($A7,'Occupancy Raw Data'!$B$8:$BE$45,'Occupancy Raw Data'!O$3,FALSE)</f>
        <v>49.675324675324603</v>
      </c>
      <c r="J7" s="61">
        <f>VLOOKUP($A7,'Occupancy Raw Data'!$B$8:$BE$45,'Occupancy Raw Data'!P$3,FALSE)</f>
        <v>53.671703512439102</v>
      </c>
      <c r="K7" s="62">
        <f>VLOOKUP($A7,'Occupancy Raw Data'!$B$8:$BE$45,'Occupancy Raw Data'!R$3,FALSE)</f>
        <v>45.434187306050802</v>
      </c>
      <c r="L7" s="63"/>
      <c r="M7" s="59">
        <f>VLOOKUP($A7,'Occupancy Raw Data'!$B$8:$BE$45,'Occupancy Raw Data'!T$3,FALSE)</f>
        <v>-0.65929763256673202</v>
      </c>
      <c r="N7" s="60">
        <f>VLOOKUP($A7,'Occupancy Raw Data'!$B$8:$BE$45,'Occupancy Raw Data'!U$3,FALSE)</f>
        <v>2.83839634953085</v>
      </c>
      <c r="O7" s="60">
        <f>VLOOKUP($A7,'Occupancy Raw Data'!$B$8:$BE$45,'Occupancy Raw Data'!V$3,FALSE)</f>
        <v>0.51950911591915705</v>
      </c>
      <c r="P7" s="60">
        <f>VLOOKUP($A7,'Occupancy Raw Data'!$B$8:$BE$45,'Occupancy Raw Data'!W$3,FALSE)</f>
        <v>-2.5110168726782902</v>
      </c>
      <c r="Q7" s="60">
        <f>VLOOKUP($A7,'Occupancy Raw Data'!$B$8:$BE$45,'Occupancy Raw Data'!X$3,FALSE)</f>
        <v>-1.3111806087918501</v>
      </c>
      <c r="R7" s="61">
        <f>VLOOKUP($A7,'Occupancy Raw Data'!$B$8:$BE$45,'Occupancy Raw Data'!Y$3,FALSE)</f>
        <v>-0.42603364601403199</v>
      </c>
      <c r="S7" s="60">
        <f>VLOOKUP($A7,'Occupancy Raw Data'!$B$8:$BE$45,'Occupancy Raw Data'!AA$3,FALSE)</f>
        <v>-4.7214696902964004</v>
      </c>
      <c r="T7" s="60">
        <f>VLOOKUP($A7,'Occupancy Raw Data'!$B$8:$BE$45,'Occupancy Raw Data'!AB$3,FALSE)</f>
        <v>-5.8286465896661097</v>
      </c>
      <c r="U7" s="61">
        <f>VLOOKUP($A7,'Occupancy Raw Data'!$B$8:$BE$45,'Occupancy Raw Data'!AC$3,FALSE)</f>
        <v>-5.2370568384818998</v>
      </c>
      <c r="V7" s="62">
        <f>VLOOKUP($A7,'Occupancy Raw Data'!$B$8:$BE$45,'Occupancy Raw Data'!AE$3,FALSE)</f>
        <v>-2.1035259304539098</v>
      </c>
      <c r="W7" s="63"/>
      <c r="X7" s="64">
        <f>VLOOKUP($A7,'ADR Raw Data'!$B$6:$BE$43,'ADR Raw Data'!G$1,FALSE)</f>
        <v>120.5642798324</v>
      </c>
      <c r="Y7" s="65">
        <f>VLOOKUP($A7,'ADR Raw Data'!$B$6:$BE$43,'ADR Raw Data'!H$1,FALSE)</f>
        <v>119.645764766382</v>
      </c>
      <c r="Z7" s="65">
        <f>VLOOKUP($A7,'ADR Raw Data'!$B$6:$BE$43,'ADR Raw Data'!I$1,FALSE)</f>
        <v>119.537336702404</v>
      </c>
      <c r="AA7" s="65">
        <f>VLOOKUP($A7,'ADR Raw Data'!$B$6:$BE$43,'ADR Raw Data'!J$1,FALSE)</f>
        <v>128.62527441182999</v>
      </c>
      <c r="AB7" s="65">
        <f>VLOOKUP($A7,'ADR Raw Data'!$B$6:$BE$43,'ADR Raw Data'!K$1,FALSE)</f>
        <v>132.22124470998199</v>
      </c>
      <c r="AC7" s="66">
        <f>VLOOKUP($A7,'ADR Raw Data'!$B$6:$BE$43,'ADR Raw Data'!L$1,FALSE)</f>
        <v>124.919756874602</v>
      </c>
      <c r="AD7" s="65">
        <f>VLOOKUP($A7,'ADR Raw Data'!$B$6:$BE$43,'ADR Raw Data'!N$1,FALSE)</f>
        <v>132.948360118583</v>
      </c>
      <c r="AE7" s="65">
        <f>VLOOKUP($A7,'ADR Raw Data'!$B$6:$BE$43,'ADR Raw Data'!O$1,FALSE)</f>
        <v>128.213415303506</v>
      </c>
      <c r="AF7" s="66">
        <f>VLOOKUP($A7,'ADR Raw Data'!$B$6:$BE$43,'ADR Raw Data'!P$1,FALSE)</f>
        <v>130.75716899163999</v>
      </c>
      <c r="AG7" s="67">
        <f>VLOOKUP($A7,'ADR Raw Data'!$B$6:$BE$43,'ADR Raw Data'!R$1,FALSE)</f>
        <v>126.88997779666499</v>
      </c>
      <c r="AH7" s="63"/>
      <c r="AI7" s="59">
        <f>VLOOKUP($A7,'ADR Raw Data'!$B$6:$BE$43,'ADR Raw Data'!T$1,FALSE)</f>
        <v>9.3771077364196191</v>
      </c>
      <c r="AJ7" s="60">
        <f>VLOOKUP($A7,'ADR Raw Data'!$B$6:$BE$43,'ADR Raw Data'!U$1,FALSE)</f>
        <v>11.824961602671699</v>
      </c>
      <c r="AK7" s="60">
        <f>VLOOKUP($A7,'ADR Raw Data'!$B$6:$BE$43,'ADR Raw Data'!V$1,FALSE)</f>
        <v>8.9437473646368009</v>
      </c>
      <c r="AL7" s="60">
        <f>VLOOKUP($A7,'ADR Raw Data'!$B$6:$BE$43,'ADR Raw Data'!W$1,FALSE)</f>
        <v>8.9836525988997007</v>
      </c>
      <c r="AM7" s="60">
        <f>VLOOKUP($A7,'ADR Raw Data'!$B$6:$BE$43,'ADR Raw Data'!X$1,FALSE)</f>
        <v>8.7102260199403094</v>
      </c>
      <c r="AN7" s="61">
        <f>VLOOKUP($A7,'ADR Raw Data'!$B$6:$BE$43,'ADR Raw Data'!Y$1,FALSE)</f>
        <v>9.3562880879903005</v>
      </c>
      <c r="AO7" s="60">
        <f>VLOOKUP($A7,'ADR Raw Data'!$B$6:$BE$43,'ADR Raw Data'!AA$1,FALSE)</f>
        <v>8.4962783265439903</v>
      </c>
      <c r="AP7" s="60">
        <f>VLOOKUP($A7,'ADR Raw Data'!$B$6:$BE$43,'ADR Raw Data'!AB$1,FALSE)</f>
        <v>8.74270440813509</v>
      </c>
      <c r="AQ7" s="61">
        <f>VLOOKUP($A7,'ADR Raw Data'!$B$6:$BE$43,'ADR Raw Data'!AC$1,FALSE)</f>
        <v>8.6201088076933594</v>
      </c>
      <c r="AR7" s="62">
        <f>VLOOKUP($A7,'ADR Raw Data'!$B$6:$BE$43,'ADR Raw Data'!AE$1,FALSE)</f>
        <v>9.0347846242393501</v>
      </c>
      <c r="AS7" s="50"/>
      <c r="AT7" s="64">
        <f>VLOOKUP($A7,'RevPAR Raw Data'!$B$6:$BE$43,'RevPAR Raw Data'!G$1,FALSE)</f>
        <v>44.791773592715202</v>
      </c>
      <c r="AU7" s="65">
        <f>VLOOKUP($A7,'RevPAR Raw Data'!$B$6:$BE$43,'RevPAR Raw Data'!H$1,FALSE)</f>
        <v>43.962842373308298</v>
      </c>
      <c r="AV7" s="65">
        <f>VLOOKUP($A7,'RevPAR Raw Data'!$B$6:$BE$43,'RevPAR Raw Data'!I$1,FALSE)</f>
        <v>45.547149978404804</v>
      </c>
      <c r="AW7" s="65">
        <f>VLOOKUP($A7,'RevPAR Raw Data'!$B$6:$BE$43,'RevPAR Raw Data'!J$1,FALSE)</f>
        <v>57.212183180967401</v>
      </c>
      <c r="AX7" s="65">
        <f>VLOOKUP($A7,'RevPAR Raw Data'!$B$6:$BE$43,'RevPAR Raw Data'!K$1,FALSE)</f>
        <v>71.686862042902305</v>
      </c>
      <c r="AY7" s="66">
        <f>VLOOKUP($A7,'RevPAR Raw Data'!$B$6:$BE$43,'RevPAR Raw Data'!L$1,FALSE)</f>
        <v>52.640162233659602</v>
      </c>
      <c r="AZ7" s="65">
        <f>VLOOKUP($A7,'RevPAR Raw Data'!$B$6:$BE$43,'RevPAR Raw Data'!N$1,FALSE)</f>
        <v>76.668769795565694</v>
      </c>
      <c r="BA7" s="65">
        <f>VLOOKUP($A7,'RevPAR Raw Data'!$B$6:$BE$43,'RevPAR Raw Data'!O$1,FALSE)</f>
        <v>63.690430329339101</v>
      </c>
      <c r="BB7" s="66">
        <f>VLOOKUP($A7,'RevPAR Raw Data'!$B$6:$BE$43,'RevPAR Raw Data'!P$1,FALSE)</f>
        <v>70.179600062452394</v>
      </c>
      <c r="BC7" s="67">
        <f>VLOOKUP($A7,'RevPAR Raw Data'!$B$6:$BE$43,'RevPAR Raw Data'!R$1,FALSE)</f>
        <v>57.651430184743298</v>
      </c>
      <c r="BD7" s="63"/>
      <c r="BE7" s="59">
        <f>VLOOKUP($A7,'RevPAR Raw Data'!$B$6:$BE$43,'RevPAR Raw Data'!T$1,FALSE)</f>
        <v>8.6559870545434396</v>
      </c>
      <c r="BF7" s="60">
        <f>VLOOKUP($A7,'RevPAR Raw Data'!$B$6:$BE$43,'RevPAR Raw Data'!U$1,FALSE)</f>
        <v>14.9989972306662</v>
      </c>
      <c r="BG7" s="60">
        <f>VLOOKUP($A7,'RevPAR Raw Data'!$B$6:$BE$43,'RevPAR Raw Data'!V$1,FALSE)</f>
        <v>9.5097200634200298</v>
      </c>
      <c r="BH7" s="60">
        <f>VLOOKUP($A7,'RevPAR Raw Data'!$B$6:$BE$43,'RevPAR Raw Data'!W$1,FALSE)</f>
        <v>6.24705469368023</v>
      </c>
      <c r="BI7" s="60">
        <f>VLOOKUP($A7,'RevPAR Raw Data'!$B$6:$BE$43,'RevPAR Raw Data'!X$1,FALSE)</f>
        <v>7.2848386165930501</v>
      </c>
      <c r="BJ7" s="61">
        <f>VLOOKUP($A7,'RevPAR Raw Data'!$B$6:$BE$43,'RevPAR Raw Data'!Y$1,FALSE)</f>
        <v>8.8903935067034201</v>
      </c>
      <c r="BK7" s="60">
        <f>VLOOKUP($A7,'RevPAR Raw Data'!$B$6:$BE$43,'RevPAR Raw Data'!AA$1,FALSE)</f>
        <v>3.3736594302565899</v>
      </c>
      <c r="BL7" s="60">
        <f>VLOOKUP($A7,'RevPAR Raw Data'!$B$6:$BE$43,'RevPAR Raw Data'!AB$1,FALSE)</f>
        <v>2.40447647613962</v>
      </c>
      <c r="BM7" s="61">
        <f>VLOOKUP($A7,'RevPAR Raw Data'!$B$6:$BE$43,'RevPAR Raw Data'!AC$1,FALSE)</f>
        <v>2.9316119714135702</v>
      </c>
      <c r="BN7" s="62">
        <f>VLOOKUP($A7,'RevPAR Raw Data'!$B$6:$BE$43,'RevPAR Raw Data'!AE$1,FALSE)</f>
        <v>6.7412096564538997</v>
      </c>
    </row>
    <row r="8" spans="1:66" x14ac:dyDescent="0.25">
      <c r="A8" s="76" t="s">
        <v>89</v>
      </c>
      <c r="B8" s="59">
        <f>VLOOKUP($A8,'Occupancy Raw Data'!$B$8:$BE$45,'Occupancy Raw Data'!G$3,FALSE)</f>
        <v>38.891213389121297</v>
      </c>
      <c r="C8" s="60">
        <f>VLOOKUP($A8,'Occupancy Raw Data'!$B$8:$BE$45,'Occupancy Raw Data'!H$3,FALSE)</f>
        <v>34.550209205020899</v>
      </c>
      <c r="D8" s="60">
        <f>VLOOKUP($A8,'Occupancy Raw Data'!$B$8:$BE$45,'Occupancy Raw Data'!I$3,FALSE)</f>
        <v>33.054393305439298</v>
      </c>
      <c r="E8" s="60">
        <f>VLOOKUP($A8,'Occupancy Raw Data'!$B$8:$BE$45,'Occupancy Raw Data'!J$3,FALSE)</f>
        <v>36.841004184100399</v>
      </c>
      <c r="F8" s="60">
        <f>VLOOKUP($A8,'Occupancy Raw Data'!$B$8:$BE$45,'Occupancy Raw Data'!K$3,FALSE)</f>
        <v>42.311715481171497</v>
      </c>
      <c r="G8" s="61">
        <f>VLOOKUP($A8,'Occupancy Raw Data'!$B$8:$BE$45,'Occupancy Raw Data'!L$3,FALSE)</f>
        <v>37.129707112970699</v>
      </c>
      <c r="H8" s="60">
        <f>VLOOKUP($A8,'Occupancy Raw Data'!$B$8:$BE$45,'Occupancy Raw Data'!N$3,FALSE)</f>
        <v>47.489539748953902</v>
      </c>
      <c r="I8" s="60">
        <f>VLOOKUP($A8,'Occupancy Raw Data'!$B$8:$BE$45,'Occupancy Raw Data'!O$3,FALSE)</f>
        <v>41.035564853556401</v>
      </c>
      <c r="J8" s="61">
        <f>VLOOKUP($A8,'Occupancy Raw Data'!$B$8:$BE$45,'Occupancy Raw Data'!P$3,FALSE)</f>
        <v>44.262552301255198</v>
      </c>
      <c r="K8" s="62">
        <f>VLOOKUP($A8,'Occupancy Raw Data'!$B$8:$BE$45,'Occupancy Raw Data'!R$3,FALSE)</f>
        <v>39.167662881052003</v>
      </c>
      <c r="L8" s="63"/>
      <c r="M8" s="59">
        <f>VLOOKUP($A8,'Occupancy Raw Data'!$B$8:$BE$45,'Occupancy Raw Data'!T$3,FALSE)</f>
        <v>7.5820438711030196</v>
      </c>
      <c r="N8" s="60">
        <f>VLOOKUP($A8,'Occupancy Raw Data'!$B$8:$BE$45,'Occupancy Raw Data'!U$3,FALSE)</f>
        <v>7.4096903765690296</v>
      </c>
      <c r="O8" s="60">
        <f>VLOOKUP($A8,'Occupancy Raw Data'!$B$8:$BE$45,'Occupancy Raw Data'!V$3,FALSE)</f>
        <v>7.1482919460604197</v>
      </c>
      <c r="P8" s="60">
        <f>VLOOKUP($A8,'Occupancy Raw Data'!$B$8:$BE$45,'Occupancy Raw Data'!W$3,FALSE)</f>
        <v>-2.0497110978282498</v>
      </c>
      <c r="Q8" s="60">
        <f>VLOOKUP($A8,'Occupancy Raw Data'!$B$8:$BE$45,'Occupancy Raw Data'!X$3,FALSE)</f>
        <v>-0.80639095087316803</v>
      </c>
      <c r="R8" s="61">
        <f>VLOOKUP($A8,'Occupancy Raw Data'!$B$8:$BE$45,'Occupancy Raw Data'!Y$3,FALSE)</f>
        <v>3.4634880112753699</v>
      </c>
      <c r="S8" s="60">
        <f>VLOOKUP($A8,'Occupancy Raw Data'!$B$8:$BE$45,'Occupancy Raw Data'!AA$3,FALSE)</f>
        <v>-4.9328500595326803</v>
      </c>
      <c r="T8" s="60">
        <f>VLOOKUP($A8,'Occupancy Raw Data'!$B$8:$BE$45,'Occupancy Raw Data'!AB$3,FALSE)</f>
        <v>-4.8315797201477002</v>
      </c>
      <c r="U8" s="61">
        <f>VLOOKUP($A8,'Occupancy Raw Data'!$B$8:$BE$45,'Occupancy Raw Data'!AC$3,FALSE)</f>
        <v>-4.8859332876145602</v>
      </c>
      <c r="V8" s="62">
        <f>VLOOKUP($A8,'Occupancy Raw Data'!$B$8:$BE$45,'Occupancy Raw Data'!AE$3,FALSE)</f>
        <v>0.61180457150190404</v>
      </c>
      <c r="W8" s="63"/>
      <c r="X8" s="64">
        <f>VLOOKUP($A8,'ADR Raw Data'!$B$6:$BE$43,'ADR Raw Data'!G$1,FALSE)</f>
        <v>117.585930607853</v>
      </c>
      <c r="Y8" s="65">
        <f>VLOOKUP($A8,'ADR Raw Data'!$B$6:$BE$43,'ADR Raw Data'!H$1,FALSE)</f>
        <v>118.591768089615</v>
      </c>
      <c r="Z8" s="65">
        <f>VLOOKUP($A8,'ADR Raw Data'!$B$6:$BE$43,'ADR Raw Data'!I$1,FALSE)</f>
        <v>111.340854430379</v>
      </c>
      <c r="AA8" s="65">
        <f>VLOOKUP($A8,'ADR Raw Data'!$B$6:$BE$43,'ADR Raw Data'!J$1,FALSE)</f>
        <v>121.291766042021</v>
      </c>
      <c r="AB8" s="65">
        <f>VLOOKUP($A8,'ADR Raw Data'!$B$6:$BE$43,'ADR Raw Data'!K$1,FALSE)</f>
        <v>116.460148331273</v>
      </c>
      <c r="AC8" s="66">
        <f>VLOOKUP($A8,'ADR Raw Data'!$B$6:$BE$43,'ADR Raw Data'!L$1,FALSE)</f>
        <v>117.140021410863</v>
      </c>
      <c r="AD8" s="65">
        <f>VLOOKUP($A8,'ADR Raw Data'!$B$6:$BE$43,'ADR Raw Data'!N$1,FALSE)</f>
        <v>112.411660792951</v>
      </c>
      <c r="AE8" s="65">
        <f>VLOOKUP($A8,'ADR Raw Data'!$B$6:$BE$43,'ADR Raw Data'!O$1,FALSE)</f>
        <v>108.16106296201799</v>
      </c>
      <c r="AF8" s="66">
        <f>VLOOKUP($A8,'ADR Raw Data'!$B$6:$BE$43,'ADR Raw Data'!P$1,FALSE)</f>
        <v>110.44130804679099</v>
      </c>
      <c r="AG8" s="67">
        <f>VLOOKUP($A8,'ADR Raw Data'!$B$6:$BE$43,'ADR Raw Data'!R$1,FALSE)</f>
        <v>114.97714280264</v>
      </c>
      <c r="AH8" s="63"/>
      <c r="AI8" s="59">
        <f>VLOOKUP($A8,'ADR Raw Data'!$B$6:$BE$43,'ADR Raw Data'!T$1,FALSE)</f>
        <v>9.6156639443938907</v>
      </c>
      <c r="AJ8" s="60">
        <f>VLOOKUP($A8,'ADR Raw Data'!$B$6:$BE$43,'ADR Raw Data'!U$1,FALSE)</f>
        <v>10.515994785176099</v>
      </c>
      <c r="AK8" s="60">
        <f>VLOOKUP($A8,'ADR Raw Data'!$B$6:$BE$43,'ADR Raw Data'!V$1,FALSE)</f>
        <v>9.0584969823710004</v>
      </c>
      <c r="AL8" s="60">
        <f>VLOOKUP($A8,'ADR Raw Data'!$B$6:$BE$43,'ADR Raw Data'!W$1,FALSE)</f>
        <v>15.4092846843603</v>
      </c>
      <c r="AM8" s="60">
        <f>VLOOKUP($A8,'ADR Raw Data'!$B$6:$BE$43,'ADR Raw Data'!X$1,FALSE)</f>
        <v>8.9401226058505294</v>
      </c>
      <c r="AN8" s="61">
        <f>VLOOKUP($A8,'ADR Raw Data'!$B$6:$BE$43,'ADR Raw Data'!Y$1,FALSE)</f>
        <v>10.672254723013699</v>
      </c>
      <c r="AO8" s="60">
        <f>VLOOKUP($A8,'ADR Raw Data'!$B$6:$BE$43,'ADR Raw Data'!AA$1,FALSE)</f>
        <v>7.1249864242843399</v>
      </c>
      <c r="AP8" s="60">
        <f>VLOOKUP($A8,'ADR Raw Data'!$B$6:$BE$43,'ADR Raw Data'!AB$1,FALSE)</f>
        <v>6.22739471571228</v>
      </c>
      <c r="AQ8" s="61">
        <f>VLOOKUP($A8,'ADR Raw Data'!$B$6:$BE$43,'ADR Raw Data'!AC$1,FALSE)</f>
        <v>6.7147777313769401</v>
      </c>
      <c r="AR8" s="62">
        <f>VLOOKUP($A8,'ADR Raw Data'!$B$6:$BE$43,'ADR Raw Data'!AE$1,FALSE)</f>
        <v>9.4595543426096107</v>
      </c>
      <c r="AS8" s="50"/>
      <c r="AT8" s="64">
        <f>VLOOKUP($A8,'RevPAR Raw Data'!$B$6:$BE$43,'RevPAR Raw Data'!G$1,FALSE)</f>
        <v>45.730595188284497</v>
      </c>
      <c r="AU8" s="65">
        <f>VLOOKUP($A8,'RevPAR Raw Data'!$B$6:$BE$43,'RevPAR Raw Data'!H$1,FALSE)</f>
        <v>40.973703974895301</v>
      </c>
      <c r="AV8" s="65">
        <f>VLOOKUP($A8,'RevPAR Raw Data'!$B$6:$BE$43,'RevPAR Raw Data'!I$1,FALSE)</f>
        <v>36.803043933054298</v>
      </c>
      <c r="AW8" s="65">
        <f>VLOOKUP($A8,'RevPAR Raw Data'!$B$6:$BE$43,'RevPAR Raw Data'!J$1,FALSE)</f>
        <v>44.6851046025104</v>
      </c>
      <c r="AX8" s="65">
        <f>VLOOKUP($A8,'RevPAR Raw Data'!$B$6:$BE$43,'RevPAR Raw Data'!K$1,FALSE)</f>
        <v>49.2762866108786</v>
      </c>
      <c r="AY8" s="66">
        <f>VLOOKUP($A8,'RevPAR Raw Data'!$B$6:$BE$43,'RevPAR Raw Data'!L$1,FALSE)</f>
        <v>43.493746861924599</v>
      </c>
      <c r="AZ8" s="65">
        <f>VLOOKUP($A8,'RevPAR Raw Data'!$B$6:$BE$43,'RevPAR Raw Data'!N$1,FALSE)</f>
        <v>53.383780334728002</v>
      </c>
      <c r="BA8" s="65">
        <f>VLOOKUP($A8,'RevPAR Raw Data'!$B$6:$BE$43,'RevPAR Raw Data'!O$1,FALSE)</f>
        <v>44.384503138075303</v>
      </c>
      <c r="BB8" s="66">
        <f>VLOOKUP($A8,'RevPAR Raw Data'!$B$6:$BE$43,'RevPAR Raw Data'!P$1,FALSE)</f>
        <v>48.884141736401602</v>
      </c>
      <c r="BC8" s="67">
        <f>VLOOKUP($A8,'RevPAR Raw Data'!$B$6:$BE$43,'RevPAR Raw Data'!R$1,FALSE)</f>
        <v>45.033859683203801</v>
      </c>
      <c r="BD8" s="63"/>
      <c r="BE8" s="59">
        <f>VLOOKUP($A8,'RevPAR Raw Data'!$B$6:$BE$43,'RevPAR Raw Data'!T$1,FALSE)</f>
        <v>17.926771674258699</v>
      </c>
      <c r="BF8" s="60">
        <f>VLOOKUP($A8,'RevPAR Raw Data'!$B$6:$BE$43,'RevPAR Raw Data'!U$1,FALSE)</f>
        <v>18.704887815342801</v>
      </c>
      <c r="BG8" s="60">
        <f>VLOOKUP($A8,'RevPAR Raw Data'!$B$6:$BE$43,'RevPAR Raw Data'!V$1,FALSE)</f>
        <v>16.854316738656301</v>
      </c>
      <c r="BH8" s="60">
        <f>VLOOKUP($A8,'RevPAR Raw Data'!$B$6:$BE$43,'RevPAR Raw Data'!W$1,FALSE)</f>
        <v>13.0437277682607</v>
      </c>
      <c r="BI8" s="60">
        <f>VLOOKUP($A8,'RevPAR Raw Data'!$B$6:$BE$43,'RevPAR Raw Data'!X$1,FALSE)</f>
        <v>8.0616393152868095</v>
      </c>
      <c r="BJ8" s="61">
        <f>VLOOKUP($A8,'RevPAR Raw Data'!$B$6:$BE$43,'RevPAR Raw Data'!Y$1,FALSE)</f>
        <v>14.5053749971534</v>
      </c>
      <c r="BK8" s="60">
        <f>VLOOKUP($A8,'RevPAR Raw Data'!$B$6:$BE$43,'RevPAR Raw Data'!AA$1,FALSE)</f>
        <v>1.8406714676796501</v>
      </c>
      <c r="BL8" s="60">
        <f>VLOOKUP($A8,'RevPAR Raw Data'!$B$6:$BE$43,'RevPAR Raw Data'!AB$1,FALSE)</f>
        <v>1.0949334553866701</v>
      </c>
      <c r="BM8" s="61">
        <f>VLOOKUP($A8,'RevPAR Raw Data'!$B$6:$BE$43,'RevPAR Raw Data'!AC$1,FALSE)</f>
        <v>1.5007648833956999</v>
      </c>
      <c r="BN8" s="62">
        <f>VLOOKUP($A8,'RevPAR Raw Data'!$B$6:$BE$43,'RevPAR Raw Data'!AE$1,FALSE)</f>
        <v>10.1292329000233</v>
      </c>
    </row>
    <row r="9" spans="1:66" x14ac:dyDescent="0.25">
      <c r="A9" s="76" t="s">
        <v>90</v>
      </c>
      <c r="B9" s="59">
        <f>VLOOKUP($A9,'Occupancy Raw Data'!$B$8:$BE$45,'Occupancy Raw Data'!G$3,FALSE)</f>
        <v>38.201576307618801</v>
      </c>
      <c r="C9" s="60">
        <f>VLOOKUP($A9,'Occupancy Raw Data'!$B$8:$BE$45,'Occupancy Raw Data'!H$3,FALSE)</f>
        <v>37.544781466443702</v>
      </c>
      <c r="D9" s="60">
        <f>VLOOKUP($A9,'Occupancy Raw Data'!$B$8:$BE$45,'Occupancy Raw Data'!I$3,FALSE)</f>
        <v>38.524002866013802</v>
      </c>
      <c r="E9" s="60">
        <f>VLOOKUP($A9,'Occupancy Raw Data'!$B$8:$BE$45,'Occupancy Raw Data'!J$3,FALSE)</f>
        <v>48.041557200859799</v>
      </c>
      <c r="F9" s="60">
        <f>VLOOKUP($A9,'Occupancy Raw Data'!$B$8:$BE$45,'Occupancy Raw Data'!K$3,FALSE)</f>
        <v>57.212801528540702</v>
      </c>
      <c r="G9" s="61">
        <f>VLOOKUP($A9,'Occupancy Raw Data'!$B$8:$BE$45,'Occupancy Raw Data'!L$3,FALSE)</f>
        <v>43.904943873895299</v>
      </c>
      <c r="H9" s="60">
        <f>VLOOKUP($A9,'Occupancy Raw Data'!$B$8:$BE$45,'Occupancy Raw Data'!N$3,FALSE)</f>
        <v>60.066873656555998</v>
      </c>
      <c r="I9" s="60">
        <f>VLOOKUP($A9,'Occupancy Raw Data'!$B$8:$BE$45,'Occupancy Raw Data'!O$3,FALSE)</f>
        <v>51.170288989730103</v>
      </c>
      <c r="J9" s="61">
        <f>VLOOKUP($A9,'Occupancy Raw Data'!$B$8:$BE$45,'Occupancy Raw Data'!P$3,FALSE)</f>
        <v>55.618581323142998</v>
      </c>
      <c r="K9" s="62">
        <f>VLOOKUP($A9,'Occupancy Raw Data'!$B$8:$BE$45,'Occupancy Raw Data'!R$3,FALSE)</f>
        <v>47.251697430823199</v>
      </c>
      <c r="L9" s="63"/>
      <c r="M9" s="59">
        <f>VLOOKUP($A9,'Occupancy Raw Data'!$B$8:$BE$45,'Occupancy Raw Data'!T$3,FALSE)</f>
        <v>-1.2139519707209101</v>
      </c>
      <c r="N9" s="60">
        <f>VLOOKUP($A9,'Occupancy Raw Data'!$B$8:$BE$45,'Occupancy Raw Data'!U$3,FALSE)</f>
        <v>0.35424926423755998</v>
      </c>
      <c r="O9" s="60">
        <f>VLOOKUP($A9,'Occupancy Raw Data'!$B$8:$BE$45,'Occupancy Raw Data'!V$3,FALSE)</f>
        <v>-4.0731429538859398</v>
      </c>
      <c r="P9" s="60">
        <f>VLOOKUP($A9,'Occupancy Raw Data'!$B$8:$BE$45,'Occupancy Raw Data'!W$3,FALSE)</f>
        <v>-3.8004494441338501</v>
      </c>
      <c r="Q9" s="60">
        <f>VLOOKUP($A9,'Occupancy Raw Data'!$B$8:$BE$45,'Occupancy Raw Data'!X$3,FALSE)</f>
        <v>-6.5086696541132403</v>
      </c>
      <c r="R9" s="61">
        <f>VLOOKUP($A9,'Occupancy Raw Data'!$B$8:$BE$45,'Occupancy Raw Data'!Y$3,FALSE)</f>
        <v>-3.45399598474296</v>
      </c>
      <c r="S9" s="60">
        <f>VLOOKUP($A9,'Occupancy Raw Data'!$B$8:$BE$45,'Occupancy Raw Data'!AA$3,FALSE)</f>
        <v>-7.1520093263862003</v>
      </c>
      <c r="T9" s="60">
        <f>VLOOKUP($A9,'Occupancy Raw Data'!$B$8:$BE$45,'Occupancy Raw Data'!AB$3,FALSE)</f>
        <v>-4.3509213499660104</v>
      </c>
      <c r="U9" s="61">
        <f>VLOOKUP($A9,'Occupancy Raw Data'!$B$8:$BE$45,'Occupancy Raw Data'!AC$3,FALSE)</f>
        <v>-5.8841333554924704</v>
      </c>
      <c r="V9" s="62">
        <f>VLOOKUP($A9,'Occupancy Raw Data'!$B$8:$BE$45,'Occupancy Raw Data'!AE$3,FALSE)</f>
        <v>-4.2851504600807404</v>
      </c>
      <c r="W9" s="63"/>
      <c r="X9" s="64">
        <f>VLOOKUP($A9,'ADR Raw Data'!$B$6:$BE$43,'ADR Raw Data'!G$1,FALSE)</f>
        <v>109.143247889965</v>
      </c>
      <c r="Y9" s="65">
        <f>VLOOKUP($A9,'ADR Raw Data'!$B$6:$BE$43,'ADR Raw Data'!H$1,FALSE)</f>
        <v>108.771148218829</v>
      </c>
      <c r="Z9" s="65">
        <f>VLOOKUP($A9,'ADR Raw Data'!$B$6:$BE$43,'ADR Raw Data'!I$1,FALSE)</f>
        <v>110.17299132052</v>
      </c>
      <c r="AA9" s="65">
        <f>VLOOKUP($A9,'ADR Raw Data'!$B$6:$BE$43,'ADR Raw Data'!J$1,FALSE)</f>
        <v>117.617216007954</v>
      </c>
      <c r="AB9" s="65">
        <f>VLOOKUP($A9,'ADR Raw Data'!$B$6:$BE$43,'ADR Raw Data'!K$1,FALSE)</f>
        <v>117.713220621999</v>
      </c>
      <c r="AC9" s="66">
        <f>VLOOKUP($A9,'ADR Raw Data'!$B$6:$BE$43,'ADR Raw Data'!L$1,FALSE)</f>
        <v>113.34830604362701</v>
      </c>
      <c r="AD9" s="65">
        <f>VLOOKUP($A9,'ADR Raw Data'!$B$6:$BE$43,'ADR Raw Data'!N$1,FALSE)</f>
        <v>116.554184890656</v>
      </c>
      <c r="AE9" s="65">
        <f>VLOOKUP($A9,'ADR Raw Data'!$B$6:$BE$43,'ADR Raw Data'!O$1,FALSE)</f>
        <v>113.170970828471</v>
      </c>
      <c r="AF9" s="66">
        <f>VLOOKUP($A9,'ADR Raw Data'!$B$6:$BE$43,'ADR Raw Data'!P$1,FALSE)</f>
        <v>114.997870101986</v>
      </c>
      <c r="AG9" s="67">
        <f>VLOOKUP($A9,'ADR Raw Data'!$B$6:$BE$43,'ADR Raw Data'!R$1,FALSE)</f>
        <v>113.903064120153</v>
      </c>
      <c r="AH9" s="63"/>
      <c r="AI9" s="59">
        <f>VLOOKUP($A9,'ADR Raw Data'!$B$6:$BE$43,'ADR Raw Data'!T$1,FALSE)</f>
        <v>12.3560760383715</v>
      </c>
      <c r="AJ9" s="60">
        <f>VLOOKUP($A9,'ADR Raw Data'!$B$6:$BE$43,'ADR Raw Data'!U$1,FALSE)</f>
        <v>12.157263449475201</v>
      </c>
      <c r="AK9" s="60">
        <f>VLOOKUP($A9,'ADR Raw Data'!$B$6:$BE$43,'ADR Raw Data'!V$1,FALSE)</f>
        <v>12.8786043760255</v>
      </c>
      <c r="AL9" s="60">
        <f>VLOOKUP($A9,'ADR Raw Data'!$B$6:$BE$43,'ADR Raw Data'!W$1,FALSE)</f>
        <v>12.822691848070599</v>
      </c>
      <c r="AM9" s="60">
        <f>VLOOKUP($A9,'ADR Raw Data'!$B$6:$BE$43,'ADR Raw Data'!X$1,FALSE)</f>
        <v>10.917339783746201</v>
      </c>
      <c r="AN9" s="61">
        <f>VLOOKUP($A9,'ADR Raw Data'!$B$6:$BE$43,'ADR Raw Data'!Y$1,FALSE)</f>
        <v>12.030913504315899</v>
      </c>
      <c r="AO9" s="60">
        <f>VLOOKUP($A9,'ADR Raw Data'!$B$6:$BE$43,'ADR Raw Data'!AA$1,FALSE)</f>
        <v>11.109108913176399</v>
      </c>
      <c r="AP9" s="60">
        <f>VLOOKUP($A9,'ADR Raw Data'!$B$6:$BE$43,'ADR Raw Data'!AB$1,FALSE)</f>
        <v>15.0450785840744</v>
      </c>
      <c r="AQ9" s="61">
        <f>VLOOKUP($A9,'ADR Raw Data'!$B$6:$BE$43,'ADR Raw Data'!AC$1,FALSE)</f>
        <v>12.803743150197301</v>
      </c>
      <c r="AR9" s="62">
        <f>VLOOKUP($A9,'ADR Raw Data'!$B$6:$BE$43,'ADR Raw Data'!AE$1,FALSE)</f>
        <v>12.2872637275304</v>
      </c>
      <c r="AS9" s="50"/>
      <c r="AT9" s="64">
        <f>VLOOKUP($A9,'RevPAR Raw Data'!$B$6:$BE$43,'RevPAR Raw Data'!G$1,FALSE)</f>
        <v>41.694441127298703</v>
      </c>
      <c r="AU9" s="65">
        <f>VLOOKUP($A9,'RevPAR Raw Data'!$B$6:$BE$43,'RevPAR Raw Data'!H$1,FALSE)</f>
        <v>40.837889897301103</v>
      </c>
      <c r="AV9" s="65">
        <f>VLOOKUP($A9,'RevPAR Raw Data'!$B$6:$BE$43,'RevPAR Raw Data'!I$1,FALSE)</f>
        <v>42.443046333890599</v>
      </c>
      <c r="AW9" s="65">
        <f>VLOOKUP($A9,'RevPAR Raw Data'!$B$6:$BE$43,'RevPAR Raw Data'!J$1,FALSE)</f>
        <v>56.505142106520097</v>
      </c>
      <c r="AX9" s="65">
        <f>VLOOKUP($A9,'RevPAR Raw Data'!$B$6:$BE$43,'RevPAR Raw Data'!K$1,FALSE)</f>
        <v>67.347031287317805</v>
      </c>
      <c r="AY9" s="66">
        <f>VLOOKUP($A9,'RevPAR Raw Data'!$B$6:$BE$43,'RevPAR Raw Data'!L$1,FALSE)</f>
        <v>49.765510150465701</v>
      </c>
      <c r="AZ9" s="65">
        <f>VLOOKUP($A9,'RevPAR Raw Data'!$B$6:$BE$43,'RevPAR Raw Data'!N$1,FALSE)</f>
        <v>70.010454979699006</v>
      </c>
      <c r="BA9" s="65">
        <f>VLOOKUP($A9,'RevPAR Raw Data'!$B$6:$BE$43,'RevPAR Raw Data'!O$1,FALSE)</f>
        <v>57.909912825411901</v>
      </c>
      <c r="BB9" s="66">
        <f>VLOOKUP($A9,'RevPAR Raw Data'!$B$6:$BE$43,'RevPAR Raw Data'!P$1,FALSE)</f>
        <v>63.960183902555499</v>
      </c>
      <c r="BC9" s="67">
        <f>VLOOKUP($A9,'RevPAR Raw Data'!$B$6:$BE$43,'RevPAR Raw Data'!R$1,FALSE)</f>
        <v>53.821131222491303</v>
      </c>
      <c r="BD9" s="63"/>
      <c r="BE9" s="59">
        <f>VLOOKUP($A9,'RevPAR Raw Data'!$B$6:$BE$43,'RevPAR Raw Data'!T$1,FALSE)</f>
        <v>10.992127239079</v>
      </c>
      <c r="BF9" s="60">
        <f>VLOOKUP($A9,'RevPAR Raw Data'!$B$6:$BE$43,'RevPAR Raw Data'!U$1,FALSE)</f>
        <v>12.554579730034</v>
      </c>
      <c r="BG9" s="60">
        <f>VLOOKUP($A9,'RevPAR Raw Data'!$B$6:$BE$43,'RevPAR Raw Data'!V$1,FALSE)</f>
        <v>8.2808974554386801</v>
      </c>
      <c r="BH9" s="60">
        <f>VLOOKUP($A9,'RevPAR Raw Data'!$B$6:$BE$43,'RevPAR Raw Data'!W$1,FALSE)</f>
        <v>8.5349224828738102</v>
      </c>
      <c r="BI9" s="60">
        <f>VLOOKUP($A9,'RevPAR Raw Data'!$B$6:$BE$43,'RevPAR Raw Data'!X$1,FALSE)</f>
        <v>3.6980965480918702</v>
      </c>
      <c r="BJ9" s="61">
        <f>VLOOKUP($A9,'RevPAR Raw Data'!$B$6:$BE$43,'RevPAR Raw Data'!Y$1,FALSE)</f>
        <v>8.1613702502059802</v>
      </c>
      <c r="BK9" s="60">
        <f>VLOOKUP($A9,'RevPAR Raw Data'!$B$6:$BE$43,'RevPAR Raw Data'!AA$1,FALSE)</f>
        <v>3.1625750812414899</v>
      </c>
      <c r="BL9" s="60">
        <f>VLOOKUP($A9,'RevPAR Raw Data'!$B$6:$BE$43,'RevPAR Raw Data'!AB$1,FALSE)</f>
        <v>10.0395576978748</v>
      </c>
      <c r="BM9" s="61">
        <f>VLOOKUP($A9,'RevPAR Raw Data'!$B$6:$BE$43,'RevPAR Raw Data'!AC$1,FALSE)</f>
        <v>6.1662204732525501</v>
      </c>
      <c r="BN9" s="62">
        <f>VLOOKUP($A9,'RevPAR Raw Data'!$B$6:$BE$43,'RevPAR Raw Data'!AE$1,FALSE)</f>
        <v>7.4755855292980797</v>
      </c>
    </row>
    <row r="10" spans="1:66" x14ac:dyDescent="0.25">
      <c r="A10" s="76" t="s">
        <v>26</v>
      </c>
      <c r="B10" s="59">
        <f>VLOOKUP($A10,'Occupancy Raw Data'!$B$8:$BE$45,'Occupancy Raw Data'!G$3,FALSE)</f>
        <v>37.528921795465003</v>
      </c>
      <c r="C10" s="60">
        <f>VLOOKUP($A10,'Occupancy Raw Data'!$B$8:$BE$45,'Occupancy Raw Data'!H$3,FALSE)</f>
        <v>37.991670522905999</v>
      </c>
      <c r="D10" s="60">
        <f>VLOOKUP($A10,'Occupancy Raw Data'!$B$8:$BE$45,'Occupancy Raw Data'!I$3,FALSE)</f>
        <v>39.657565941693598</v>
      </c>
      <c r="E10" s="60">
        <f>VLOOKUP($A10,'Occupancy Raw Data'!$B$8:$BE$45,'Occupancy Raw Data'!J$3,FALSE)</f>
        <v>48.611753817676998</v>
      </c>
      <c r="F10" s="60">
        <f>VLOOKUP($A10,'Occupancy Raw Data'!$B$8:$BE$45,'Occupancy Raw Data'!K$3,FALSE)</f>
        <v>61.117538176769997</v>
      </c>
      <c r="G10" s="61">
        <f>VLOOKUP($A10,'Occupancy Raw Data'!$B$8:$BE$45,'Occupancy Raw Data'!L$3,FALSE)</f>
        <v>44.981490050902302</v>
      </c>
      <c r="H10" s="60">
        <f>VLOOKUP($A10,'Occupancy Raw Data'!$B$8:$BE$45,'Occupancy Raw Data'!N$3,FALSE)</f>
        <v>60.758907913003199</v>
      </c>
      <c r="I10" s="60">
        <f>VLOOKUP($A10,'Occupancy Raw Data'!$B$8:$BE$45,'Occupancy Raw Data'!O$3,FALSE)</f>
        <v>47.813512262841201</v>
      </c>
      <c r="J10" s="61">
        <f>VLOOKUP($A10,'Occupancy Raw Data'!$B$8:$BE$45,'Occupancy Raw Data'!P$3,FALSE)</f>
        <v>54.2862100879222</v>
      </c>
      <c r="K10" s="62">
        <f>VLOOKUP($A10,'Occupancy Raw Data'!$B$8:$BE$45,'Occupancy Raw Data'!R$3,FALSE)</f>
        <v>47.6399814900509</v>
      </c>
      <c r="L10" s="63"/>
      <c r="M10" s="59">
        <f>VLOOKUP($A10,'Occupancy Raw Data'!$B$8:$BE$45,'Occupancy Raw Data'!T$3,FALSE)</f>
        <v>4.6298002621688399</v>
      </c>
      <c r="N10" s="60">
        <f>VLOOKUP($A10,'Occupancy Raw Data'!$B$8:$BE$45,'Occupancy Raw Data'!U$3,FALSE)</f>
        <v>3.6511880570589299</v>
      </c>
      <c r="O10" s="60">
        <f>VLOOKUP($A10,'Occupancy Raw Data'!$B$8:$BE$45,'Occupancy Raw Data'!V$3,FALSE)</f>
        <v>-1.55972433204953</v>
      </c>
      <c r="P10" s="60">
        <f>VLOOKUP($A10,'Occupancy Raw Data'!$B$8:$BE$45,'Occupancy Raw Data'!W$3,FALSE)</f>
        <v>0.35140471215663499</v>
      </c>
      <c r="Q10" s="60">
        <f>VLOOKUP($A10,'Occupancy Raw Data'!$B$8:$BE$45,'Occupancy Raw Data'!X$3,FALSE)</f>
        <v>1.73143569349625</v>
      </c>
      <c r="R10" s="61">
        <f>VLOOKUP($A10,'Occupancy Raw Data'!$B$8:$BE$45,'Occupancy Raw Data'!Y$3,FALSE)</f>
        <v>1.61796804701417</v>
      </c>
      <c r="S10" s="60">
        <f>VLOOKUP($A10,'Occupancy Raw Data'!$B$8:$BE$45,'Occupancy Raw Data'!AA$3,FALSE)</f>
        <v>-1.14079692477223</v>
      </c>
      <c r="T10" s="60">
        <f>VLOOKUP($A10,'Occupancy Raw Data'!$B$8:$BE$45,'Occupancy Raw Data'!AB$3,FALSE)</f>
        <v>-2.8706227919334699</v>
      </c>
      <c r="U10" s="61">
        <f>VLOOKUP($A10,'Occupancy Raw Data'!$B$8:$BE$45,'Occupancy Raw Data'!AC$3,FALSE)</f>
        <v>-1.9101171098182099</v>
      </c>
      <c r="V10" s="62">
        <f>VLOOKUP($A10,'Occupancy Raw Data'!$B$8:$BE$45,'Occupancy Raw Data'!AE$3,FALSE)</f>
        <v>0.44177363777302098</v>
      </c>
      <c r="W10" s="63"/>
      <c r="X10" s="64">
        <f>VLOOKUP($A10,'ADR Raw Data'!$B$6:$BE$43,'ADR Raw Data'!G$1,FALSE)</f>
        <v>114.703249075215</v>
      </c>
      <c r="Y10" s="65">
        <f>VLOOKUP($A10,'ADR Raw Data'!$B$6:$BE$43,'ADR Raw Data'!H$1,FALSE)</f>
        <v>114.61938185139999</v>
      </c>
      <c r="Z10" s="65">
        <f>VLOOKUP($A10,'ADR Raw Data'!$B$6:$BE$43,'ADR Raw Data'!I$1,FALSE)</f>
        <v>115.490682613768</v>
      </c>
      <c r="AA10" s="65">
        <f>VLOOKUP($A10,'ADR Raw Data'!$B$6:$BE$43,'ADR Raw Data'!J$1,FALSE)</f>
        <v>122.608883864826</v>
      </c>
      <c r="AB10" s="65">
        <f>VLOOKUP($A10,'ADR Raw Data'!$B$6:$BE$43,'ADR Raw Data'!K$1,FALSE)</f>
        <v>123.584103728941</v>
      </c>
      <c r="AC10" s="66">
        <f>VLOOKUP($A10,'ADR Raw Data'!$B$6:$BE$43,'ADR Raw Data'!L$1,FALSE)</f>
        <v>118.949992284347</v>
      </c>
      <c r="AD10" s="65">
        <f>VLOOKUP($A10,'ADR Raw Data'!$B$6:$BE$43,'ADR Raw Data'!N$1,FALSE)</f>
        <v>121.870765422696</v>
      </c>
      <c r="AE10" s="65">
        <f>VLOOKUP($A10,'ADR Raw Data'!$B$6:$BE$43,'ADR Raw Data'!O$1,FALSE)</f>
        <v>115.613002661504</v>
      </c>
      <c r="AF10" s="66">
        <f>VLOOKUP($A10,'ADR Raw Data'!$B$6:$BE$43,'ADR Raw Data'!P$1,FALSE)</f>
        <v>119.11494938732</v>
      </c>
      <c r="AG10" s="67">
        <f>VLOOKUP($A10,'ADR Raw Data'!$B$6:$BE$43,'ADR Raw Data'!R$1,FALSE)</f>
        <v>119.003698050371</v>
      </c>
      <c r="AH10" s="63"/>
      <c r="AI10" s="59">
        <f>VLOOKUP($A10,'ADR Raw Data'!$B$6:$BE$43,'ADR Raw Data'!T$1,FALSE)</f>
        <v>12.1026041632463</v>
      </c>
      <c r="AJ10" s="60">
        <f>VLOOKUP($A10,'ADR Raw Data'!$B$6:$BE$43,'ADR Raw Data'!U$1,FALSE)</f>
        <v>9.1621236971097595</v>
      </c>
      <c r="AK10" s="60">
        <f>VLOOKUP($A10,'ADR Raw Data'!$B$6:$BE$43,'ADR Raw Data'!V$1,FALSE)</f>
        <v>9.8967403452647495</v>
      </c>
      <c r="AL10" s="60">
        <f>VLOOKUP($A10,'ADR Raw Data'!$B$6:$BE$43,'ADR Raw Data'!W$1,FALSE)</f>
        <v>8.7107275095116208</v>
      </c>
      <c r="AM10" s="60">
        <f>VLOOKUP($A10,'ADR Raw Data'!$B$6:$BE$43,'ADR Raw Data'!X$1,FALSE)</f>
        <v>7.2619101180474797</v>
      </c>
      <c r="AN10" s="61">
        <f>VLOOKUP($A10,'ADR Raw Data'!$B$6:$BE$43,'ADR Raw Data'!Y$1,FALSE)</f>
        <v>9.0692957584866694</v>
      </c>
      <c r="AO10" s="60">
        <f>VLOOKUP($A10,'ADR Raw Data'!$B$6:$BE$43,'ADR Raw Data'!AA$1,FALSE)</f>
        <v>8.3910075976786</v>
      </c>
      <c r="AP10" s="60">
        <f>VLOOKUP($A10,'ADR Raw Data'!$B$6:$BE$43,'ADR Raw Data'!AB$1,FALSE)</f>
        <v>7.3750678388822299</v>
      </c>
      <c r="AQ10" s="61">
        <f>VLOOKUP($A10,'ADR Raw Data'!$B$6:$BE$43,'ADR Raw Data'!AC$1,FALSE)</f>
        <v>7.9747178812755903</v>
      </c>
      <c r="AR10" s="62">
        <f>VLOOKUP($A10,'ADR Raw Data'!$B$6:$BE$43,'ADR Raw Data'!AE$1,FALSE)</f>
        <v>8.7004127619602407</v>
      </c>
      <c r="AS10" s="50"/>
      <c r="AT10" s="64">
        <f>VLOOKUP($A10,'RevPAR Raw Data'!$B$6:$BE$43,'RevPAR Raw Data'!G$1,FALSE)</f>
        <v>43.046892642295198</v>
      </c>
      <c r="AU10" s="65">
        <f>VLOOKUP($A10,'RevPAR Raw Data'!$B$6:$BE$43,'RevPAR Raw Data'!H$1,FALSE)</f>
        <v>43.545817908375703</v>
      </c>
      <c r="AV10" s="65">
        <f>VLOOKUP($A10,'RevPAR Raw Data'!$B$6:$BE$43,'RevPAR Raw Data'!I$1,FALSE)</f>
        <v>45.800793614067501</v>
      </c>
      <c r="AW10" s="65">
        <f>VLOOKUP($A10,'RevPAR Raw Data'!$B$6:$BE$43,'RevPAR Raw Data'!J$1,FALSE)</f>
        <v>59.602328782970801</v>
      </c>
      <c r="AX10" s="65">
        <f>VLOOKUP($A10,'RevPAR Raw Data'!$B$6:$BE$43,'RevPAR Raw Data'!K$1,FALSE)</f>
        <v>75.531561776955101</v>
      </c>
      <c r="AY10" s="66">
        <f>VLOOKUP($A10,'RevPAR Raw Data'!$B$6:$BE$43,'RevPAR Raw Data'!L$1,FALSE)</f>
        <v>53.505478944932896</v>
      </c>
      <c r="AZ10" s="65">
        <f>VLOOKUP($A10,'RevPAR Raw Data'!$B$6:$BE$43,'RevPAR Raw Data'!N$1,FALSE)</f>
        <v>74.047346136048105</v>
      </c>
      <c r="BA10" s="65">
        <f>VLOOKUP($A10,'RevPAR Raw Data'!$B$6:$BE$43,'RevPAR Raw Data'!O$1,FALSE)</f>
        <v>55.278637204997601</v>
      </c>
      <c r="BB10" s="66">
        <f>VLOOKUP($A10,'RevPAR Raw Data'!$B$6:$BE$43,'RevPAR Raw Data'!P$1,FALSE)</f>
        <v>64.662991670522899</v>
      </c>
      <c r="BC10" s="67">
        <f>VLOOKUP($A10,'RevPAR Raw Data'!$B$6:$BE$43,'RevPAR Raw Data'!R$1,FALSE)</f>
        <v>56.693339723672899</v>
      </c>
      <c r="BD10" s="63"/>
      <c r="BE10" s="59">
        <f>VLOOKUP($A10,'RevPAR Raw Data'!$B$6:$BE$43,'RevPAR Raw Data'!T$1,FALSE)</f>
        <v>17.292730824694399</v>
      </c>
      <c r="BF10" s="60">
        <f>VLOOKUP($A10,'RevPAR Raw Data'!$B$6:$BE$43,'RevPAR Raw Data'!U$1,FALSE)</f>
        <v>13.147838120370499</v>
      </c>
      <c r="BG10" s="60">
        <f>VLOOKUP($A10,'RevPAR Raw Data'!$B$6:$BE$43,'RevPAR Raw Data'!V$1,FALSE)</f>
        <v>8.1826541459703499</v>
      </c>
      <c r="BH10" s="60">
        <f>VLOOKUP($A10,'RevPAR Raw Data'!$B$6:$BE$43,'RevPAR Raw Data'!W$1,FALSE)</f>
        <v>9.0927421285998005</v>
      </c>
      <c r="BI10" s="60">
        <f>VLOOKUP($A10,'RevPAR Raw Data'!$B$6:$BE$43,'RevPAR Raw Data'!X$1,FALSE)</f>
        <v>9.1190811153572309</v>
      </c>
      <c r="BJ10" s="61">
        <f>VLOOKUP($A10,'RevPAR Raw Data'!$B$6:$BE$43,'RevPAR Raw Data'!Y$1,FALSE)</f>
        <v>10.834002112962301</v>
      </c>
      <c r="BK10" s="60">
        <f>VLOOKUP($A10,'RevPAR Raw Data'!$B$6:$BE$43,'RevPAR Raw Data'!AA$1,FALSE)</f>
        <v>7.1544863162746504</v>
      </c>
      <c r="BL10" s="60">
        <f>VLOOKUP($A10,'RevPAR Raw Data'!$B$6:$BE$43,'RevPAR Raw Data'!AB$1,FALSE)</f>
        <v>4.2927346686452399</v>
      </c>
      <c r="BM10" s="61">
        <f>VLOOKUP($A10,'RevPAR Raw Data'!$B$6:$BE$43,'RevPAR Raw Data'!AC$1,FALSE)</f>
        <v>5.9122743207473896</v>
      </c>
      <c r="BN10" s="62">
        <f>VLOOKUP($A10,'RevPAR Raw Data'!$B$6:$BE$43,'RevPAR Raw Data'!AE$1,FALSE)</f>
        <v>9.1806225296930393</v>
      </c>
    </row>
    <row r="11" spans="1:66" x14ac:dyDescent="0.25">
      <c r="A11" s="76" t="s">
        <v>24</v>
      </c>
      <c r="B11" s="59">
        <f>VLOOKUP($A11,'Occupancy Raw Data'!$B$8:$BE$45,'Occupancy Raw Data'!G$3,FALSE)</f>
        <v>42.425944124666501</v>
      </c>
      <c r="C11" s="60">
        <f>VLOOKUP($A11,'Occupancy Raw Data'!$B$8:$BE$45,'Occupancy Raw Data'!H$3,FALSE)</f>
        <v>44.644110627544499</v>
      </c>
      <c r="D11" s="60">
        <f>VLOOKUP($A11,'Occupancy Raw Data'!$B$8:$BE$45,'Occupancy Raw Data'!I$3,FALSE)</f>
        <v>44.110627544573902</v>
      </c>
      <c r="E11" s="60">
        <f>VLOOKUP($A11,'Occupancy Raw Data'!$B$8:$BE$45,'Occupancy Raw Data'!J$3,FALSE)</f>
        <v>47.732696897374701</v>
      </c>
      <c r="F11" s="60">
        <f>VLOOKUP($A11,'Occupancy Raw Data'!$B$8:$BE$45,'Occupancy Raw Data'!K$3,FALSE)</f>
        <v>56.675558051382801</v>
      </c>
      <c r="G11" s="61">
        <f>VLOOKUP($A11,'Occupancy Raw Data'!$B$8:$BE$45,'Occupancy Raw Data'!L$3,FALSE)</f>
        <v>47.117787449108498</v>
      </c>
      <c r="H11" s="60">
        <f>VLOOKUP($A11,'Occupancy Raw Data'!$B$8:$BE$45,'Occupancy Raw Data'!N$3,FALSE)</f>
        <v>56.282465253404403</v>
      </c>
      <c r="I11" s="60">
        <f>VLOOKUP($A11,'Occupancy Raw Data'!$B$8:$BE$45,'Occupancy Raw Data'!O$3,FALSE)</f>
        <v>47.353643127895502</v>
      </c>
      <c r="J11" s="61">
        <f>VLOOKUP($A11,'Occupancy Raw Data'!$B$8:$BE$45,'Occupancy Raw Data'!P$3,FALSE)</f>
        <v>51.818054190650003</v>
      </c>
      <c r="K11" s="62">
        <f>VLOOKUP($A11,'Occupancy Raw Data'!$B$8:$BE$45,'Occupancy Raw Data'!R$3,FALSE)</f>
        <v>48.460720803834597</v>
      </c>
      <c r="L11" s="63"/>
      <c r="M11" s="59">
        <f>VLOOKUP($A11,'Occupancy Raw Data'!$B$8:$BE$45,'Occupancy Raw Data'!T$3,FALSE)</f>
        <v>0.127514476772878</v>
      </c>
      <c r="N11" s="60">
        <f>VLOOKUP($A11,'Occupancy Raw Data'!$B$8:$BE$45,'Occupancy Raw Data'!U$3,FALSE)</f>
        <v>10.4985104794082</v>
      </c>
      <c r="O11" s="60">
        <f>VLOOKUP($A11,'Occupancy Raw Data'!$B$8:$BE$45,'Occupancy Raw Data'!V$3,FALSE)</f>
        <v>2.17625362143121</v>
      </c>
      <c r="P11" s="60">
        <f>VLOOKUP($A11,'Occupancy Raw Data'!$B$8:$BE$45,'Occupancy Raw Data'!W$3,FALSE)</f>
        <v>-3.8623146996537598</v>
      </c>
      <c r="Q11" s="60">
        <f>VLOOKUP($A11,'Occupancy Raw Data'!$B$8:$BE$45,'Occupancy Raw Data'!X$3,FALSE)</f>
        <v>-5.4462773176096198</v>
      </c>
      <c r="R11" s="61">
        <f>VLOOKUP($A11,'Occupancy Raw Data'!$B$8:$BE$45,'Occupancy Raw Data'!Y$3,FALSE)</f>
        <v>2.2520799776845402E-2</v>
      </c>
      <c r="S11" s="60">
        <f>VLOOKUP($A11,'Occupancy Raw Data'!$B$8:$BE$45,'Occupancy Raw Data'!AA$3,FALSE)</f>
        <v>-8.6892257396144696</v>
      </c>
      <c r="T11" s="60">
        <f>VLOOKUP($A11,'Occupancy Raw Data'!$B$8:$BE$45,'Occupancy Raw Data'!AB$3,FALSE)</f>
        <v>-10.6604799684533</v>
      </c>
      <c r="U11" s="61">
        <f>VLOOKUP($A11,'Occupancy Raw Data'!$B$8:$BE$45,'Occupancy Raw Data'!AC$3,FALSE)</f>
        <v>-9.6006210098631595</v>
      </c>
      <c r="V11" s="62">
        <f>VLOOKUP($A11,'Occupancy Raw Data'!$B$8:$BE$45,'Occupancy Raw Data'!AE$3,FALSE)</f>
        <v>-3.12793354088575</v>
      </c>
      <c r="W11" s="63"/>
      <c r="X11" s="64">
        <f>VLOOKUP($A11,'ADR Raw Data'!$B$6:$BE$43,'ADR Raw Data'!G$1,FALSE)</f>
        <v>106.34679020516199</v>
      </c>
      <c r="Y11" s="65">
        <f>VLOOKUP($A11,'ADR Raw Data'!$B$6:$BE$43,'ADR Raw Data'!H$1,FALSE)</f>
        <v>109.756842767295</v>
      </c>
      <c r="Z11" s="65">
        <f>VLOOKUP($A11,'ADR Raw Data'!$B$6:$BE$43,'ADR Raw Data'!I$1,FALSE)</f>
        <v>111.03194143857399</v>
      </c>
      <c r="AA11" s="65">
        <f>VLOOKUP($A11,'ADR Raw Data'!$B$6:$BE$43,'ADR Raw Data'!J$1,FALSE)</f>
        <v>142.19103235294099</v>
      </c>
      <c r="AB11" s="65">
        <f>VLOOKUP($A11,'ADR Raw Data'!$B$6:$BE$43,'ADR Raw Data'!K$1,FALSE)</f>
        <v>149.15213524894699</v>
      </c>
      <c r="AC11" s="66">
        <f>VLOOKUP($A11,'ADR Raw Data'!$B$6:$BE$43,'ADR Raw Data'!L$1,FALSE)</f>
        <v>125.430296168285</v>
      </c>
      <c r="AD11" s="65">
        <f>VLOOKUP($A11,'ADR Raw Data'!$B$6:$BE$43,'ADR Raw Data'!N$1,FALSE)</f>
        <v>154.22468196557699</v>
      </c>
      <c r="AE11" s="65">
        <f>VLOOKUP($A11,'ADR Raw Data'!$B$6:$BE$43,'ADR Raw Data'!O$1,FALSE)</f>
        <v>134.78878742958699</v>
      </c>
      <c r="AF11" s="66">
        <f>VLOOKUP($A11,'ADR Raw Data'!$B$6:$BE$43,'ADR Raw Data'!P$1,FALSE)</f>
        <v>145.343989433757</v>
      </c>
      <c r="AG11" s="67">
        <f>VLOOKUP($A11,'ADR Raw Data'!$B$6:$BE$43,'ADR Raw Data'!R$1,FALSE)</f>
        <v>131.51409717336401</v>
      </c>
      <c r="AH11" s="63"/>
      <c r="AI11" s="59">
        <f>VLOOKUP($A11,'ADR Raw Data'!$B$6:$BE$43,'ADR Raw Data'!T$1,FALSE)</f>
        <v>0.48914940927621398</v>
      </c>
      <c r="AJ11" s="60">
        <f>VLOOKUP($A11,'ADR Raw Data'!$B$6:$BE$43,'ADR Raw Data'!U$1,FALSE)</f>
        <v>11.2908042957961</v>
      </c>
      <c r="AK11" s="60">
        <f>VLOOKUP($A11,'ADR Raw Data'!$B$6:$BE$43,'ADR Raw Data'!V$1,FALSE)</f>
        <v>4.8469619631178498</v>
      </c>
      <c r="AL11" s="60">
        <f>VLOOKUP($A11,'ADR Raw Data'!$B$6:$BE$43,'ADR Raw Data'!W$1,FALSE)</f>
        <v>8.6435188657161302</v>
      </c>
      <c r="AM11" s="60">
        <f>VLOOKUP($A11,'ADR Raw Data'!$B$6:$BE$43,'ADR Raw Data'!X$1,FALSE)</f>
        <v>6.6369159631113597</v>
      </c>
      <c r="AN11" s="61">
        <f>VLOOKUP($A11,'ADR Raw Data'!$B$6:$BE$43,'ADR Raw Data'!Y$1,FALSE)</f>
        <v>5.8049623353274402</v>
      </c>
      <c r="AO11" s="60">
        <f>VLOOKUP($A11,'ADR Raw Data'!$B$6:$BE$43,'ADR Raw Data'!AA$1,FALSE)</f>
        <v>5.6990254070868902</v>
      </c>
      <c r="AP11" s="60">
        <f>VLOOKUP($A11,'ADR Raw Data'!$B$6:$BE$43,'ADR Raw Data'!AB$1,FALSE)</f>
        <v>2.3897361121992202</v>
      </c>
      <c r="AQ11" s="61">
        <f>VLOOKUP($A11,'ADR Raw Data'!$B$6:$BE$43,'ADR Raw Data'!AC$1,FALSE)</f>
        <v>4.3288645778120998</v>
      </c>
      <c r="AR11" s="62">
        <f>VLOOKUP($A11,'ADR Raw Data'!$B$6:$BE$43,'ADR Raw Data'!AE$1,FALSE)</f>
        <v>4.9203455121572999</v>
      </c>
      <c r="AS11" s="50"/>
      <c r="AT11" s="64">
        <f>VLOOKUP($A11,'RevPAR Raw Data'!$B$6:$BE$43,'RevPAR Raw Data'!G$1,FALSE)</f>
        <v>45.118629790818403</v>
      </c>
      <c r="AU11" s="65">
        <f>VLOOKUP($A11,'RevPAR Raw Data'!$B$6:$BE$43,'RevPAR Raw Data'!H$1,FALSE)</f>
        <v>48.999966306331601</v>
      </c>
      <c r="AV11" s="65">
        <f>VLOOKUP($A11,'RevPAR Raw Data'!$B$6:$BE$43,'RevPAR Raw Data'!I$1,FALSE)</f>
        <v>48.976886143478801</v>
      </c>
      <c r="AW11" s="65">
        <f>VLOOKUP($A11,'RevPAR Raw Data'!$B$6:$BE$43,'RevPAR Raw Data'!J$1,FALSE)</f>
        <v>67.871614488277402</v>
      </c>
      <c r="AX11" s="65">
        <f>VLOOKUP($A11,'RevPAR Raw Data'!$B$6:$BE$43,'RevPAR Raw Data'!K$1,FALSE)</f>
        <v>84.532804997894104</v>
      </c>
      <c r="AY11" s="66">
        <f>VLOOKUP($A11,'RevPAR Raw Data'!$B$6:$BE$43,'RevPAR Raw Data'!L$1,FALSE)</f>
        <v>59.099980345360102</v>
      </c>
      <c r="AZ11" s="65">
        <f>VLOOKUP($A11,'RevPAR Raw Data'!$B$6:$BE$43,'RevPAR Raw Data'!N$1,FALSE)</f>
        <v>86.801453039449598</v>
      </c>
      <c r="BA11" s="65">
        <f>VLOOKUP($A11,'RevPAR Raw Data'!$B$6:$BE$43,'RevPAR Raw Data'!O$1,FALSE)</f>
        <v>63.827401375824699</v>
      </c>
      <c r="BB11" s="66">
        <f>VLOOKUP($A11,'RevPAR Raw Data'!$B$6:$BE$43,'RevPAR Raw Data'!P$1,FALSE)</f>
        <v>75.314427207637195</v>
      </c>
      <c r="BC11" s="67">
        <f>VLOOKUP($A11,'RevPAR Raw Data'!$B$6:$BE$43,'RevPAR Raw Data'!R$1,FALSE)</f>
        <v>63.732679448867799</v>
      </c>
      <c r="BD11" s="63"/>
      <c r="BE11" s="59">
        <f>VLOOKUP($A11,'RevPAR Raw Data'!$B$6:$BE$43,'RevPAR Raw Data'!T$1,FALSE)</f>
        <v>0.61728762235896895</v>
      </c>
      <c r="BF11" s="60">
        <f>VLOOKUP($A11,'RevPAR Raw Data'!$B$6:$BE$43,'RevPAR Raw Data'!U$1,FALSE)</f>
        <v>22.974681047408001</v>
      </c>
      <c r="BG11" s="60">
        <f>VLOOKUP($A11,'RevPAR Raw Data'!$B$6:$BE$43,'RevPAR Raw Data'!V$1,FALSE)</f>
        <v>7.1286977698008096</v>
      </c>
      <c r="BH11" s="60">
        <f>VLOOKUP($A11,'RevPAR Raw Data'!$B$6:$BE$43,'RevPAR Raw Data'!W$1,FALSE)</f>
        <v>4.4473642663444597</v>
      </c>
      <c r="BI11" s="60">
        <f>VLOOKUP($A11,'RevPAR Raw Data'!$B$6:$BE$43,'RevPAR Raw Data'!X$1,FALSE)</f>
        <v>0.82917379681400105</v>
      </c>
      <c r="BJ11" s="61">
        <f>VLOOKUP($A11,'RevPAR Raw Data'!$B$6:$BE$43,'RevPAR Raw Data'!Y$1,FALSE)</f>
        <v>5.8287904590489497</v>
      </c>
      <c r="BK11" s="60">
        <f>VLOOKUP($A11,'RevPAR Raw Data'!$B$6:$BE$43,'RevPAR Raw Data'!AA$1,FALSE)</f>
        <v>-3.4854015151073399</v>
      </c>
      <c r="BL11" s="60">
        <f>VLOOKUP($A11,'RevPAR Raw Data'!$B$6:$BE$43,'RevPAR Raw Data'!AB$1,FALSE)</f>
        <v>-8.5255011957940496</v>
      </c>
      <c r="BM11" s="61">
        <f>VLOOKUP($A11,'RevPAR Raw Data'!$B$6:$BE$43,'RevPAR Raw Data'!AC$1,FALSE)</f>
        <v>-5.6873543141970098</v>
      </c>
      <c r="BN11" s="62">
        <f>VLOOKUP($A11,'RevPAR Raw Data'!$B$6:$BE$43,'RevPAR Raw Data'!AE$1,FALSE)</f>
        <v>1.63850683366931</v>
      </c>
    </row>
    <row r="12" spans="1:66" x14ac:dyDescent="0.25">
      <c r="A12" s="76" t="s">
        <v>27</v>
      </c>
      <c r="B12" s="59">
        <f>VLOOKUP($A12,'Occupancy Raw Data'!$B$8:$BE$45,'Occupancy Raw Data'!G$3,FALSE)</f>
        <v>44.874635568513099</v>
      </c>
      <c r="C12" s="60">
        <f>VLOOKUP($A12,'Occupancy Raw Data'!$B$8:$BE$45,'Occupancy Raw Data'!H$3,FALSE)</f>
        <v>46.507288629737602</v>
      </c>
      <c r="D12" s="60">
        <f>VLOOKUP($A12,'Occupancy Raw Data'!$B$8:$BE$45,'Occupancy Raw Data'!I$3,FALSE)</f>
        <v>53.119533527696703</v>
      </c>
      <c r="E12" s="60">
        <f>VLOOKUP($A12,'Occupancy Raw Data'!$B$8:$BE$45,'Occupancy Raw Data'!J$3,FALSE)</f>
        <v>52.163265306122398</v>
      </c>
      <c r="F12" s="60">
        <f>VLOOKUP($A12,'Occupancy Raw Data'!$B$8:$BE$45,'Occupancy Raw Data'!K$3,FALSE)</f>
        <v>58.717201166180701</v>
      </c>
      <c r="G12" s="61">
        <f>VLOOKUP($A12,'Occupancy Raw Data'!$B$8:$BE$45,'Occupancy Raw Data'!L$3,FALSE)</f>
        <v>51.076384839650103</v>
      </c>
      <c r="H12" s="60">
        <f>VLOOKUP($A12,'Occupancy Raw Data'!$B$8:$BE$45,'Occupancy Raw Data'!N$3,FALSE)</f>
        <v>58.647230320699698</v>
      </c>
      <c r="I12" s="60">
        <f>VLOOKUP($A12,'Occupancy Raw Data'!$B$8:$BE$45,'Occupancy Raw Data'!O$3,FALSE)</f>
        <v>56.454810495626802</v>
      </c>
      <c r="J12" s="61">
        <f>VLOOKUP($A12,'Occupancy Raw Data'!$B$8:$BE$45,'Occupancy Raw Data'!P$3,FALSE)</f>
        <v>57.551020408163197</v>
      </c>
      <c r="K12" s="62">
        <f>VLOOKUP($A12,'Occupancy Raw Data'!$B$8:$BE$45,'Occupancy Raw Data'!R$3,FALSE)</f>
        <v>52.926280716368098</v>
      </c>
      <c r="L12" s="63"/>
      <c r="M12" s="59">
        <f>VLOOKUP($A12,'Occupancy Raw Data'!$B$8:$BE$45,'Occupancy Raw Data'!T$3,FALSE)</f>
        <v>-10.5122970348583</v>
      </c>
      <c r="N12" s="60">
        <f>VLOOKUP($A12,'Occupancy Raw Data'!$B$8:$BE$45,'Occupancy Raw Data'!U$3,FALSE)</f>
        <v>-6.7783361494854004</v>
      </c>
      <c r="O12" s="60">
        <f>VLOOKUP($A12,'Occupancy Raw Data'!$B$8:$BE$45,'Occupancy Raw Data'!V$3,FALSE)</f>
        <v>-3.1069801103879899</v>
      </c>
      <c r="P12" s="60">
        <f>VLOOKUP($A12,'Occupancy Raw Data'!$B$8:$BE$45,'Occupancy Raw Data'!W$3,FALSE)</f>
        <v>-7.6289010013943397</v>
      </c>
      <c r="Q12" s="60">
        <f>VLOOKUP($A12,'Occupancy Raw Data'!$B$8:$BE$45,'Occupancy Raw Data'!X$3,FALSE)</f>
        <v>-5.1542546601805403</v>
      </c>
      <c r="R12" s="61">
        <f>VLOOKUP($A12,'Occupancy Raw Data'!$B$8:$BE$45,'Occupancy Raw Data'!Y$3,FALSE)</f>
        <v>-6.5348054057493101</v>
      </c>
      <c r="S12" s="60">
        <f>VLOOKUP($A12,'Occupancy Raw Data'!$B$8:$BE$45,'Occupancy Raw Data'!AA$3,FALSE)</f>
        <v>-11.0305496748945</v>
      </c>
      <c r="T12" s="60">
        <f>VLOOKUP($A12,'Occupancy Raw Data'!$B$8:$BE$45,'Occupancy Raw Data'!AB$3,FALSE)</f>
        <v>-15.0496139744728</v>
      </c>
      <c r="U12" s="61">
        <f>VLOOKUP($A12,'Occupancy Raw Data'!$B$8:$BE$45,'Occupancy Raw Data'!AC$3,FALSE)</f>
        <v>-13.0482463255572</v>
      </c>
      <c r="V12" s="62">
        <f>VLOOKUP($A12,'Occupancy Raw Data'!$B$8:$BE$45,'Occupancy Raw Data'!AE$3,FALSE)</f>
        <v>-8.66051675401593</v>
      </c>
      <c r="W12" s="63"/>
      <c r="X12" s="64">
        <f>VLOOKUP($A12,'ADR Raw Data'!$B$6:$BE$43,'ADR Raw Data'!G$1,FALSE)</f>
        <v>85.161325363825298</v>
      </c>
      <c r="Y12" s="65">
        <f>VLOOKUP($A12,'ADR Raw Data'!$B$6:$BE$43,'ADR Raw Data'!H$1,FALSE)</f>
        <v>83.430343530591699</v>
      </c>
      <c r="Z12" s="65">
        <f>VLOOKUP($A12,'ADR Raw Data'!$B$6:$BE$43,'ADR Raw Data'!I$1,FALSE)</f>
        <v>85.057510428100898</v>
      </c>
      <c r="AA12" s="65">
        <f>VLOOKUP($A12,'ADR Raw Data'!$B$6:$BE$43,'ADR Raw Data'!J$1,FALSE)</f>
        <v>89.755528727922993</v>
      </c>
      <c r="AB12" s="65">
        <f>VLOOKUP($A12,'ADR Raw Data'!$B$6:$BE$43,'ADR Raw Data'!K$1,FALSE)</f>
        <v>94.692510427010902</v>
      </c>
      <c r="AC12" s="66">
        <f>VLOOKUP($A12,'ADR Raw Data'!$B$6:$BE$43,'ADR Raw Data'!L$1,FALSE)</f>
        <v>87.954300196355902</v>
      </c>
      <c r="AD12" s="65">
        <f>VLOOKUP($A12,'ADR Raw Data'!$B$6:$BE$43,'ADR Raw Data'!N$1,FALSE)</f>
        <v>94.895806323324706</v>
      </c>
      <c r="AE12" s="65">
        <f>VLOOKUP($A12,'ADR Raw Data'!$B$6:$BE$43,'ADR Raw Data'!O$1,FALSE)</f>
        <v>90.469210906837404</v>
      </c>
      <c r="AF12" s="66">
        <f>VLOOKUP($A12,'ADR Raw Data'!$B$6:$BE$43,'ADR Raw Data'!P$1,FALSE)</f>
        <v>92.724666666666593</v>
      </c>
      <c r="AG12" s="67">
        <f>VLOOKUP($A12,'ADR Raw Data'!$B$6:$BE$43,'ADR Raw Data'!R$1,FALSE)</f>
        <v>89.436358714470003</v>
      </c>
      <c r="AH12" s="63"/>
      <c r="AI12" s="59">
        <f>VLOOKUP($A12,'ADR Raw Data'!$B$6:$BE$43,'ADR Raw Data'!T$1,FALSE)</f>
        <v>6.9567242367796203</v>
      </c>
      <c r="AJ12" s="60">
        <f>VLOOKUP($A12,'ADR Raw Data'!$B$6:$BE$43,'ADR Raw Data'!U$1,FALSE)</f>
        <v>5.7428979125405304</v>
      </c>
      <c r="AK12" s="60">
        <f>VLOOKUP($A12,'ADR Raw Data'!$B$6:$BE$43,'ADR Raw Data'!V$1,FALSE)</f>
        <v>4.1641120159353902</v>
      </c>
      <c r="AL12" s="60">
        <f>VLOOKUP($A12,'ADR Raw Data'!$B$6:$BE$43,'ADR Raw Data'!W$1,FALSE)</f>
        <v>4.6852289034604198</v>
      </c>
      <c r="AM12" s="60">
        <f>VLOOKUP($A12,'ADR Raw Data'!$B$6:$BE$43,'ADR Raw Data'!X$1,FALSE)</f>
        <v>6.7090997366526297</v>
      </c>
      <c r="AN12" s="61">
        <f>VLOOKUP($A12,'ADR Raw Data'!$B$6:$BE$43,'ADR Raw Data'!Y$1,FALSE)</f>
        <v>5.6784882318917802</v>
      </c>
      <c r="AO12" s="60">
        <f>VLOOKUP($A12,'ADR Raw Data'!$B$6:$BE$43,'ADR Raw Data'!AA$1,FALSE)</f>
        <v>6.5422711741555997</v>
      </c>
      <c r="AP12" s="60">
        <f>VLOOKUP($A12,'ADR Raw Data'!$B$6:$BE$43,'ADR Raw Data'!AB$1,FALSE)</f>
        <v>3.5184677547567902</v>
      </c>
      <c r="AQ12" s="61">
        <f>VLOOKUP($A12,'ADR Raw Data'!$B$6:$BE$43,'ADR Raw Data'!AC$1,FALSE)</f>
        <v>5.0965484345106402</v>
      </c>
      <c r="AR12" s="62">
        <f>VLOOKUP($A12,'ADR Raw Data'!$B$6:$BE$43,'ADR Raw Data'!AE$1,FALSE)</f>
        <v>5.3928996145763097</v>
      </c>
      <c r="AS12" s="50"/>
      <c r="AT12" s="64">
        <f>VLOOKUP($A12,'RevPAR Raw Data'!$B$6:$BE$43,'RevPAR Raw Data'!G$1,FALSE)</f>
        <v>38.215834402332298</v>
      </c>
      <c r="AU12" s="65">
        <f>VLOOKUP($A12,'RevPAR Raw Data'!$B$6:$BE$43,'RevPAR Raw Data'!H$1,FALSE)</f>
        <v>38.8011906705539</v>
      </c>
      <c r="AV12" s="65">
        <f>VLOOKUP($A12,'RevPAR Raw Data'!$B$6:$BE$43,'RevPAR Raw Data'!I$1,FALSE)</f>
        <v>45.182152769679298</v>
      </c>
      <c r="AW12" s="65">
        <f>VLOOKUP($A12,'RevPAR Raw Data'!$B$6:$BE$43,'RevPAR Raw Data'!J$1,FALSE)</f>
        <v>46.819414577259401</v>
      </c>
      <c r="AX12" s="65">
        <f>VLOOKUP($A12,'RevPAR Raw Data'!$B$6:$BE$43,'RevPAR Raw Data'!K$1,FALSE)</f>
        <v>55.600791836734601</v>
      </c>
      <c r="AY12" s="66">
        <f>VLOOKUP($A12,'RevPAR Raw Data'!$B$6:$BE$43,'RevPAR Raw Data'!L$1,FALSE)</f>
        <v>44.923876851311903</v>
      </c>
      <c r="AZ12" s="65">
        <f>VLOOKUP($A12,'RevPAR Raw Data'!$B$6:$BE$43,'RevPAR Raw Data'!N$1,FALSE)</f>
        <v>55.653762099125302</v>
      </c>
      <c r="BA12" s="65">
        <f>VLOOKUP($A12,'RevPAR Raw Data'!$B$6:$BE$43,'RevPAR Raw Data'!O$1,FALSE)</f>
        <v>51.074221574344001</v>
      </c>
      <c r="BB12" s="66">
        <f>VLOOKUP($A12,'RevPAR Raw Data'!$B$6:$BE$43,'RevPAR Raw Data'!P$1,FALSE)</f>
        <v>53.363991836734598</v>
      </c>
      <c r="BC12" s="67">
        <f>VLOOKUP($A12,'RevPAR Raw Data'!$B$6:$BE$43,'RevPAR Raw Data'!R$1,FALSE)</f>
        <v>47.335338275718399</v>
      </c>
      <c r="BD12" s="63"/>
      <c r="BE12" s="59">
        <f>VLOOKUP($A12,'RevPAR Raw Data'!$B$6:$BE$43,'RevPAR Raw Data'!T$1,FALSE)</f>
        <v>-4.2868843137449302</v>
      </c>
      <c r="BF12" s="60">
        <f>VLOOKUP($A12,'RevPAR Raw Data'!$B$6:$BE$43,'RevPAR Raw Data'!U$1,FALSE)</f>
        <v>-1.4247111621786399</v>
      </c>
      <c r="BG12" s="60">
        <f>VLOOKUP($A12,'RevPAR Raw Data'!$B$6:$BE$43,'RevPAR Raw Data'!V$1,FALSE)</f>
        <v>0.92775377343800303</v>
      </c>
      <c r="BH12" s="60">
        <f>VLOOKUP($A12,'RevPAR Raw Data'!$B$6:$BE$43,'RevPAR Raw Data'!W$1,FALSE)</f>
        <v>-3.3011035726676199</v>
      </c>
      <c r="BI12" s="60">
        <f>VLOOKUP($A12,'RevPAR Raw Data'!$B$6:$BE$43,'RevPAR Raw Data'!X$1,FALSE)</f>
        <v>1.2090409906395101</v>
      </c>
      <c r="BJ12" s="61">
        <f>VLOOKUP($A12,'RevPAR Raw Data'!$B$6:$BE$43,'RevPAR Raw Data'!Y$1,FALSE)</f>
        <v>-1.22739532980003</v>
      </c>
      <c r="BK12" s="60">
        <f>VLOOKUP($A12,'RevPAR Raw Data'!$B$6:$BE$43,'RevPAR Raw Data'!AA$1,FALSE)</f>
        <v>-5.2099269724704698</v>
      </c>
      <c r="BL12" s="60">
        <f>VLOOKUP($A12,'RevPAR Raw Data'!$B$6:$BE$43,'RevPAR Raw Data'!AB$1,FALSE)</f>
        <v>-12.060662034623199</v>
      </c>
      <c r="BM12" s="61">
        <f>VLOOKUP($A12,'RevPAR Raw Data'!$B$6:$BE$43,'RevPAR Raw Data'!AC$1,FALSE)</f>
        <v>-8.6167080848828803</v>
      </c>
      <c r="BN12" s="62">
        <f>VLOOKUP($A12,'RevPAR Raw Data'!$B$6:$BE$43,'RevPAR Raw Data'!AE$1,FALSE)</f>
        <v>-3.7346701140872498</v>
      </c>
    </row>
    <row r="13" spans="1:66" x14ac:dyDescent="0.25">
      <c r="A13" s="76" t="s">
        <v>91</v>
      </c>
      <c r="B13" s="59">
        <f>VLOOKUP($A13,'Occupancy Raw Data'!$B$8:$BE$45,'Occupancy Raw Data'!G$3,FALSE)</f>
        <v>41.415291216088001</v>
      </c>
      <c r="C13" s="60">
        <f>VLOOKUP($A13,'Occupancy Raw Data'!$B$8:$BE$45,'Occupancy Raw Data'!H$3,FALSE)</f>
        <v>41.510149876683698</v>
      </c>
      <c r="D13" s="60">
        <f>VLOOKUP($A13,'Occupancy Raw Data'!$B$8:$BE$45,'Occupancy Raw Data'!I$3,FALSE)</f>
        <v>40.8651109846328</v>
      </c>
      <c r="E13" s="60">
        <f>VLOOKUP($A13,'Occupancy Raw Data'!$B$8:$BE$45,'Occupancy Raw Data'!J$3,FALSE)</f>
        <v>43.796243597040402</v>
      </c>
      <c r="F13" s="60">
        <f>VLOOKUP($A13,'Occupancy Raw Data'!$B$8:$BE$45,'Occupancy Raw Data'!K$3,FALSE)</f>
        <v>51.3375071143995</v>
      </c>
      <c r="G13" s="61">
        <f>VLOOKUP($A13,'Occupancy Raw Data'!$B$8:$BE$45,'Occupancy Raw Data'!L$3,FALSE)</f>
        <v>43.784860557768901</v>
      </c>
      <c r="H13" s="60">
        <f>VLOOKUP($A13,'Occupancy Raw Data'!$B$8:$BE$45,'Occupancy Raw Data'!N$3,FALSE)</f>
        <v>52.836273951811798</v>
      </c>
      <c r="I13" s="60">
        <f>VLOOKUP($A13,'Occupancy Raw Data'!$B$8:$BE$45,'Occupancy Raw Data'!O$3,FALSE)</f>
        <v>43.853158793397803</v>
      </c>
      <c r="J13" s="61">
        <f>VLOOKUP($A13,'Occupancy Raw Data'!$B$8:$BE$45,'Occupancy Raw Data'!P$3,FALSE)</f>
        <v>48.3447163726048</v>
      </c>
      <c r="K13" s="62">
        <f>VLOOKUP($A13,'Occupancy Raw Data'!$B$8:$BE$45,'Occupancy Raw Data'!R$3,FALSE)</f>
        <v>45.087676504864802</v>
      </c>
      <c r="L13" s="63"/>
      <c r="M13" s="59">
        <f>VLOOKUP($A13,'Occupancy Raw Data'!$B$8:$BE$45,'Occupancy Raw Data'!T$3,FALSE)</f>
        <v>7.3147754032538002</v>
      </c>
      <c r="N13" s="60">
        <f>VLOOKUP($A13,'Occupancy Raw Data'!$B$8:$BE$45,'Occupancy Raw Data'!U$3,FALSE)</f>
        <v>4.5159220848471398</v>
      </c>
      <c r="O13" s="60">
        <f>VLOOKUP($A13,'Occupancy Raw Data'!$B$8:$BE$45,'Occupancy Raw Data'!V$3,FALSE)</f>
        <v>3.9551068907328002</v>
      </c>
      <c r="P13" s="60">
        <f>VLOOKUP($A13,'Occupancy Raw Data'!$B$8:$BE$45,'Occupancy Raw Data'!W$3,FALSE)</f>
        <v>1.66299089356858</v>
      </c>
      <c r="Q13" s="60">
        <f>VLOOKUP($A13,'Occupancy Raw Data'!$B$8:$BE$45,'Occupancy Raw Data'!X$3,FALSE)</f>
        <v>0.59376394037748603</v>
      </c>
      <c r="R13" s="61">
        <f>VLOOKUP($A13,'Occupancy Raw Data'!$B$8:$BE$45,'Occupancy Raw Data'!Y$3,FALSE)</f>
        <v>3.3961156978368798</v>
      </c>
      <c r="S13" s="60">
        <f>VLOOKUP($A13,'Occupancy Raw Data'!$B$8:$BE$45,'Occupancy Raw Data'!AA$3,FALSE)</f>
        <v>-3.9876463897119399</v>
      </c>
      <c r="T13" s="60">
        <f>VLOOKUP($A13,'Occupancy Raw Data'!$B$8:$BE$45,'Occupancy Raw Data'!AB$3,FALSE)</f>
        <v>-4.4688854027338696</v>
      </c>
      <c r="U13" s="61">
        <f>VLOOKUP($A13,'Occupancy Raw Data'!$B$8:$BE$45,'Occupancy Raw Data'!AC$3,FALSE)</f>
        <v>-4.2065101452598199</v>
      </c>
      <c r="V13" s="62">
        <f>VLOOKUP($A13,'Occupancy Raw Data'!$B$8:$BE$45,'Occupancy Raw Data'!AE$3,FALSE)</f>
        <v>0.94184767427980198</v>
      </c>
      <c r="W13" s="63"/>
      <c r="X13" s="64">
        <f>VLOOKUP($A13,'ADR Raw Data'!$B$6:$BE$43,'ADR Raw Data'!G$1,FALSE)</f>
        <v>99.608179111314698</v>
      </c>
      <c r="Y13" s="65">
        <f>VLOOKUP($A13,'ADR Raw Data'!$B$6:$BE$43,'ADR Raw Data'!H$1,FALSE)</f>
        <v>98.929741773308905</v>
      </c>
      <c r="Z13" s="65">
        <f>VLOOKUP($A13,'ADR Raw Data'!$B$6:$BE$43,'ADR Raw Data'!I$1,FALSE)</f>
        <v>98.811100278551507</v>
      </c>
      <c r="AA13" s="65">
        <f>VLOOKUP($A13,'ADR Raw Data'!$B$6:$BE$43,'ADR Raw Data'!J$1,FALSE)</f>
        <v>97.3560797054364</v>
      </c>
      <c r="AB13" s="65">
        <f>VLOOKUP($A13,'ADR Raw Data'!$B$6:$BE$43,'ADR Raw Data'!K$1,FALSE)</f>
        <v>100.227039911308</v>
      </c>
      <c r="AC13" s="66">
        <f>VLOOKUP($A13,'ADR Raw Data'!$B$6:$BE$43,'ADR Raw Data'!L$1,FALSE)</f>
        <v>99.025340785995894</v>
      </c>
      <c r="AD13" s="65">
        <f>VLOOKUP($A13,'ADR Raw Data'!$B$6:$BE$43,'ADR Raw Data'!N$1,FALSE)</f>
        <v>99.068919210053807</v>
      </c>
      <c r="AE13" s="65">
        <f>VLOOKUP($A13,'ADR Raw Data'!$B$6:$BE$43,'ADR Raw Data'!O$1,FALSE)</f>
        <v>94.673534501405996</v>
      </c>
      <c r="AF13" s="66">
        <f>VLOOKUP($A13,'ADR Raw Data'!$B$6:$BE$43,'ADR Raw Data'!P$1,FALSE)</f>
        <v>97.075407632689107</v>
      </c>
      <c r="AG13" s="67">
        <f>VLOOKUP($A13,'ADR Raw Data'!$B$6:$BE$43,'ADR Raw Data'!R$1,FALSE)</f>
        <v>98.427971567684494</v>
      </c>
      <c r="AH13" s="63"/>
      <c r="AI13" s="59">
        <f>VLOOKUP($A13,'ADR Raw Data'!$B$6:$BE$43,'ADR Raw Data'!T$1,FALSE)</f>
        <v>13.712164743124999</v>
      </c>
      <c r="AJ13" s="60">
        <f>VLOOKUP($A13,'ADR Raw Data'!$B$6:$BE$43,'ADR Raw Data'!U$1,FALSE)</f>
        <v>14.0806633310007</v>
      </c>
      <c r="AK13" s="60">
        <f>VLOOKUP($A13,'ADR Raw Data'!$B$6:$BE$43,'ADR Raw Data'!V$1,FALSE)</f>
        <v>6.9768980908640303</v>
      </c>
      <c r="AL13" s="60">
        <f>VLOOKUP($A13,'ADR Raw Data'!$B$6:$BE$43,'ADR Raw Data'!W$1,FALSE)</f>
        <v>9.2130965111513099</v>
      </c>
      <c r="AM13" s="60">
        <f>VLOOKUP($A13,'ADR Raw Data'!$B$6:$BE$43,'ADR Raw Data'!X$1,FALSE)</f>
        <v>10.326670511179101</v>
      </c>
      <c r="AN13" s="61">
        <f>VLOOKUP($A13,'ADR Raw Data'!$B$6:$BE$43,'ADR Raw Data'!Y$1,FALSE)</f>
        <v>10.7474277768367</v>
      </c>
      <c r="AO13" s="60">
        <f>VLOOKUP($A13,'ADR Raw Data'!$B$6:$BE$43,'ADR Raw Data'!AA$1,FALSE)</f>
        <v>9.9543592477549208</v>
      </c>
      <c r="AP13" s="60">
        <f>VLOOKUP($A13,'ADR Raw Data'!$B$6:$BE$43,'ADR Raw Data'!AB$1,FALSE)</f>
        <v>8.8079362186081607</v>
      </c>
      <c r="AQ13" s="61">
        <f>VLOOKUP($A13,'ADR Raw Data'!$B$6:$BE$43,'ADR Raw Data'!AC$1,FALSE)</f>
        <v>9.4490522179888892</v>
      </c>
      <c r="AR13" s="62">
        <f>VLOOKUP($A13,'ADR Raw Data'!$B$6:$BE$43,'ADR Raw Data'!AE$1,FALSE)</f>
        <v>10.3665817583014</v>
      </c>
      <c r="AS13" s="50"/>
      <c r="AT13" s="64">
        <f>VLOOKUP($A13,'RevPAR Raw Data'!$B$6:$BE$43,'RevPAR Raw Data'!G$1,FALSE)</f>
        <v>41.2530174539935</v>
      </c>
      <c r="AU13" s="65">
        <f>VLOOKUP($A13,'RevPAR Raw Data'!$B$6:$BE$43,'RevPAR Raw Data'!H$1,FALSE)</f>
        <v>41.0658840827167</v>
      </c>
      <c r="AV13" s="65">
        <f>VLOOKUP($A13,'RevPAR Raw Data'!$B$6:$BE$43,'RevPAR Raw Data'!I$1,FALSE)</f>
        <v>40.379265793966901</v>
      </c>
      <c r="AW13" s="65">
        <f>VLOOKUP($A13,'RevPAR Raw Data'!$B$6:$BE$43,'RevPAR Raw Data'!J$1,FALSE)</f>
        <v>42.638305824321698</v>
      </c>
      <c r="AX13" s="65">
        <f>VLOOKUP($A13,'RevPAR Raw Data'!$B$6:$BE$43,'RevPAR Raw Data'!K$1,FALSE)</f>
        <v>51.454063745019901</v>
      </c>
      <c r="AY13" s="66">
        <f>VLOOKUP($A13,'RevPAR Raw Data'!$B$6:$BE$43,'RevPAR Raw Data'!L$1,FALSE)</f>
        <v>43.358107380003702</v>
      </c>
      <c r="AZ13" s="65">
        <f>VLOOKUP($A13,'RevPAR Raw Data'!$B$6:$BE$43,'RevPAR Raw Data'!N$1,FALSE)</f>
        <v>52.344325554923103</v>
      </c>
      <c r="BA13" s="65">
        <f>VLOOKUP($A13,'RevPAR Raw Data'!$B$6:$BE$43,'RevPAR Raw Data'!O$1,FALSE)</f>
        <v>41.517335420223802</v>
      </c>
      <c r="BB13" s="66">
        <f>VLOOKUP($A13,'RevPAR Raw Data'!$B$6:$BE$43,'RevPAR Raw Data'!P$1,FALSE)</f>
        <v>46.930830487573502</v>
      </c>
      <c r="BC13" s="67">
        <f>VLOOKUP($A13,'RevPAR Raw Data'!$B$6:$BE$43,'RevPAR Raw Data'!R$1,FALSE)</f>
        <v>44.378885410738</v>
      </c>
      <c r="BD13" s="63"/>
      <c r="BE13" s="59">
        <f>VLOOKUP($A13,'RevPAR Raw Data'!$B$6:$BE$43,'RevPAR Raw Data'!T$1,FALSE)</f>
        <v>22.029954200262502</v>
      </c>
      <c r="BF13" s="60">
        <f>VLOOKUP($A13,'RevPAR Raw Data'!$B$6:$BE$43,'RevPAR Raw Data'!U$1,FALSE)</f>
        <v>19.2324572009055</v>
      </c>
      <c r="BG13" s="60">
        <f>VLOOKUP($A13,'RevPAR Raw Data'!$B$6:$BE$43,'RevPAR Raw Data'!V$1,FALSE)</f>
        <v>11.207948758748</v>
      </c>
      <c r="BH13" s="60">
        <f>VLOOKUP($A13,'RevPAR Raw Data'!$B$6:$BE$43,'RevPAR Raw Data'!W$1,FALSE)</f>
        <v>11.029300360716</v>
      </c>
      <c r="BI13" s="60">
        <f>VLOOKUP($A13,'RevPAR Raw Data'!$B$6:$BE$43,'RevPAR Raw Data'!X$1,FALSE)</f>
        <v>10.9817504972936</v>
      </c>
      <c r="BJ13" s="61">
        <f>VLOOKUP($A13,'RevPAR Raw Data'!$B$6:$BE$43,'RevPAR Raw Data'!Y$1,FALSE)</f>
        <v>14.508538556516401</v>
      </c>
      <c r="BK13" s="60">
        <f>VLOOKUP($A13,'RevPAR Raw Data'!$B$6:$BE$43,'RevPAR Raw Data'!AA$1,FALSE)</f>
        <v>5.5697682108809197</v>
      </c>
      <c r="BL13" s="60">
        <f>VLOOKUP($A13,'RevPAR Raw Data'!$B$6:$BE$43,'RevPAR Raw Data'!AB$1,FALSE)</f>
        <v>3.9454342399187898</v>
      </c>
      <c r="BM13" s="61">
        <f>VLOOKUP($A13,'RevPAR Raw Data'!$B$6:$BE$43,'RevPAR Raw Data'!AC$1,FALSE)</f>
        <v>4.8450667325484602</v>
      </c>
      <c r="BN13" s="62">
        <f>VLOOKUP($A13,'RevPAR Raw Data'!$B$6:$BE$43,'RevPAR Raw Data'!AE$1,FALSE)</f>
        <v>11.4060668417741</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Data'!$B$8:$BE$45,'Occupancy Raw Data'!G$3,FALSE)</f>
        <v>40.914114303757401</v>
      </c>
      <c r="C15" s="60">
        <f>VLOOKUP($A15,'Occupancy Raw Data'!$B$8:$BE$45,'Occupancy Raw Data'!H$3,FALSE)</f>
        <v>41.469319019050602</v>
      </c>
      <c r="D15" s="60">
        <f>VLOOKUP($A15,'Occupancy Raw Data'!$B$8:$BE$45,'Occupancy Raw Data'!I$3,FALSE)</f>
        <v>41.4351120934638</v>
      </c>
      <c r="E15" s="60">
        <f>VLOOKUP($A15,'Occupancy Raw Data'!$B$8:$BE$45,'Occupancy Raw Data'!J$3,FALSE)</f>
        <v>50.536785601515597</v>
      </c>
      <c r="F15" s="60">
        <f>VLOOKUP($A15,'Occupancy Raw Data'!$B$8:$BE$45,'Occupancy Raw Data'!K$3,FALSE)</f>
        <v>60.012103989053699</v>
      </c>
      <c r="G15" s="61">
        <f>VLOOKUP($A15,'Occupancy Raw Data'!$B$8:$BE$45,'Occupancy Raw Data'!L$3,FALSE)</f>
        <v>46.873487001368197</v>
      </c>
      <c r="H15" s="60">
        <f>VLOOKUP($A15,'Occupancy Raw Data'!$B$8:$BE$45,'Occupancy Raw Data'!N$3,FALSE)</f>
        <v>61.406694032207099</v>
      </c>
      <c r="I15" s="60">
        <f>VLOOKUP($A15,'Occupancy Raw Data'!$B$8:$BE$45,'Occupancy Raw Data'!O$3,FALSE)</f>
        <v>51.241974528996899</v>
      </c>
      <c r="J15" s="61">
        <f>VLOOKUP($A15,'Occupancy Raw Data'!$B$8:$BE$45,'Occupancy Raw Data'!P$3,FALSE)</f>
        <v>56.324334280602002</v>
      </c>
      <c r="K15" s="62">
        <f>VLOOKUP($A15,'Occupancy Raw Data'!$B$8:$BE$45,'Occupancy Raw Data'!R$3,FALSE)</f>
        <v>49.573729081149303</v>
      </c>
      <c r="L15" s="63"/>
      <c r="M15" s="59">
        <f>VLOOKUP($A15,'Occupancy Raw Data'!$B$8:$BE$45,'Occupancy Raw Data'!T$3,FALSE)</f>
        <v>0.21558155211636501</v>
      </c>
      <c r="N15" s="60">
        <f>VLOOKUP($A15,'Occupancy Raw Data'!$B$8:$BE$45,'Occupancy Raw Data'!U$3,FALSE)</f>
        <v>-0.349176297579877</v>
      </c>
      <c r="O15" s="60">
        <f>VLOOKUP($A15,'Occupancy Raw Data'!$B$8:$BE$45,'Occupancy Raw Data'!V$3,FALSE)</f>
        <v>-2.6595539108481501</v>
      </c>
      <c r="P15" s="60">
        <f>VLOOKUP($A15,'Occupancy Raw Data'!$B$8:$BE$45,'Occupancy Raw Data'!W$3,FALSE)</f>
        <v>-2.5070851734313999</v>
      </c>
      <c r="Q15" s="60">
        <f>VLOOKUP($A15,'Occupancy Raw Data'!$B$8:$BE$45,'Occupancy Raw Data'!X$3,FALSE)</f>
        <v>-1.9846391825783001</v>
      </c>
      <c r="R15" s="61">
        <f>VLOOKUP($A15,'Occupancy Raw Data'!$B$8:$BE$45,'Occupancy Raw Data'!Y$3,FALSE)</f>
        <v>-1.55588289936258</v>
      </c>
      <c r="S15" s="60">
        <f>VLOOKUP($A15,'Occupancy Raw Data'!$B$8:$BE$45,'Occupancy Raw Data'!AA$3,FALSE)</f>
        <v>-8.0772486387874398</v>
      </c>
      <c r="T15" s="60">
        <f>VLOOKUP($A15,'Occupancy Raw Data'!$B$8:$BE$45,'Occupancy Raw Data'!AB$3,FALSE)</f>
        <v>-9.6975191699765606</v>
      </c>
      <c r="U15" s="61">
        <f>VLOOKUP($A15,'Occupancy Raw Data'!$B$8:$BE$45,'Occupancy Raw Data'!AC$3,FALSE)</f>
        <v>-8.8214327758020801</v>
      </c>
      <c r="V15" s="62">
        <f>VLOOKUP($A15,'Occupancy Raw Data'!$B$8:$BE$45,'Occupancy Raw Data'!AE$3,FALSE)</f>
        <v>-4.0381625894091702</v>
      </c>
      <c r="W15" s="63"/>
      <c r="X15" s="64">
        <f>VLOOKUP($A15,'ADR Raw Data'!$B$6:$BE$43,'ADR Raw Data'!G$1,FALSE)</f>
        <v>90.953802926233095</v>
      </c>
      <c r="Y15" s="65">
        <f>VLOOKUP($A15,'ADR Raw Data'!$B$6:$BE$43,'ADR Raw Data'!H$1,FALSE)</f>
        <v>90.235408673857805</v>
      </c>
      <c r="Z15" s="65">
        <f>VLOOKUP($A15,'ADR Raw Data'!$B$6:$BE$43,'ADR Raw Data'!I$1,FALSE)</f>
        <v>92.181342592239702</v>
      </c>
      <c r="AA15" s="65">
        <f>VLOOKUP($A15,'ADR Raw Data'!$B$6:$BE$43,'ADR Raw Data'!J$1,FALSE)</f>
        <v>107.54224596480201</v>
      </c>
      <c r="AB15" s="65">
        <f>VLOOKUP($A15,'ADR Raw Data'!$B$6:$BE$43,'ADR Raw Data'!K$1,FALSE)</f>
        <v>115.724856403735</v>
      </c>
      <c r="AC15" s="66">
        <f>VLOOKUP($A15,'ADR Raw Data'!$B$6:$BE$43,'ADR Raw Data'!L$1,FALSE)</f>
        <v>100.963561959828</v>
      </c>
      <c r="AD15" s="65">
        <f>VLOOKUP($A15,'ADR Raw Data'!$B$6:$BE$43,'ADR Raw Data'!N$1,FALSE)</f>
        <v>123.370800158546</v>
      </c>
      <c r="AE15" s="65">
        <f>VLOOKUP($A15,'ADR Raw Data'!$B$6:$BE$43,'ADR Raw Data'!O$1,FALSE)</f>
        <v>110.495723729074</v>
      </c>
      <c r="AF15" s="66">
        <f>VLOOKUP($A15,'ADR Raw Data'!$B$6:$BE$43,'ADR Raw Data'!P$1,FALSE)</f>
        <v>117.51414559809299</v>
      </c>
      <c r="AG15" s="67">
        <f>VLOOKUP($A15,'ADR Raw Data'!$B$6:$BE$43,'ADR Raw Data'!R$1,FALSE)</f>
        <v>106.336226777373</v>
      </c>
      <c r="AH15" s="63"/>
      <c r="AI15" s="59">
        <f>VLOOKUP($A15,'ADR Raw Data'!$B$6:$BE$43,'ADR Raw Data'!T$1,FALSE)</f>
        <v>6.1204942022446804</v>
      </c>
      <c r="AJ15" s="60">
        <f>VLOOKUP($A15,'ADR Raw Data'!$B$6:$BE$43,'ADR Raw Data'!U$1,FALSE)</f>
        <v>6.6801069730169598</v>
      </c>
      <c r="AK15" s="60">
        <f>VLOOKUP($A15,'ADR Raw Data'!$B$6:$BE$43,'ADR Raw Data'!V$1,FALSE)</f>
        <v>4.4569455771828599</v>
      </c>
      <c r="AL15" s="60">
        <f>VLOOKUP($A15,'ADR Raw Data'!$B$6:$BE$43,'ADR Raw Data'!W$1,FALSE)</f>
        <v>5.2185459554119404</v>
      </c>
      <c r="AM15" s="60">
        <f>VLOOKUP($A15,'ADR Raw Data'!$B$6:$BE$43,'ADR Raw Data'!X$1,FALSE)</f>
        <v>4.2712387913290097</v>
      </c>
      <c r="AN15" s="61">
        <f>VLOOKUP($A15,'ADR Raw Data'!$B$6:$BE$43,'ADR Raw Data'!Y$1,FALSE)</f>
        <v>5.1055503880907098</v>
      </c>
      <c r="AO15" s="60">
        <f>VLOOKUP($A15,'ADR Raw Data'!$B$6:$BE$43,'ADR Raw Data'!AA$1,FALSE)</f>
        <v>4.42717261677958</v>
      </c>
      <c r="AP15" s="60">
        <f>VLOOKUP($A15,'ADR Raw Data'!$B$6:$BE$43,'ADR Raw Data'!AB$1,FALSE)</f>
        <v>3.95839929748555</v>
      </c>
      <c r="AQ15" s="61">
        <f>VLOOKUP($A15,'ADR Raw Data'!$B$6:$BE$43,'ADR Raw Data'!AC$1,FALSE)</f>
        <v>4.2745280375362702</v>
      </c>
      <c r="AR15" s="62">
        <f>VLOOKUP($A15,'ADR Raw Data'!$B$6:$BE$43,'ADR Raw Data'!AE$1,FALSE)</f>
        <v>4.5140425030205096</v>
      </c>
      <c r="AS15" s="50"/>
      <c r="AT15" s="64">
        <f>VLOOKUP($A15,'RevPAR Raw Data'!$B$6:$BE$43,'RevPAR Raw Data'!G$1,FALSE)</f>
        <v>37.212942892853299</v>
      </c>
      <c r="AU15" s="65">
        <f>VLOOKUP($A15,'RevPAR Raw Data'!$B$6:$BE$43,'RevPAR Raw Data'!H$1,FALSE)</f>
        <v>37.4200094911061</v>
      </c>
      <c r="AV15" s="65">
        <f>VLOOKUP($A15,'RevPAR Raw Data'!$B$6:$BE$43,'RevPAR Raw Data'!I$1,FALSE)</f>
        <v>38.1954426323544</v>
      </c>
      <c r="AW15" s="65">
        <f>VLOOKUP($A15,'RevPAR Raw Data'!$B$6:$BE$43,'RevPAR Raw Data'!J$1,FALSE)</f>
        <v>54.348394274286903</v>
      </c>
      <c r="AX15" s="65">
        <f>VLOOKUP($A15,'RevPAR Raw Data'!$B$6:$BE$43,'RevPAR Raw Data'!K$1,FALSE)</f>
        <v>69.448921166193003</v>
      </c>
      <c r="AY15" s="66">
        <f>VLOOKUP($A15,'RevPAR Raw Data'!$B$6:$BE$43,'RevPAR Raw Data'!L$1,FALSE)</f>
        <v>47.325142091358799</v>
      </c>
      <c r="AZ15" s="65">
        <f>VLOOKUP($A15,'RevPAR Raw Data'!$B$6:$BE$43,'RevPAR Raw Data'!N$1,FALSE)</f>
        <v>75.757929778444307</v>
      </c>
      <c r="BA15" s="65">
        <f>VLOOKUP($A15,'RevPAR Raw Data'!$B$6:$BE$43,'RevPAR Raw Data'!O$1,FALSE)</f>
        <v>56.620190608883199</v>
      </c>
      <c r="BB15" s="66">
        <f>VLOOKUP($A15,'RevPAR Raw Data'!$B$6:$BE$43,'RevPAR Raw Data'!P$1,FALSE)</f>
        <v>66.189060193663806</v>
      </c>
      <c r="BC15" s="67">
        <f>VLOOKUP($A15,'RevPAR Raw Data'!$B$6:$BE$43,'RevPAR Raw Data'!R$1,FALSE)</f>
        <v>52.714832977731596</v>
      </c>
      <c r="BD15" s="63"/>
      <c r="BE15" s="59">
        <f>VLOOKUP($A15,'RevPAR Raw Data'!$B$6:$BE$43,'RevPAR Raw Data'!T$1,FALSE)</f>
        <v>6.3492704107594298</v>
      </c>
      <c r="BF15" s="60">
        <f>VLOOKUP($A15,'RevPAR Raw Data'!$B$6:$BE$43,'RevPAR Raw Data'!U$1,FALSE)</f>
        <v>6.3076053252343298</v>
      </c>
      <c r="BG15" s="60">
        <f>VLOOKUP($A15,'RevPAR Raw Data'!$B$6:$BE$43,'RevPAR Raw Data'!V$1,FALSE)</f>
        <v>1.6788567959323599</v>
      </c>
      <c r="BH15" s="60">
        <f>VLOOKUP($A15,'RevPAR Raw Data'!$B$6:$BE$43,'RevPAR Raw Data'!W$1,FALSE)</f>
        <v>2.58062739006369</v>
      </c>
      <c r="BI15" s="60">
        <f>VLOOKUP($A15,'RevPAR Raw Data'!$B$6:$BE$43,'RevPAR Raw Data'!X$1,FALSE)</f>
        <v>2.2018309301165102</v>
      </c>
      <c r="BJ15" s="61">
        <f>VLOOKUP($A15,'RevPAR Raw Data'!$B$6:$BE$43,'RevPAR Raw Data'!Y$1,FALSE)</f>
        <v>3.4702311033214799</v>
      </c>
      <c r="BK15" s="60">
        <f>VLOOKUP($A15,'RevPAR Raw Data'!$B$6:$BE$43,'RevPAR Raw Data'!AA$1,FALSE)</f>
        <v>-4.0076697619334603</v>
      </c>
      <c r="BL15" s="60">
        <f>VLOOKUP($A15,'RevPAR Raw Data'!$B$6:$BE$43,'RevPAR Raw Data'!AB$1,FALSE)</f>
        <v>-6.1229864031888797</v>
      </c>
      <c r="BM15" s="61">
        <f>VLOOKUP($A15,'RevPAR Raw Data'!$B$6:$BE$43,'RevPAR Raw Data'!AC$1,FALSE)</f>
        <v>-4.9239793555798803</v>
      </c>
      <c r="BN15" s="62">
        <f>VLOOKUP($A15,'RevPAR Raw Data'!$B$6:$BE$43,'RevPAR Raw Data'!AE$1,FALSE)</f>
        <v>0.29359553798433902</v>
      </c>
    </row>
    <row r="16" spans="1:66" x14ac:dyDescent="0.25">
      <c r="A16" s="76" t="s">
        <v>92</v>
      </c>
      <c r="B16" s="59">
        <f>VLOOKUP($A16,'Occupancy Raw Data'!$B$8:$BE$45,'Occupancy Raw Data'!G$3,FALSE)</f>
        <v>54.620087336244502</v>
      </c>
      <c r="C16" s="60">
        <f>VLOOKUP($A16,'Occupancy Raw Data'!$B$8:$BE$45,'Occupancy Raw Data'!H$3,FALSE)</f>
        <v>59.790393013100399</v>
      </c>
      <c r="D16" s="60">
        <f>VLOOKUP($A16,'Occupancy Raw Data'!$B$8:$BE$45,'Occupancy Raw Data'!I$3,FALSE)</f>
        <v>58.358078602619997</v>
      </c>
      <c r="E16" s="60">
        <f>VLOOKUP($A16,'Occupancy Raw Data'!$B$8:$BE$45,'Occupancy Raw Data'!J$3,FALSE)</f>
        <v>63.895196506550199</v>
      </c>
      <c r="F16" s="60">
        <f>VLOOKUP($A16,'Occupancy Raw Data'!$B$8:$BE$45,'Occupancy Raw Data'!K$3,FALSE)</f>
        <v>72.646288209606894</v>
      </c>
      <c r="G16" s="61">
        <f>VLOOKUP($A16,'Occupancy Raw Data'!$B$8:$BE$45,'Occupancy Raw Data'!L$3,FALSE)</f>
        <v>61.8620087336244</v>
      </c>
      <c r="H16" s="60">
        <f>VLOOKUP($A16,'Occupancy Raw Data'!$B$8:$BE$45,'Occupancy Raw Data'!N$3,FALSE)</f>
        <v>69.275109170305598</v>
      </c>
      <c r="I16" s="60">
        <f>VLOOKUP($A16,'Occupancy Raw Data'!$B$8:$BE$45,'Occupancy Raw Data'!O$3,FALSE)</f>
        <v>57.100436681222703</v>
      </c>
      <c r="J16" s="61">
        <f>VLOOKUP($A16,'Occupancy Raw Data'!$B$8:$BE$45,'Occupancy Raw Data'!P$3,FALSE)</f>
        <v>63.187772925764101</v>
      </c>
      <c r="K16" s="62">
        <f>VLOOKUP($A16,'Occupancy Raw Data'!$B$8:$BE$45,'Occupancy Raw Data'!R$3,FALSE)</f>
        <v>62.240798502807202</v>
      </c>
      <c r="L16" s="63"/>
      <c r="M16" s="59">
        <f>VLOOKUP($A16,'Occupancy Raw Data'!$B$8:$BE$45,'Occupancy Raw Data'!T$3,FALSE)</f>
        <v>-1.91342534504391</v>
      </c>
      <c r="N16" s="60">
        <f>VLOOKUP($A16,'Occupancy Raw Data'!$B$8:$BE$45,'Occupancy Raw Data'!U$3,FALSE)</f>
        <v>1.8446890806307601</v>
      </c>
      <c r="O16" s="60">
        <f>VLOOKUP($A16,'Occupancy Raw Data'!$B$8:$BE$45,'Occupancy Raw Data'!V$3,FALSE)</f>
        <v>-1.0953226761397199</v>
      </c>
      <c r="P16" s="60">
        <f>VLOOKUP($A16,'Occupancy Raw Data'!$B$8:$BE$45,'Occupancy Raw Data'!W$3,FALSE)</f>
        <v>-0.78654732845131503</v>
      </c>
      <c r="Q16" s="60">
        <f>VLOOKUP($A16,'Occupancy Raw Data'!$B$8:$BE$45,'Occupancy Raw Data'!X$3,FALSE)</f>
        <v>-1.7017253604348801</v>
      </c>
      <c r="R16" s="61">
        <f>VLOOKUP($A16,'Occupancy Raw Data'!$B$8:$BE$45,'Occupancy Raw Data'!Y$3,FALSE)</f>
        <v>-0.76772205099467605</v>
      </c>
      <c r="S16" s="60">
        <f>VLOOKUP($A16,'Occupancy Raw Data'!$B$8:$BE$45,'Occupancy Raw Data'!AA$3,FALSE)</f>
        <v>-4.5257583052479502</v>
      </c>
      <c r="T16" s="60">
        <f>VLOOKUP($A16,'Occupancy Raw Data'!$B$8:$BE$45,'Occupancy Raw Data'!AB$3,FALSE)</f>
        <v>-6.4931350114416402</v>
      </c>
      <c r="U16" s="61">
        <f>VLOOKUP($A16,'Occupancy Raw Data'!$B$8:$BE$45,'Occupancy Raw Data'!AC$3,FALSE)</f>
        <v>-5.42483660130718</v>
      </c>
      <c r="V16" s="62">
        <f>VLOOKUP($A16,'Occupancy Raw Data'!$B$8:$BE$45,'Occupancy Raw Data'!AE$3,FALSE)</f>
        <v>-2.1651304177289599</v>
      </c>
      <c r="W16" s="63"/>
      <c r="X16" s="64">
        <f>VLOOKUP($A16,'ADR Raw Data'!$B$6:$BE$43,'ADR Raw Data'!G$1,FALSE)</f>
        <v>82.138435529261201</v>
      </c>
      <c r="Y16" s="65">
        <f>VLOOKUP($A16,'ADR Raw Data'!$B$6:$BE$43,'ADR Raw Data'!H$1,FALSE)</f>
        <v>83.032320157756303</v>
      </c>
      <c r="Z16" s="65">
        <f>VLOOKUP($A16,'ADR Raw Data'!$B$6:$BE$43,'ADR Raw Data'!I$1,FALSE)</f>
        <v>83.216364501646197</v>
      </c>
      <c r="AA16" s="65">
        <f>VLOOKUP($A16,'ADR Raw Data'!$B$6:$BE$43,'ADR Raw Data'!J$1,FALSE)</f>
        <v>89.233291935483805</v>
      </c>
      <c r="AB16" s="65">
        <f>VLOOKUP($A16,'ADR Raw Data'!$B$6:$BE$43,'ADR Raw Data'!K$1,FALSE)</f>
        <v>95.764293387833604</v>
      </c>
      <c r="AC16" s="66">
        <f>VLOOKUP($A16,'ADR Raw Data'!$B$6:$BE$43,'ADR Raw Data'!L$1,FALSE)</f>
        <v>87.180453563361098</v>
      </c>
      <c r="AD16" s="65">
        <f>VLOOKUP($A16,'ADR Raw Data'!$B$6:$BE$43,'ADR Raw Data'!N$1,FALSE)</f>
        <v>95.106794251134602</v>
      </c>
      <c r="AE16" s="65">
        <f>VLOOKUP($A16,'ADR Raw Data'!$B$6:$BE$43,'ADR Raw Data'!O$1,FALSE)</f>
        <v>87.549049648210399</v>
      </c>
      <c r="AF16" s="66">
        <f>VLOOKUP($A16,'ADR Raw Data'!$B$6:$BE$43,'ADR Raw Data'!P$1,FALSE)</f>
        <v>91.691968113337893</v>
      </c>
      <c r="AG16" s="67">
        <f>VLOOKUP($A16,'ADR Raw Data'!$B$6:$BE$43,'ADR Raw Data'!R$1,FALSE)</f>
        <v>88.489069518502106</v>
      </c>
      <c r="AH16" s="63"/>
      <c r="AI16" s="59">
        <f>VLOOKUP($A16,'ADR Raw Data'!$B$6:$BE$43,'ADR Raw Data'!T$1,FALSE)</f>
        <v>9.3801495805052397</v>
      </c>
      <c r="AJ16" s="60">
        <f>VLOOKUP($A16,'ADR Raw Data'!$B$6:$BE$43,'ADR Raw Data'!U$1,FALSE)</f>
        <v>9.5949244657211494</v>
      </c>
      <c r="AK16" s="60">
        <f>VLOOKUP($A16,'ADR Raw Data'!$B$6:$BE$43,'ADR Raw Data'!V$1,FALSE)</f>
        <v>10.306640662298401</v>
      </c>
      <c r="AL16" s="60">
        <f>VLOOKUP($A16,'ADR Raw Data'!$B$6:$BE$43,'ADR Raw Data'!W$1,FALSE)</f>
        <v>9.9376703033518599</v>
      </c>
      <c r="AM16" s="60">
        <f>VLOOKUP($A16,'ADR Raw Data'!$B$6:$BE$43,'ADR Raw Data'!X$1,FALSE)</f>
        <v>8.6263971983395091</v>
      </c>
      <c r="AN16" s="61">
        <f>VLOOKUP($A16,'ADR Raw Data'!$B$6:$BE$43,'ADR Raw Data'!Y$1,FALSE)</f>
        <v>9.4705267299739901</v>
      </c>
      <c r="AO16" s="60">
        <f>VLOOKUP($A16,'ADR Raw Data'!$B$6:$BE$43,'ADR Raw Data'!AA$1,FALSE)</f>
        <v>8.6773984472304306</v>
      </c>
      <c r="AP16" s="60">
        <f>VLOOKUP($A16,'ADR Raw Data'!$B$6:$BE$43,'ADR Raw Data'!AB$1,FALSE)</f>
        <v>8.3709882029412892</v>
      </c>
      <c r="AQ16" s="61">
        <f>VLOOKUP($A16,'ADR Raw Data'!$B$6:$BE$43,'ADR Raw Data'!AC$1,FALSE)</f>
        <v>8.5896315696009697</v>
      </c>
      <c r="AR16" s="62">
        <f>VLOOKUP($A16,'ADR Raw Data'!$B$6:$BE$43,'ADR Raw Data'!AE$1,FALSE)</f>
        <v>9.1396223104696706</v>
      </c>
      <c r="AS16" s="50"/>
      <c r="AT16" s="64">
        <f>VLOOKUP($A16,'RevPAR Raw Data'!$B$6:$BE$43,'RevPAR Raw Data'!G$1,FALSE)</f>
        <v>44.864085222707402</v>
      </c>
      <c r="AU16" s="65">
        <f>VLOOKUP($A16,'RevPAR Raw Data'!$B$6:$BE$43,'RevPAR Raw Data'!H$1,FALSE)</f>
        <v>49.645350550218303</v>
      </c>
      <c r="AV16" s="65">
        <f>VLOOKUP($A16,'RevPAR Raw Data'!$B$6:$BE$43,'RevPAR Raw Data'!I$1,FALSE)</f>
        <v>48.5634714061135</v>
      </c>
      <c r="AW16" s="65">
        <f>VLOOKUP($A16,'RevPAR Raw Data'!$B$6:$BE$43,'RevPAR Raw Data'!J$1,FALSE)</f>
        <v>57.015787231441003</v>
      </c>
      <c r="AX16" s="65">
        <f>VLOOKUP($A16,'RevPAR Raw Data'!$B$6:$BE$43,'RevPAR Raw Data'!K$1,FALSE)</f>
        <v>69.569204576419196</v>
      </c>
      <c r="AY16" s="66">
        <f>VLOOKUP($A16,'RevPAR Raw Data'!$B$6:$BE$43,'RevPAR Raw Data'!L$1,FALSE)</f>
        <v>53.931579797379896</v>
      </c>
      <c r="AZ16" s="65">
        <f>VLOOKUP($A16,'RevPAR Raw Data'!$B$6:$BE$43,'RevPAR Raw Data'!N$1,FALSE)</f>
        <v>65.885335545851504</v>
      </c>
      <c r="BA16" s="65">
        <f>VLOOKUP($A16,'RevPAR Raw Data'!$B$6:$BE$43,'RevPAR Raw Data'!O$1,FALSE)</f>
        <v>49.9908896593886</v>
      </c>
      <c r="BB16" s="66">
        <f>VLOOKUP($A16,'RevPAR Raw Data'!$B$6:$BE$43,'RevPAR Raw Data'!P$1,FALSE)</f>
        <v>57.938112602620002</v>
      </c>
      <c r="BC16" s="67">
        <f>VLOOKUP($A16,'RevPAR Raw Data'!$B$6:$BE$43,'RevPAR Raw Data'!R$1,FALSE)</f>
        <v>55.0763034560199</v>
      </c>
      <c r="BD16" s="63"/>
      <c r="BE16" s="59">
        <f>VLOOKUP($A16,'RevPAR Raw Data'!$B$6:$BE$43,'RevPAR Raw Data'!T$1,FALSE)</f>
        <v>7.2872420759849001</v>
      </c>
      <c r="BF16" s="60">
        <f>VLOOKUP($A16,'RevPAR Raw Data'!$B$6:$BE$43,'RevPAR Raw Data'!U$1,FALSE)</f>
        <v>11.6166100702658</v>
      </c>
      <c r="BG16" s="60">
        <f>VLOOKUP($A16,'RevPAR Raw Data'!$B$6:$BE$43,'RevPAR Raw Data'!V$1,FALSE)</f>
        <v>9.0984270138363108</v>
      </c>
      <c r="BH16" s="60">
        <f>VLOOKUP($A16,'RevPAR Raw Data'!$B$6:$BE$43,'RevPAR Raw Data'!W$1,FALSE)</f>
        <v>9.0729584946192308</v>
      </c>
      <c r="BI16" s="60">
        <f>VLOOKUP($A16,'RevPAR Raw Data'!$B$6:$BE$43,'RevPAR Raw Data'!X$1,FALSE)</f>
        <v>6.7778742490886401</v>
      </c>
      <c r="BJ16" s="61">
        <f>VLOOKUP($A16,'RevPAR Raw Data'!$B$6:$BE$43,'RevPAR Raw Data'!Y$1,FALSE)</f>
        <v>8.6300973569279602</v>
      </c>
      <c r="BK16" s="60">
        <f>VLOOKUP($A16,'RevPAR Raw Data'!$B$6:$BE$43,'RevPAR Raw Data'!AA$1,FALSE)</f>
        <v>3.7589220610774898</v>
      </c>
      <c r="BL16" s="60">
        <f>VLOOKUP($A16,'RevPAR Raw Data'!$B$6:$BE$43,'RevPAR Raw Data'!AB$1,FALSE)</f>
        <v>1.3343136256908099</v>
      </c>
      <c r="BM16" s="61">
        <f>VLOOKUP($A16,'RevPAR Raw Data'!$B$6:$BE$43,'RevPAR Raw Data'!AC$1,FALSE)</f>
        <v>2.6988214909886299</v>
      </c>
      <c r="BN16" s="62">
        <f>VLOOKUP($A16,'RevPAR Raw Data'!$B$6:$BE$43,'RevPAR Raw Data'!AE$1,FALSE)</f>
        <v>6.7766071500311904</v>
      </c>
    </row>
    <row r="17" spans="1:66" x14ac:dyDescent="0.25">
      <c r="A17" s="78" t="s">
        <v>32</v>
      </c>
      <c r="B17" s="59">
        <f>VLOOKUP($A17,'Occupancy Raw Data'!$B$8:$BE$45,'Occupancy Raw Data'!G$3,FALSE)</f>
        <v>49.372384937238401</v>
      </c>
      <c r="C17" s="60">
        <f>VLOOKUP($A17,'Occupancy Raw Data'!$B$8:$BE$45,'Occupancy Raw Data'!H$3,FALSE)</f>
        <v>50.598759197806899</v>
      </c>
      <c r="D17" s="60">
        <f>VLOOKUP($A17,'Occupancy Raw Data'!$B$8:$BE$45,'Occupancy Raw Data'!I$3,FALSE)</f>
        <v>50.815178184966001</v>
      </c>
      <c r="E17" s="60">
        <f>VLOOKUP($A17,'Occupancy Raw Data'!$B$8:$BE$45,'Occupancy Raw Data'!J$3,FALSE)</f>
        <v>58.822680709854197</v>
      </c>
      <c r="F17" s="60">
        <f>VLOOKUP($A17,'Occupancy Raw Data'!$B$8:$BE$45,'Occupancy Raw Data'!K$3,FALSE)</f>
        <v>68.619246861924594</v>
      </c>
      <c r="G17" s="61">
        <f>VLOOKUP($A17,'Occupancy Raw Data'!$B$8:$BE$45,'Occupancy Raw Data'!L$3,FALSE)</f>
        <v>55.645649978358101</v>
      </c>
      <c r="H17" s="60">
        <f>VLOOKUP($A17,'Occupancy Raw Data'!$B$8:$BE$45,'Occupancy Raw Data'!N$3,FALSE)</f>
        <v>66.801327369787899</v>
      </c>
      <c r="I17" s="60">
        <f>VLOOKUP($A17,'Occupancy Raw Data'!$B$8:$BE$45,'Occupancy Raw Data'!O$3,FALSE)</f>
        <v>56.3699321887173</v>
      </c>
      <c r="J17" s="61">
        <f>VLOOKUP($A17,'Occupancy Raw Data'!$B$8:$BE$45,'Occupancy Raw Data'!P$3,FALSE)</f>
        <v>61.585629779252599</v>
      </c>
      <c r="K17" s="62">
        <f>VLOOKUP($A17,'Occupancy Raw Data'!$B$8:$BE$45,'Occupancy Raw Data'!R$3,FALSE)</f>
        <v>57.342787064327901</v>
      </c>
      <c r="L17" s="63"/>
      <c r="M17" s="59">
        <f>VLOOKUP($A17,'Occupancy Raw Data'!$B$8:$BE$45,'Occupancy Raw Data'!T$3,FALSE)</f>
        <v>0.26676503099802401</v>
      </c>
      <c r="N17" s="60">
        <f>VLOOKUP($A17,'Occupancy Raw Data'!$B$8:$BE$45,'Occupancy Raw Data'!U$3,FALSE)</f>
        <v>0.58394066140474299</v>
      </c>
      <c r="O17" s="60">
        <f>VLOOKUP($A17,'Occupancy Raw Data'!$B$8:$BE$45,'Occupancy Raw Data'!V$3,FALSE)</f>
        <v>0.138717088573105</v>
      </c>
      <c r="P17" s="60">
        <f>VLOOKUP($A17,'Occupancy Raw Data'!$B$8:$BE$45,'Occupancy Raw Data'!W$3,FALSE)</f>
        <v>-0.51797592999932696</v>
      </c>
      <c r="Q17" s="60">
        <f>VLOOKUP($A17,'Occupancy Raw Data'!$B$8:$BE$45,'Occupancy Raw Data'!X$3,FALSE)</f>
        <v>3.8199337045947801</v>
      </c>
      <c r="R17" s="61">
        <f>VLOOKUP($A17,'Occupancy Raw Data'!$B$8:$BE$45,'Occupancy Raw Data'!Y$3,FALSE)</f>
        <v>0.985064285424606</v>
      </c>
      <c r="S17" s="60">
        <f>VLOOKUP($A17,'Occupancy Raw Data'!$B$8:$BE$45,'Occupancy Raw Data'!AA$3,FALSE)</f>
        <v>-1.8585751084545601</v>
      </c>
      <c r="T17" s="60">
        <f>VLOOKUP($A17,'Occupancy Raw Data'!$B$8:$BE$45,'Occupancy Raw Data'!AB$3,FALSE)</f>
        <v>-7.74282516873261</v>
      </c>
      <c r="U17" s="61">
        <f>VLOOKUP($A17,'Occupancy Raw Data'!$B$8:$BE$45,'Occupancy Raw Data'!AC$3,FALSE)</f>
        <v>-4.6420418860072896</v>
      </c>
      <c r="V17" s="62">
        <f>VLOOKUP($A17,'Occupancy Raw Data'!$B$8:$BE$45,'Occupancy Raw Data'!AE$3,FALSE)</f>
        <v>-0.81100953112476604</v>
      </c>
      <c r="W17" s="63"/>
      <c r="X17" s="64">
        <f>VLOOKUP($A17,'ADR Raw Data'!$B$6:$BE$43,'ADR Raw Data'!G$1,FALSE)</f>
        <v>69.982207130333094</v>
      </c>
      <c r="Y17" s="65">
        <f>VLOOKUP($A17,'ADR Raw Data'!$B$6:$BE$43,'ADR Raw Data'!H$1,FALSE)</f>
        <v>71.382941288850802</v>
      </c>
      <c r="Z17" s="65">
        <f>VLOOKUP($A17,'ADR Raw Data'!$B$6:$BE$43,'ADR Raw Data'!I$1,FALSE)</f>
        <v>72.057249460533697</v>
      </c>
      <c r="AA17" s="65">
        <f>VLOOKUP($A17,'ADR Raw Data'!$B$6:$BE$43,'ADR Raw Data'!J$1,FALSE)</f>
        <v>75.985504169732593</v>
      </c>
      <c r="AB17" s="65">
        <f>VLOOKUP($A17,'ADR Raw Data'!$B$6:$BE$43,'ADR Raw Data'!K$1,FALSE)</f>
        <v>83.953029920100903</v>
      </c>
      <c r="AC17" s="66">
        <f>VLOOKUP($A17,'ADR Raw Data'!$B$6:$BE$43,'ADR Raw Data'!L$1,FALSE)</f>
        <v>75.330752504667004</v>
      </c>
      <c r="AD17" s="65">
        <f>VLOOKUP($A17,'ADR Raw Data'!$B$6:$BE$43,'ADR Raw Data'!N$1,FALSE)</f>
        <v>87.519625097192204</v>
      </c>
      <c r="AE17" s="65">
        <f>VLOOKUP($A17,'ADR Raw Data'!$B$6:$BE$43,'ADR Raw Data'!O$1,FALSE)</f>
        <v>80.054326490913695</v>
      </c>
      <c r="AF17" s="66">
        <f>VLOOKUP($A17,'ADR Raw Data'!$B$6:$BE$43,'ADR Raw Data'!P$1,FALSE)</f>
        <v>84.1030945062668</v>
      </c>
      <c r="AG17" s="67">
        <f>VLOOKUP($A17,'ADR Raw Data'!$B$6:$BE$43,'ADR Raw Data'!R$1,FALSE)</f>
        <v>78.022585424679093</v>
      </c>
      <c r="AH17" s="63"/>
      <c r="AI17" s="59">
        <f>VLOOKUP($A17,'ADR Raw Data'!$B$6:$BE$43,'ADR Raw Data'!T$1,FALSE)</f>
        <v>0.199957369968329</v>
      </c>
      <c r="AJ17" s="60">
        <f>VLOOKUP($A17,'ADR Raw Data'!$B$6:$BE$43,'ADR Raw Data'!U$1,FALSE)</f>
        <v>5.8771532633237902</v>
      </c>
      <c r="AK17" s="60">
        <f>VLOOKUP($A17,'ADR Raw Data'!$B$6:$BE$43,'ADR Raw Data'!V$1,FALSE)</f>
        <v>5.4224495654139497</v>
      </c>
      <c r="AL17" s="60">
        <f>VLOOKUP($A17,'ADR Raw Data'!$B$6:$BE$43,'ADR Raw Data'!W$1,FALSE)</f>
        <v>1.70415195900976</v>
      </c>
      <c r="AM17" s="60">
        <f>VLOOKUP($A17,'ADR Raw Data'!$B$6:$BE$43,'ADR Raw Data'!X$1,FALSE)</f>
        <v>4.0991233417141704</v>
      </c>
      <c r="AN17" s="61">
        <f>VLOOKUP($A17,'ADR Raw Data'!$B$6:$BE$43,'ADR Raw Data'!Y$1,FALSE)</f>
        <v>3.5293659693203501</v>
      </c>
      <c r="AO17" s="60">
        <f>VLOOKUP($A17,'ADR Raw Data'!$B$6:$BE$43,'ADR Raw Data'!AA$1,FALSE)</f>
        <v>3.7709475156278698</v>
      </c>
      <c r="AP17" s="60">
        <f>VLOOKUP($A17,'ADR Raw Data'!$B$6:$BE$43,'ADR Raw Data'!AB$1,FALSE)</f>
        <v>1.4677504970205399</v>
      </c>
      <c r="AQ17" s="61">
        <f>VLOOKUP($A17,'ADR Raw Data'!$B$6:$BE$43,'ADR Raw Data'!AC$1,FALSE)</f>
        <v>2.8601092374502701</v>
      </c>
      <c r="AR17" s="62">
        <f>VLOOKUP($A17,'ADR Raw Data'!$B$6:$BE$43,'ADR Raw Data'!AE$1,FALSE)</f>
        <v>3.1554609902847699</v>
      </c>
      <c r="AS17" s="50"/>
      <c r="AT17" s="64">
        <f>VLOOKUP($A17,'RevPAR Raw Data'!$B$6:$BE$43,'RevPAR Raw Data'!G$1,FALSE)</f>
        <v>34.5518846919636</v>
      </c>
      <c r="AU17" s="65">
        <f>VLOOKUP($A17,'RevPAR Raw Data'!$B$6:$BE$43,'RevPAR Raw Data'!H$1,FALSE)</f>
        <v>36.118882571057497</v>
      </c>
      <c r="AV17" s="65">
        <f>VLOOKUP($A17,'RevPAR Raw Data'!$B$6:$BE$43,'RevPAR Raw Data'!I$1,FALSE)</f>
        <v>36.616019708555697</v>
      </c>
      <c r="AW17" s="65">
        <f>VLOOKUP($A17,'RevPAR Raw Data'!$B$6:$BE$43,'RevPAR Raw Data'!J$1,FALSE)</f>
        <v>44.696710503534803</v>
      </c>
      <c r="AX17" s="65">
        <f>VLOOKUP($A17,'RevPAR Raw Data'!$B$6:$BE$43,'RevPAR Raw Data'!K$1,FALSE)</f>
        <v>57.607936848939502</v>
      </c>
      <c r="AY17" s="66">
        <f>VLOOKUP($A17,'RevPAR Raw Data'!$B$6:$BE$43,'RevPAR Raw Data'!L$1,FALSE)</f>
        <v>41.918286864810199</v>
      </c>
      <c r="AZ17" s="65">
        <f>VLOOKUP($A17,'RevPAR Raw Data'!$B$6:$BE$43,'RevPAR Raw Data'!N$1,FALSE)</f>
        <v>58.464271273986398</v>
      </c>
      <c r="BA17" s="65">
        <f>VLOOKUP($A17,'RevPAR Raw Data'!$B$6:$BE$43,'RevPAR Raw Data'!O$1,FALSE)</f>
        <v>45.126569557062403</v>
      </c>
      <c r="BB17" s="66">
        <f>VLOOKUP($A17,'RevPAR Raw Data'!$B$6:$BE$43,'RevPAR Raw Data'!P$1,FALSE)</f>
        <v>51.795420415524397</v>
      </c>
      <c r="BC17" s="67">
        <f>VLOOKUP($A17,'RevPAR Raw Data'!$B$6:$BE$43,'RevPAR Raw Data'!R$1,FALSE)</f>
        <v>44.740325022157101</v>
      </c>
      <c r="BD17" s="63"/>
      <c r="BE17" s="59">
        <f>VLOOKUP($A17,'RevPAR Raw Data'!$B$6:$BE$43,'RevPAR Raw Data'!T$1,FALSE)</f>
        <v>0.46725581730633198</v>
      </c>
      <c r="BF17" s="60">
        <f>VLOOKUP($A17,'RevPAR Raw Data'!$B$6:$BE$43,'RevPAR Raw Data'!U$1,FALSE)</f>
        <v>6.4954130123661598</v>
      </c>
      <c r="BG17" s="60">
        <f>VLOOKUP($A17,'RevPAR Raw Data'!$B$6:$BE$43,'RevPAR Raw Data'!V$1,FALSE)</f>
        <v>5.5686885181535404</v>
      </c>
      <c r="BH17" s="60">
        <f>VLOOKUP($A17,'RevPAR Raw Data'!$B$6:$BE$43,'RevPAR Raw Data'!W$1,FALSE)</f>
        <v>1.17734893205215</v>
      </c>
      <c r="BI17" s="60">
        <f>VLOOKUP($A17,'RevPAR Raw Data'!$B$6:$BE$43,'RevPAR Raw Data'!X$1,FALSE)</f>
        <v>8.0756408404320101</v>
      </c>
      <c r="BJ17" s="61">
        <f>VLOOKUP($A17,'RevPAR Raw Data'!$B$6:$BE$43,'RevPAR Raw Data'!Y$1,FALSE)</f>
        <v>4.5491967784106597</v>
      </c>
      <c r="BK17" s="60">
        <f>VLOOKUP($A17,'RevPAR Raw Data'!$B$6:$BE$43,'RevPAR Raw Data'!AA$1,FALSE)</f>
        <v>1.8422865152949499</v>
      </c>
      <c r="BL17" s="60">
        <f>VLOOKUP($A17,'RevPAR Raw Data'!$B$6:$BE$43,'RevPAR Raw Data'!AB$1,FALSE)</f>
        <v>-6.3887200266095601</v>
      </c>
      <c r="BM17" s="61">
        <f>VLOOKUP($A17,'RevPAR Raw Data'!$B$6:$BE$43,'RevPAR Raw Data'!AC$1,FALSE)</f>
        <v>-1.91470011734501</v>
      </c>
      <c r="BN17" s="62">
        <f>VLOOKUP($A17,'RevPAR Raw Data'!$B$6:$BE$43,'RevPAR Raw Data'!AE$1,FALSE)</f>
        <v>2.31886036977787</v>
      </c>
    </row>
    <row r="18" spans="1:66" x14ac:dyDescent="0.25">
      <c r="A18" s="78" t="s">
        <v>93</v>
      </c>
      <c r="B18" s="59">
        <f>VLOOKUP($A18,'Occupancy Raw Data'!$B$8:$BE$45,'Occupancy Raw Data'!G$3,FALSE)</f>
        <v>45.526454561434299</v>
      </c>
      <c r="C18" s="60">
        <f>VLOOKUP($A18,'Occupancy Raw Data'!$B$8:$BE$45,'Occupancy Raw Data'!H$3,FALSE)</f>
        <v>45.333098962910803</v>
      </c>
      <c r="D18" s="60">
        <f>VLOOKUP($A18,'Occupancy Raw Data'!$B$8:$BE$45,'Occupancy Raw Data'!I$3,FALSE)</f>
        <v>41.887853752856302</v>
      </c>
      <c r="E18" s="60">
        <f>VLOOKUP($A18,'Occupancy Raw Data'!$B$8:$BE$45,'Occupancy Raw Data'!J$3,FALSE)</f>
        <v>47.266654948145501</v>
      </c>
      <c r="F18" s="60">
        <f>VLOOKUP($A18,'Occupancy Raw Data'!$B$8:$BE$45,'Occupancy Raw Data'!K$3,FALSE)</f>
        <v>51.661100369133401</v>
      </c>
      <c r="G18" s="61">
        <f>VLOOKUP($A18,'Occupancy Raw Data'!$B$8:$BE$45,'Occupancy Raw Data'!L$3,FALSE)</f>
        <v>46.335032518896099</v>
      </c>
      <c r="H18" s="60">
        <f>VLOOKUP($A18,'Occupancy Raw Data'!$B$8:$BE$45,'Occupancy Raw Data'!N$3,FALSE)</f>
        <v>54.420812093513703</v>
      </c>
      <c r="I18" s="60">
        <f>VLOOKUP($A18,'Occupancy Raw Data'!$B$8:$BE$45,'Occupancy Raw Data'!O$3,FALSE)</f>
        <v>50.413077869572803</v>
      </c>
      <c r="J18" s="61">
        <f>VLOOKUP($A18,'Occupancy Raw Data'!$B$8:$BE$45,'Occupancy Raw Data'!P$3,FALSE)</f>
        <v>52.416944981543303</v>
      </c>
      <c r="K18" s="62">
        <f>VLOOKUP($A18,'Occupancy Raw Data'!$B$8:$BE$45,'Occupancy Raw Data'!R$3,FALSE)</f>
        <v>48.072721793938101</v>
      </c>
      <c r="L18" s="63"/>
      <c r="M18" s="59">
        <f>VLOOKUP($A18,'Occupancy Raw Data'!$B$8:$BE$45,'Occupancy Raw Data'!T$3,FALSE)</f>
        <v>7.7490974485173796</v>
      </c>
      <c r="N18" s="60">
        <f>VLOOKUP($A18,'Occupancy Raw Data'!$B$8:$BE$45,'Occupancy Raw Data'!U$3,FALSE)</f>
        <v>9.5229199053008209</v>
      </c>
      <c r="O18" s="60">
        <f>VLOOKUP($A18,'Occupancy Raw Data'!$B$8:$BE$45,'Occupancy Raw Data'!V$3,FALSE)</f>
        <v>-0.82127139714701702</v>
      </c>
      <c r="P18" s="60">
        <f>VLOOKUP($A18,'Occupancy Raw Data'!$B$8:$BE$45,'Occupancy Raw Data'!W$3,FALSE)</f>
        <v>-0.83236271107834903</v>
      </c>
      <c r="Q18" s="60">
        <f>VLOOKUP($A18,'Occupancy Raw Data'!$B$8:$BE$45,'Occupancy Raw Data'!X$3,FALSE)</f>
        <v>-6.4115266387309298</v>
      </c>
      <c r="R18" s="61">
        <f>VLOOKUP($A18,'Occupancy Raw Data'!$B$8:$BE$45,'Occupancy Raw Data'!Y$3,FALSE)</f>
        <v>1.2822600221031799</v>
      </c>
      <c r="S18" s="60">
        <f>VLOOKUP($A18,'Occupancy Raw Data'!$B$8:$BE$45,'Occupancy Raw Data'!AA$3,FALSE)</f>
        <v>-14.4772881180893</v>
      </c>
      <c r="T18" s="60">
        <f>VLOOKUP($A18,'Occupancy Raw Data'!$B$8:$BE$45,'Occupancy Raw Data'!AB$3,FALSE)</f>
        <v>-13.750754663778499</v>
      </c>
      <c r="U18" s="61">
        <f>VLOOKUP($A18,'Occupancy Raw Data'!$B$8:$BE$45,'Occupancy Raw Data'!AC$3,FALSE)</f>
        <v>-14.129442845029599</v>
      </c>
      <c r="V18" s="62">
        <f>VLOOKUP($A18,'Occupancy Raw Data'!$B$8:$BE$45,'Occupancy Raw Data'!AE$3,FALSE)</f>
        <v>-4.0808489580012601</v>
      </c>
      <c r="W18" s="63"/>
      <c r="X18" s="64">
        <f>VLOOKUP($A18,'ADR Raw Data'!$B$6:$BE$43,'ADR Raw Data'!G$1,FALSE)</f>
        <v>89.177079382239299</v>
      </c>
      <c r="Y18" s="65">
        <f>VLOOKUP($A18,'ADR Raw Data'!$B$6:$BE$43,'ADR Raw Data'!H$1,FALSE)</f>
        <v>86.716802675455597</v>
      </c>
      <c r="Z18" s="65">
        <f>VLOOKUP($A18,'ADR Raw Data'!$B$6:$BE$43,'ADR Raw Data'!I$1,FALSE)</f>
        <v>82.873005791019693</v>
      </c>
      <c r="AA18" s="65">
        <f>VLOOKUP($A18,'ADR Raw Data'!$B$6:$BE$43,'ADR Raw Data'!J$1,FALSE)</f>
        <v>87.399394719226393</v>
      </c>
      <c r="AB18" s="65">
        <f>VLOOKUP($A18,'ADR Raw Data'!$B$6:$BE$43,'ADR Raw Data'!K$1,FALSE)</f>
        <v>93.201178564137393</v>
      </c>
      <c r="AC18" s="66">
        <f>VLOOKUP($A18,'ADR Raw Data'!$B$6:$BE$43,'ADR Raw Data'!L$1,FALSE)</f>
        <v>88.090506729893704</v>
      </c>
      <c r="AD18" s="65">
        <f>VLOOKUP($A18,'ADR Raw Data'!$B$6:$BE$43,'ADR Raw Data'!N$1,FALSE)</f>
        <v>99.375644024547796</v>
      </c>
      <c r="AE18" s="65">
        <f>VLOOKUP($A18,'ADR Raw Data'!$B$6:$BE$43,'ADR Raw Data'!O$1,FALSE)</f>
        <v>95.645382391910701</v>
      </c>
      <c r="AF18" s="66">
        <f>VLOOKUP($A18,'ADR Raw Data'!$B$6:$BE$43,'ADR Raw Data'!P$1,FALSE)</f>
        <v>97.581815995975802</v>
      </c>
      <c r="AG18" s="67">
        <f>VLOOKUP($A18,'ADR Raw Data'!$B$6:$BE$43,'ADR Raw Data'!R$1,FALSE)</f>
        <v>91.047368851859503</v>
      </c>
      <c r="AH18" s="63"/>
      <c r="AI18" s="59">
        <f>VLOOKUP($A18,'ADR Raw Data'!$B$6:$BE$43,'ADR Raw Data'!T$1,FALSE)</f>
        <v>9.1058368636144706</v>
      </c>
      <c r="AJ18" s="60">
        <f>VLOOKUP($A18,'ADR Raw Data'!$B$6:$BE$43,'ADR Raw Data'!U$1,FALSE)</f>
        <v>9.6913657224757106</v>
      </c>
      <c r="AK18" s="60">
        <f>VLOOKUP($A18,'ADR Raw Data'!$B$6:$BE$43,'ADR Raw Data'!V$1,FALSE)</f>
        <v>-0.14971028973500999</v>
      </c>
      <c r="AL18" s="60">
        <f>VLOOKUP($A18,'ADR Raw Data'!$B$6:$BE$43,'ADR Raw Data'!W$1,FALSE)</f>
        <v>2.46989261925268</v>
      </c>
      <c r="AM18" s="60">
        <f>VLOOKUP($A18,'ADR Raw Data'!$B$6:$BE$43,'ADR Raw Data'!X$1,FALSE)</f>
        <v>5.0668913908087099</v>
      </c>
      <c r="AN18" s="61">
        <f>VLOOKUP($A18,'ADR Raw Data'!$B$6:$BE$43,'ADR Raw Data'!Y$1,FALSE)</f>
        <v>4.98617273432186</v>
      </c>
      <c r="AO18" s="60">
        <f>VLOOKUP($A18,'ADR Raw Data'!$B$6:$BE$43,'ADR Raw Data'!AA$1,FALSE)</f>
        <v>3.8049059903268501</v>
      </c>
      <c r="AP18" s="60">
        <f>VLOOKUP($A18,'ADR Raw Data'!$B$6:$BE$43,'ADR Raw Data'!AB$1,FALSE)</f>
        <v>3.1909577906256898</v>
      </c>
      <c r="AQ18" s="61">
        <f>VLOOKUP($A18,'ADR Raw Data'!$B$6:$BE$43,'ADR Raw Data'!AC$1,FALSE)</f>
        <v>3.50755839831392</v>
      </c>
      <c r="AR18" s="62">
        <f>VLOOKUP($A18,'ADR Raw Data'!$B$6:$BE$43,'ADR Raw Data'!AE$1,FALSE)</f>
        <v>4.0365077951460302</v>
      </c>
      <c r="AS18" s="50"/>
      <c r="AT18" s="64">
        <f>VLOOKUP($A18,'RevPAR Raw Data'!$B$6:$BE$43,'RevPAR Raw Data'!G$1,FALSE)</f>
        <v>40.599162524169401</v>
      </c>
      <c r="AU18" s="65">
        <f>VLOOKUP($A18,'RevPAR Raw Data'!$B$6:$BE$43,'RevPAR Raw Data'!H$1,FALSE)</f>
        <v>39.311413974336403</v>
      </c>
      <c r="AV18" s="65">
        <f>VLOOKUP($A18,'RevPAR Raw Data'!$B$6:$BE$43,'RevPAR Raw Data'!I$1,FALSE)</f>
        <v>34.7137234663385</v>
      </c>
      <c r="AW18" s="65">
        <f>VLOOKUP($A18,'RevPAR Raw Data'!$B$6:$BE$43,'RevPAR Raw Data'!J$1,FALSE)</f>
        <v>41.3107703287045</v>
      </c>
      <c r="AX18" s="65">
        <f>VLOOKUP($A18,'RevPAR Raw Data'!$B$6:$BE$43,'RevPAR Raw Data'!K$1,FALSE)</f>
        <v>48.1487544032343</v>
      </c>
      <c r="AY18" s="66">
        <f>VLOOKUP($A18,'RevPAR Raw Data'!$B$6:$BE$43,'RevPAR Raw Data'!L$1,FALSE)</f>
        <v>40.816764939356602</v>
      </c>
      <c r="AZ18" s="65">
        <f>VLOOKUP($A18,'RevPAR Raw Data'!$B$6:$BE$43,'RevPAR Raw Data'!N$1,FALSE)</f>
        <v>54.081032501318298</v>
      </c>
      <c r="BA18" s="65">
        <f>VLOOKUP($A18,'RevPAR Raw Data'!$B$6:$BE$43,'RevPAR Raw Data'!O$1,FALSE)</f>
        <v>48.217781103884597</v>
      </c>
      <c r="BB18" s="66">
        <f>VLOOKUP($A18,'RevPAR Raw Data'!$B$6:$BE$43,'RevPAR Raw Data'!P$1,FALSE)</f>
        <v>51.149406802601497</v>
      </c>
      <c r="BC18" s="67">
        <f>VLOOKUP($A18,'RevPAR Raw Data'!$B$6:$BE$43,'RevPAR Raw Data'!R$1,FALSE)</f>
        <v>43.768948328855103</v>
      </c>
      <c r="BD18" s="63"/>
      <c r="BE18" s="59">
        <f>VLOOKUP($A18,'RevPAR Raw Data'!$B$6:$BE$43,'RevPAR Raw Data'!T$1,FALSE)</f>
        <v>17.560554484196299</v>
      </c>
      <c r="BF18" s="60">
        <f>VLOOKUP($A18,'RevPAR Raw Data'!$B$6:$BE$43,'RevPAR Raw Data'!U$1,FALSE)</f>
        <v>20.137186623257598</v>
      </c>
      <c r="BG18" s="60">
        <f>VLOOKUP($A18,'RevPAR Raw Data'!$B$6:$BE$43,'RevPAR Raw Data'!V$1,FALSE)</f>
        <v>-0.96975215909384904</v>
      </c>
      <c r="BH18" s="60">
        <f>VLOOKUP($A18,'RevPAR Raw Data'!$B$6:$BE$43,'RevPAR Raw Data'!W$1,FALSE)</f>
        <v>1.61697144300799</v>
      </c>
      <c r="BI18" s="60">
        <f>VLOOKUP($A18,'RevPAR Raw Data'!$B$6:$BE$43,'RevPAR Raw Data'!X$1,FALSE)</f>
        <v>-1.66950033919948</v>
      </c>
      <c r="BJ18" s="61">
        <f>VLOOKUP($A18,'RevPAR Raw Data'!$B$6:$BE$43,'RevPAR Raw Data'!Y$1,FALSE)</f>
        <v>6.3323684560302604</v>
      </c>
      <c r="BK18" s="60">
        <f>VLOOKUP($A18,'RevPAR Raw Data'!$B$6:$BE$43,'RevPAR Raw Data'!AA$1,FALSE)</f>
        <v>-11.2232293306045</v>
      </c>
      <c r="BL18" s="60">
        <f>VLOOKUP($A18,'RevPAR Raw Data'!$B$6:$BE$43,'RevPAR Raw Data'!AB$1,FALSE)</f>
        <v>-10.998577650366499</v>
      </c>
      <c r="BM18" s="61">
        <f>VLOOKUP($A18,'RevPAR Raw Data'!$B$6:$BE$43,'RevPAR Raw Data'!AC$1,FALSE)</f>
        <v>-11.117482905861401</v>
      </c>
      <c r="BN18" s="62">
        <f>VLOOKUP($A18,'RevPAR Raw Data'!$B$6:$BE$43,'RevPAR Raw Data'!AE$1,FALSE)</f>
        <v>-0.20906494915309201</v>
      </c>
    </row>
    <row r="19" spans="1:66" x14ac:dyDescent="0.25">
      <c r="A19" s="78" t="s">
        <v>94</v>
      </c>
      <c r="B19" s="59">
        <f>VLOOKUP($A19,'Occupancy Raw Data'!$B$8:$BE$45,'Occupancy Raw Data'!G$3,FALSE)</f>
        <v>31.9417157825802</v>
      </c>
      <c r="C19" s="60">
        <f>VLOOKUP($A19,'Occupancy Raw Data'!$B$8:$BE$45,'Occupancy Raw Data'!H$3,FALSE)</f>
        <v>31.188605108055</v>
      </c>
      <c r="D19" s="60">
        <f>VLOOKUP($A19,'Occupancy Raw Data'!$B$8:$BE$45,'Occupancy Raw Data'!I$3,FALSE)</f>
        <v>31.123117223313599</v>
      </c>
      <c r="E19" s="60">
        <f>VLOOKUP($A19,'Occupancy Raw Data'!$B$8:$BE$45,'Occupancy Raw Data'!J$3,FALSE)</f>
        <v>42.125081859855896</v>
      </c>
      <c r="F19" s="60">
        <f>VLOOKUP($A19,'Occupancy Raw Data'!$B$8:$BE$45,'Occupancy Raw Data'!K$3,FALSE)</f>
        <v>52.586771447282203</v>
      </c>
      <c r="G19" s="61">
        <f>VLOOKUP($A19,'Occupancy Raw Data'!$B$8:$BE$45,'Occupancy Raw Data'!L$3,FALSE)</f>
        <v>37.793058284217402</v>
      </c>
      <c r="H19" s="60">
        <f>VLOOKUP($A19,'Occupancy Raw Data'!$B$8:$BE$45,'Occupancy Raw Data'!N$3,FALSE)</f>
        <v>56.417812704649599</v>
      </c>
      <c r="I19" s="60">
        <f>VLOOKUP($A19,'Occupancy Raw Data'!$B$8:$BE$45,'Occupancy Raw Data'!O$3,FALSE)</f>
        <v>45.694171578258</v>
      </c>
      <c r="J19" s="61">
        <f>VLOOKUP($A19,'Occupancy Raw Data'!$B$8:$BE$45,'Occupancy Raw Data'!P$3,FALSE)</f>
        <v>51.0559921414538</v>
      </c>
      <c r="K19" s="62">
        <f>VLOOKUP($A19,'Occupancy Raw Data'!$B$8:$BE$45,'Occupancy Raw Data'!R$3,FALSE)</f>
        <v>41.582467957713497</v>
      </c>
      <c r="L19" s="63"/>
      <c r="M19" s="59">
        <f>VLOOKUP($A19,'Occupancy Raw Data'!$B$8:$BE$45,'Occupancy Raw Data'!T$3,FALSE)</f>
        <v>-5.4844629993451202</v>
      </c>
      <c r="N19" s="60">
        <f>VLOOKUP($A19,'Occupancy Raw Data'!$B$8:$BE$45,'Occupancy Raw Data'!U$3,FALSE)</f>
        <v>-4.8586778198610503</v>
      </c>
      <c r="O19" s="60">
        <f>VLOOKUP($A19,'Occupancy Raw Data'!$B$8:$BE$45,'Occupancy Raw Data'!V$3,FALSE)</f>
        <v>-10.4803850655793</v>
      </c>
      <c r="P19" s="60">
        <f>VLOOKUP($A19,'Occupancy Raw Data'!$B$8:$BE$45,'Occupancy Raw Data'!W$3,FALSE)</f>
        <v>-9.8874988445229004</v>
      </c>
      <c r="Q19" s="60">
        <f>VLOOKUP($A19,'Occupancy Raw Data'!$B$8:$BE$45,'Occupancy Raw Data'!X$3,FALSE)</f>
        <v>-7.2542055058809698</v>
      </c>
      <c r="R19" s="61">
        <f>VLOOKUP($A19,'Occupancy Raw Data'!$B$8:$BE$45,'Occupancy Raw Data'!Y$3,FALSE)</f>
        <v>-7.7274974520406401</v>
      </c>
      <c r="S19" s="60">
        <f>VLOOKUP($A19,'Occupancy Raw Data'!$B$8:$BE$45,'Occupancy Raw Data'!AA$3,FALSE)</f>
        <v>-8.4380596226198907</v>
      </c>
      <c r="T19" s="60">
        <f>VLOOKUP($A19,'Occupancy Raw Data'!$B$8:$BE$45,'Occupancy Raw Data'!AB$3,FALSE)</f>
        <v>-9.6799908483196404</v>
      </c>
      <c r="U19" s="61">
        <f>VLOOKUP($A19,'Occupancy Raw Data'!$B$8:$BE$45,'Occupancy Raw Data'!AC$3,FALSE)</f>
        <v>-8.9980087363530501</v>
      </c>
      <c r="V19" s="62">
        <f>VLOOKUP($A19,'Occupancy Raw Data'!$B$8:$BE$45,'Occupancy Raw Data'!AE$3,FALSE)</f>
        <v>-8.1772218754668895</v>
      </c>
      <c r="W19" s="63"/>
      <c r="X19" s="64">
        <f>VLOOKUP($A19,'ADR Raw Data'!$B$6:$BE$43,'ADR Raw Data'!G$1,FALSE)</f>
        <v>95.032602614043995</v>
      </c>
      <c r="Y19" s="65">
        <f>VLOOKUP($A19,'ADR Raw Data'!$B$6:$BE$43,'ADR Raw Data'!H$1,FALSE)</f>
        <v>94.077330603674497</v>
      </c>
      <c r="Z19" s="65">
        <f>VLOOKUP($A19,'ADR Raw Data'!$B$6:$BE$43,'ADR Raw Data'!I$1,FALSE)</f>
        <v>94.087078537611703</v>
      </c>
      <c r="AA19" s="65">
        <f>VLOOKUP($A19,'ADR Raw Data'!$B$6:$BE$43,'ADR Raw Data'!J$1,FALSE)</f>
        <v>103.91800450835601</v>
      </c>
      <c r="AB19" s="65">
        <f>VLOOKUP($A19,'ADR Raw Data'!$B$6:$BE$43,'ADR Raw Data'!K$1,FALSE)</f>
        <v>110.02876863325</v>
      </c>
      <c r="AC19" s="66">
        <f>VLOOKUP($A19,'ADR Raw Data'!$B$6:$BE$43,'ADR Raw Data'!L$1,FALSE)</f>
        <v>100.873235942644</v>
      </c>
      <c r="AD19" s="65">
        <f>VLOOKUP($A19,'ADR Raw Data'!$B$6:$BE$43,'ADR Raw Data'!N$1,FALSE)</f>
        <v>114.999075623911</v>
      </c>
      <c r="AE19" s="65">
        <f>VLOOKUP($A19,'ADR Raw Data'!$B$6:$BE$43,'ADR Raw Data'!O$1,FALSE)</f>
        <v>110.471684037979</v>
      </c>
      <c r="AF19" s="66">
        <f>VLOOKUP($A19,'ADR Raw Data'!$B$6:$BE$43,'ADR Raw Data'!P$1,FALSE)</f>
        <v>112.97310962802599</v>
      </c>
      <c r="AG19" s="67">
        <f>VLOOKUP($A19,'ADR Raw Data'!$B$6:$BE$43,'ADR Raw Data'!R$1,FALSE)</f>
        <v>105.11795792789199</v>
      </c>
      <c r="AH19" s="63"/>
      <c r="AI19" s="59">
        <f>VLOOKUP($A19,'ADR Raw Data'!$B$6:$BE$43,'ADR Raw Data'!T$1,FALSE)</f>
        <v>5.4249261744194301</v>
      </c>
      <c r="AJ19" s="60">
        <f>VLOOKUP($A19,'ADR Raw Data'!$B$6:$BE$43,'ADR Raw Data'!U$1,FALSE)</f>
        <v>6.7491988982001798</v>
      </c>
      <c r="AK19" s="60">
        <f>VLOOKUP($A19,'ADR Raw Data'!$B$6:$BE$43,'ADR Raw Data'!V$1,FALSE)</f>
        <v>4.3953576517543897</v>
      </c>
      <c r="AL19" s="60">
        <f>VLOOKUP($A19,'ADR Raw Data'!$B$6:$BE$43,'ADR Raw Data'!W$1,FALSE)</f>
        <v>2.2281274090470999</v>
      </c>
      <c r="AM19" s="60">
        <f>VLOOKUP($A19,'ADR Raw Data'!$B$6:$BE$43,'ADR Raw Data'!X$1,FALSE)</f>
        <v>1.6894446855806</v>
      </c>
      <c r="AN19" s="61">
        <f>VLOOKUP($A19,'ADR Raw Data'!$B$6:$BE$43,'ADR Raw Data'!Y$1,FALSE)</f>
        <v>3.5185089279161801</v>
      </c>
      <c r="AO19" s="60">
        <f>VLOOKUP($A19,'ADR Raw Data'!$B$6:$BE$43,'ADR Raw Data'!AA$1,FALSE)</f>
        <v>0.49448649371530601</v>
      </c>
      <c r="AP19" s="60">
        <f>VLOOKUP($A19,'ADR Raw Data'!$B$6:$BE$43,'ADR Raw Data'!AB$1,FALSE)</f>
        <v>3.8662575105069701</v>
      </c>
      <c r="AQ19" s="61">
        <f>VLOOKUP($A19,'ADR Raw Data'!$B$6:$BE$43,'ADR Raw Data'!AC$1,FALSE)</f>
        <v>1.9676895329331301</v>
      </c>
      <c r="AR19" s="62">
        <f>VLOOKUP($A19,'ADR Raw Data'!$B$6:$BE$43,'ADR Raw Data'!AE$1,FALSE)</f>
        <v>2.8857586460646201</v>
      </c>
      <c r="AS19" s="50"/>
      <c r="AT19" s="64">
        <f>VLOOKUP($A19,'RevPAR Raw Data'!$B$6:$BE$43,'RevPAR Raw Data'!G$1,FALSE)</f>
        <v>30.355043827766799</v>
      </c>
      <c r="AU19" s="65">
        <f>VLOOKUP($A19,'RevPAR Raw Data'!$B$6:$BE$43,'RevPAR Raw Data'!H$1,FALSE)</f>
        <v>29.341407138179399</v>
      </c>
      <c r="AV19" s="65">
        <f>VLOOKUP($A19,'RevPAR Raw Data'!$B$6:$BE$43,'RevPAR Raw Data'!I$1,FALSE)</f>
        <v>29.2828317452521</v>
      </c>
      <c r="AW19" s="65">
        <f>VLOOKUP($A19,'RevPAR Raw Data'!$B$6:$BE$43,'RevPAR Raw Data'!J$1,FALSE)</f>
        <v>43.775544466273701</v>
      </c>
      <c r="AX19" s="65">
        <f>VLOOKUP($A19,'RevPAR Raw Data'!$B$6:$BE$43,'RevPAR Raw Data'!K$1,FALSE)</f>
        <v>57.8605770874263</v>
      </c>
      <c r="AY19" s="66">
        <f>VLOOKUP($A19,'RevPAR Raw Data'!$B$6:$BE$43,'RevPAR Raw Data'!L$1,FALSE)</f>
        <v>38.123080852979598</v>
      </c>
      <c r="AZ19" s="65">
        <f>VLOOKUP($A19,'RevPAR Raw Data'!$B$6:$BE$43,'RevPAR Raw Data'!N$1,FALSE)</f>
        <v>64.879963097576905</v>
      </c>
      <c r="BA19" s="65">
        <f>VLOOKUP($A19,'RevPAR Raw Data'!$B$6:$BE$43,'RevPAR Raw Data'!O$1,FALSE)</f>
        <v>50.479120849705303</v>
      </c>
      <c r="BB19" s="66">
        <f>VLOOKUP($A19,'RevPAR Raw Data'!$B$6:$BE$43,'RevPAR Raw Data'!P$1,FALSE)</f>
        <v>57.679541973641101</v>
      </c>
      <c r="BC19" s="67">
        <f>VLOOKUP($A19,'RevPAR Raw Data'!$B$6:$BE$43,'RevPAR Raw Data'!R$1,FALSE)</f>
        <v>43.710641173168597</v>
      </c>
      <c r="BD19" s="63"/>
      <c r="BE19" s="59">
        <f>VLOOKUP($A19,'RevPAR Raw Data'!$B$6:$BE$43,'RevPAR Raw Data'!T$1,FALSE)</f>
        <v>-0.35706489370350802</v>
      </c>
      <c r="BF19" s="60">
        <f>VLOOKUP($A19,'RevPAR Raw Data'!$B$6:$BE$43,'RevPAR Raw Data'!U$1,FALSE)</f>
        <v>1.5625992484539699</v>
      </c>
      <c r="BG19" s="60">
        <f>VLOOKUP($A19,'RevPAR Raw Data'!$B$6:$BE$43,'RevPAR Raw Data'!V$1,FALSE)</f>
        <v>-6.54567782073826</v>
      </c>
      <c r="BH19" s="60">
        <f>VLOOKUP($A19,'RevPAR Raw Data'!$B$6:$BE$43,'RevPAR Raw Data'!W$1,FALSE)</f>
        <v>-7.8796775072998297</v>
      </c>
      <c r="BI19" s="60">
        <f>VLOOKUP($A19,'RevPAR Raw Data'!$B$6:$BE$43,'RevPAR Raw Data'!X$1,FALSE)</f>
        <v>-5.6873166097005701</v>
      </c>
      <c r="BJ19" s="61">
        <f>VLOOKUP($A19,'RevPAR Raw Data'!$B$6:$BE$43,'RevPAR Raw Data'!Y$1,FALSE)</f>
        <v>-4.4808812118789998</v>
      </c>
      <c r="BK19" s="60">
        <f>VLOOKUP($A19,'RevPAR Raw Data'!$B$6:$BE$43,'RevPAR Raw Data'!AA$1,FALSE)</f>
        <v>-7.9852981940700802</v>
      </c>
      <c r="BL19" s="60">
        <f>VLOOKUP($A19,'RevPAR Raw Data'!$B$6:$BE$43,'RevPAR Raw Data'!AB$1,FALSE)</f>
        <v>-6.1879867110022104</v>
      </c>
      <c r="BM19" s="61">
        <f>VLOOKUP($A19,'RevPAR Raw Data'!$B$6:$BE$43,'RevPAR Raw Data'!AC$1,FALSE)</f>
        <v>-7.2073720794975404</v>
      </c>
      <c r="BN19" s="62">
        <f>VLOOKUP($A19,'RevPAR Raw Data'!$B$6:$BE$43,'RevPAR Raw Data'!AE$1,FALSE)</f>
        <v>-5.5274381166814397</v>
      </c>
    </row>
    <row r="20" spans="1:66" x14ac:dyDescent="0.25">
      <c r="A20" s="78" t="s">
        <v>29</v>
      </c>
      <c r="B20" s="59">
        <f>VLOOKUP($A20,'Occupancy Raw Data'!$B$8:$BE$45,'Occupancy Raw Data'!G$3,FALSE)</f>
        <v>33.696090286174901</v>
      </c>
      <c r="C20" s="60">
        <f>VLOOKUP($A20,'Occupancy Raw Data'!$B$8:$BE$45,'Occupancy Raw Data'!H$3,FALSE)</f>
        <v>32.795915625419802</v>
      </c>
      <c r="D20" s="60">
        <f>VLOOKUP($A20,'Occupancy Raw Data'!$B$8:$BE$45,'Occupancy Raw Data'!I$3,FALSE)</f>
        <v>36.262259841461699</v>
      </c>
      <c r="E20" s="60">
        <f>VLOOKUP($A20,'Occupancy Raw Data'!$B$8:$BE$45,'Occupancy Raw Data'!J$3,FALSE)</f>
        <v>48.851269649334903</v>
      </c>
      <c r="F20" s="60">
        <f>VLOOKUP($A20,'Occupancy Raw Data'!$B$8:$BE$45,'Occupancy Raw Data'!K$3,FALSE)</f>
        <v>60.849119978503197</v>
      </c>
      <c r="G20" s="61">
        <f>VLOOKUP($A20,'Occupancy Raw Data'!$B$8:$BE$45,'Occupancy Raw Data'!L$3,FALSE)</f>
        <v>42.490931076178903</v>
      </c>
      <c r="H20" s="60">
        <f>VLOOKUP($A20,'Occupancy Raw Data'!$B$8:$BE$45,'Occupancy Raw Data'!N$3,FALSE)</f>
        <v>63.858659142818702</v>
      </c>
      <c r="I20" s="60">
        <f>VLOOKUP($A20,'Occupancy Raw Data'!$B$8:$BE$45,'Occupancy Raw Data'!O$3,FALSE)</f>
        <v>51.699583501276301</v>
      </c>
      <c r="J20" s="61">
        <f>VLOOKUP($A20,'Occupancy Raw Data'!$B$8:$BE$45,'Occupancy Raw Data'!P$3,FALSE)</f>
        <v>57.779121322047502</v>
      </c>
      <c r="K20" s="62">
        <f>VLOOKUP($A20,'Occupancy Raw Data'!$B$8:$BE$45,'Occupancy Raw Data'!R$3,FALSE)</f>
        <v>46.858985432141402</v>
      </c>
      <c r="L20" s="63"/>
      <c r="M20" s="59">
        <f>VLOOKUP($A20,'Occupancy Raw Data'!$B$8:$BE$45,'Occupancy Raw Data'!T$3,FALSE)</f>
        <v>6.7161590881396203</v>
      </c>
      <c r="N20" s="60">
        <f>VLOOKUP($A20,'Occupancy Raw Data'!$B$8:$BE$45,'Occupancy Raw Data'!U$3,FALSE)</f>
        <v>-4.9375355904045097</v>
      </c>
      <c r="O20" s="60">
        <f>VLOOKUP($A20,'Occupancy Raw Data'!$B$8:$BE$45,'Occupancy Raw Data'!V$3,FALSE)</f>
        <v>3.94348496461871</v>
      </c>
      <c r="P20" s="60">
        <f>VLOOKUP($A20,'Occupancy Raw Data'!$B$8:$BE$45,'Occupancy Raw Data'!W$3,FALSE)</f>
        <v>4.8713126034734104</v>
      </c>
      <c r="Q20" s="60">
        <f>VLOOKUP($A20,'Occupancy Raw Data'!$B$8:$BE$45,'Occupancy Raw Data'!X$3,FALSE)</f>
        <v>3.67604837101675</v>
      </c>
      <c r="R20" s="61">
        <f>VLOOKUP($A20,'Occupancy Raw Data'!$B$8:$BE$45,'Occupancy Raw Data'!Y$3,FALSE)</f>
        <v>3.01581982280715</v>
      </c>
      <c r="S20" s="60">
        <f>VLOOKUP($A20,'Occupancy Raw Data'!$B$8:$BE$45,'Occupancy Raw Data'!AA$3,FALSE)</f>
        <v>-11.0798741439463</v>
      </c>
      <c r="T20" s="60">
        <f>VLOOKUP($A20,'Occupancy Raw Data'!$B$8:$BE$45,'Occupancy Raw Data'!AB$3,FALSE)</f>
        <v>-10.5084630403143</v>
      </c>
      <c r="U20" s="61">
        <f>VLOOKUP($A20,'Occupancy Raw Data'!$B$8:$BE$45,'Occupancy Raw Data'!AC$3,FALSE)</f>
        <v>-10.825135235496299</v>
      </c>
      <c r="V20" s="62">
        <f>VLOOKUP($A20,'Occupancy Raw Data'!$B$8:$BE$45,'Occupancy Raw Data'!AE$3,FALSE)</f>
        <v>-2.3251061023665298</v>
      </c>
      <c r="W20" s="63"/>
      <c r="X20" s="64">
        <f>VLOOKUP($A20,'ADR Raw Data'!$B$6:$BE$43,'ADR Raw Data'!G$1,FALSE)</f>
        <v>126.04817783094001</v>
      </c>
      <c r="Y20" s="65">
        <f>VLOOKUP($A20,'ADR Raw Data'!$B$6:$BE$43,'ADR Raw Data'!H$1,FALSE)</f>
        <v>125.142634166325</v>
      </c>
      <c r="Z20" s="65">
        <f>VLOOKUP($A20,'ADR Raw Data'!$B$6:$BE$43,'ADR Raw Data'!I$1,FALSE)</f>
        <v>135.073230826231</v>
      </c>
      <c r="AA20" s="65">
        <f>VLOOKUP($A20,'ADR Raw Data'!$B$6:$BE$43,'ADR Raw Data'!J$1,FALSE)</f>
        <v>181.37213146314599</v>
      </c>
      <c r="AB20" s="65">
        <f>VLOOKUP($A20,'ADR Raw Data'!$B$6:$BE$43,'ADR Raw Data'!K$1,FALSE)</f>
        <v>190.11468756899899</v>
      </c>
      <c r="AC20" s="66">
        <f>VLOOKUP($A20,'ADR Raw Data'!$B$6:$BE$43,'ADR Raw Data'!L$1,FALSE)</f>
        <v>158.51913868336101</v>
      </c>
      <c r="AD20" s="65">
        <f>VLOOKUP($A20,'ADR Raw Data'!$B$6:$BE$43,'ADR Raw Data'!N$1,FALSE)</f>
        <v>209.647450031559</v>
      </c>
      <c r="AE20" s="65">
        <f>VLOOKUP($A20,'ADR Raw Data'!$B$6:$BE$43,'ADR Raw Data'!O$1,FALSE)</f>
        <v>172.000969334719</v>
      </c>
      <c r="AF20" s="66">
        <f>VLOOKUP($A20,'ADR Raw Data'!$B$6:$BE$43,'ADR Raw Data'!P$1,FALSE)</f>
        <v>192.804797116614</v>
      </c>
      <c r="AG20" s="67">
        <f>VLOOKUP($A20,'ADR Raw Data'!$B$6:$BE$43,'ADR Raw Data'!R$1,FALSE)</f>
        <v>170.59790284263099</v>
      </c>
      <c r="AH20" s="63"/>
      <c r="AI20" s="59">
        <f>VLOOKUP($A20,'ADR Raw Data'!$B$6:$BE$43,'ADR Raw Data'!T$1,FALSE)</f>
        <v>5.1796316532295696</v>
      </c>
      <c r="AJ20" s="60">
        <f>VLOOKUP($A20,'ADR Raw Data'!$B$6:$BE$43,'ADR Raw Data'!U$1,FALSE)</f>
        <v>4.8670318557550001</v>
      </c>
      <c r="AK20" s="60">
        <f>VLOOKUP($A20,'ADR Raw Data'!$B$6:$BE$43,'ADR Raw Data'!V$1,FALSE)</f>
        <v>0.86352649422994399</v>
      </c>
      <c r="AL20" s="60">
        <f>VLOOKUP($A20,'ADR Raw Data'!$B$6:$BE$43,'ADR Raw Data'!W$1,FALSE)</f>
        <v>5.8642094647754002</v>
      </c>
      <c r="AM20" s="60">
        <f>VLOOKUP($A20,'ADR Raw Data'!$B$6:$BE$43,'ADR Raw Data'!X$1,FALSE)</f>
        <v>2.61071430230262</v>
      </c>
      <c r="AN20" s="61">
        <f>VLOOKUP($A20,'ADR Raw Data'!$B$6:$BE$43,'ADR Raw Data'!Y$1,FALSE)</f>
        <v>4.0231233814398299</v>
      </c>
      <c r="AO20" s="60">
        <f>VLOOKUP($A20,'ADR Raw Data'!$B$6:$BE$43,'ADR Raw Data'!AA$1,FALSE)</f>
        <v>9.1583716889922204</v>
      </c>
      <c r="AP20" s="60">
        <f>VLOOKUP($A20,'ADR Raw Data'!$B$6:$BE$43,'ADR Raw Data'!AB$1,FALSE)</f>
        <v>4.5489376764507998</v>
      </c>
      <c r="AQ20" s="61">
        <f>VLOOKUP($A20,'ADR Raw Data'!$B$6:$BE$43,'ADR Raw Data'!AC$1,FALSE)</f>
        <v>7.2447622575276904</v>
      </c>
      <c r="AR20" s="62">
        <f>VLOOKUP($A20,'ADR Raw Data'!$B$6:$BE$43,'ADR Raw Data'!AE$1,FALSE)</f>
        <v>4.6880942131309098</v>
      </c>
      <c r="AS20" s="50"/>
      <c r="AT20" s="64">
        <f>VLOOKUP($A20,'RevPAR Raw Data'!$B$6:$BE$43,'RevPAR Raw Data'!G$1,FALSE)</f>
        <v>42.473307805992199</v>
      </c>
      <c r="AU20" s="65">
        <f>VLOOKUP($A20,'RevPAR Raw Data'!$B$6:$BE$43,'RevPAR Raw Data'!H$1,FALSE)</f>
        <v>41.041672712615799</v>
      </c>
      <c r="AV20" s="65">
        <f>VLOOKUP($A20,'RevPAR Raw Data'!$B$6:$BE$43,'RevPAR Raw Data'!I$1,FALSE)</f>
        <v>48.980605938465601</v>
      </c>
      <c r="AW20" s="65">
        <f>VLOOKUP($A20,'RevPAR Raw Data'!$B$6:$BE$43,'RevPAR Raw Data'!J$1,FALSE)</f>
        <v>88.602589009807801</v>
      </c>
      <c r="AX20" s="65">
        <f>VLOOKUP($A20,'RevPAR Raw Data'!$B$6:$BE$43,'RevPAR Raw Data'!K$1,FALSE)</f>
        <v>115.68311433561701</v>
      </c>
      <c r="AY20" s="66">
        <f>VLOOKUP($A20,'RevPAR Raw Data'!$B$6:$BE$43,'RevPAR Raw Data'!L$1,FALSE)</f>
        <v>67.356257960499704</v>
      </c>
      <c r="AZ20" s="65">
        <f>VLOOKUP($A20,'RevPAR Raw Data'!$B$6:$BE$43,'RevPAR Raw Data'!N$1,FALSE)</f>
        <v>133.878050517264</v>
      </c>
      <c r="BA20" s="65">
        <f>VLOOKUP($A20,'RevPAR Raw Data'!$B$6:$BE$43,'RevPAR Raw Data'!O$1,FALSE)</f>
        <v>88.923784764207895</v>
      </c>
      <c r="BB20" s="66">
        <f>VLOOKUP($A20,'RevPAR Raw Data'!$B$6:$BE$43,'RevPAR Raw Data'!P$1,FALSE)</f>
        <v>111.400917640736</v>
      </c>
      <c r="BC20" s="67">
        <f>VLOOKUP($A20,'RevPAR Raw Data'!$B$6:$BE$43,'RevPAR Raw Data'!R$1,FALSE)</f>
        <v>79.9404464405673</v>
      </c>
      <c r="BD20" s="63"/>
      <c r="BE20" s="59">
        <f>VLOOKUP($A20,'RevPAR Raw Data'!$B$6:$BE$43,'RevPAR Raw Data'!T$1,FALSE)</f>
        <v>12.2436630433797</v>
      </c>
      <c r="BF20" s="60">
        <f>VLOOKUP($A20,'RevPAR Raw Data'!$B$6:$BE$43,'RevPAR Raw Data'!U$1,FALSE)</f>
        <v>-0.31081516472374199</v>
      </c>
      <c r="BG20" s="60">
        <f>VLOOKUP($A20,'RevPAR Raw Data'!$B$6:$BE$43,'RevPAR Raw Data'!V$1,FALSE)</f>
        <v>4.8410644963141101</v>
      </c>
      <c r="BH20" s="60">
        <f>VLOOKUP($A20,'RevPAR Raw Data'!$B$6:$BE$43,'RevPAR Raw Data'!W$1,FALSE)</f>
        <v>11.021186043000499</v>
      </c>
      <c r="BI20" s="60">
        <f>VLOOKUP($A20,'RevPAR Raw Data'!$B$6:$BE$43,'RevPAR Raw Data'!X$1,FALSE)</f>
        <v>6.3827337939010702</v>
      </c>
      <c r="BJ20" s="61">
        <f>VLOOKUP($A20,'RevPAR Raw Data'!$B$6:$BE$43,'RevPAR Raw Data'!Y$1,FALSE)</f>
        <v>7.1602733566804302</v>
      </c>
      <c r="BK20" s="60">
        <f>VLOOKUP($A20,'RevPAR Raw Data'!$B$6:$BE$43,'RevPAR Raw Data'!AA$1,FALSE)</f>
        <v>-2.93623851172929</v>
      </c>
      <c r="BL20" s="60">
        <f>VLOOKUP($A20,'RevPAR Raw Data'!$B$6:$BE$43,'RevPAR Raw Data'!AB$1,FALSE)</f>
        <v>-6.4375487983202602</v>
      </c>
      <c r="BM20" s="61">
        <f>VLOOKUP($A20,'RevPAR Raw Data'!$B$6:$BE$43,'RevPAR Raw Data'!AC$1,FALSE)</f>
        <v>-4.3646282898362196</v>
      </c>
      <c r="BN20" s="62">
        <f>VLOOKUP($A20,'RevPAR Raw Data'!$B$6:$BE$43,'RevPAR Raw Data'!AE$1,FALSE)</f>
        <v>2.2539849461301702</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Data'!$B$8:$BE$45,'Occupancy Raw Data'!G$3,FALSE)</f>
        <v>39.355080263958399</v>
      </c>
      <c r="C22" s="60">
        <f>VLOOKUP($A22,'Occupancy Raw Data'!$B$8:$BE$45,'Occupancy Raw Data'!H$3,FALSE)</f>
        <v>47.421257078672703</v>
      </c>
      <c r="D22" s="60">
        <f>VLOOKUP($A22,'Occupancy Raw Data'!$B$8:$BE$45,'Occupancy Raw Data'!I$3,FALSE)</f>
        <v>50.739458042776199</v>
      </c>
      <c r="E22" s="60">
        <f>VLOOKUP($A22,'Occupancy Raw Data'!$B$8:$BE$45,'Occupancy Raw Data'!J$3,FALSE)</f>
        <v>40.108578649319</v>
      </c>
      <c r="F22" s="60">
        <f>VLOOKUP($A22,'Occupancy Raw Data'!$B$8:$BE$45,'Occupancy Raw Data'!K$3,FALSE)</f>
        <v>44.404923480132901</v>
      </c>
      <c r="G22" s="61">
        <f>VLOOKUP($A22,'Occupancy Raw Data'!$B$8:$BE$45,'Occupancy Raw Data'!L$3,FALSE)</f>
        <v>44.405859502971801</v>
      </c>
      <c r="H22" s="60">
        <f>VLOOKUP($A22,'Occupancy Raw Data'!$B$8:$BE$45,'Occupancy Raw Data'!N$3,FALSE)</f>
        <v>51.874385735011899</v>
      </c>
      <c r="I22" s="60">
        <f>VLOOKUP($A22,'Occupancy Raw Data'!$B$8:$BE$45,'Occupancy Raw Data'!O$3,FALSE)</f>
        <v>51.715261852389098</v>
      </c>
      <c r="J22" s="61">
        <f>VLOOKUP($A22,'Occupancy Raw Data'!$B$8:$BE$45,'Occupancy Raw Data'!P$3,FALSE)</f>
        <v>51.794823793700502</v>
      </c>
      <c r="K22" s="62">
        <f>VLOOKUP($A22,'Occupancy Raw Data'!$B$8:$BE$45,'Occupancy Raw Data'!R$3,FALSE)</f>
        <v>46.516992157465701</v>
      </c>
      <c r="L22" s="63"/>
      <c r="M22" s="59">
        <f>VLOOKUP($A22,'Occupancy Raw Data'!$B$8:$BE$45,'Occupancy Raw Data'!T$3,FALSE)</f>
        <v>-0.96166723571634105</v>
      </c>
      <c r="N22" s="60">
        <f>VLOOKUP($A22,'Occupancy Raw Data'!$B$8:$BE$45,'Occupancy Raw Data'!U$3,FALSE)</f>
        <v>2.55287538823463</v>
      </c>
      <c r="O22" s="60">
        <f>VLOOKUP($A22,'Occupancy Raw Data'!$B$8:$BE$45,'Occupancy Raw Data'!V$3,FALSE)</f>
        <v>1.20962113656776</v>
      </c>
      <c r="P22" s="60">
        <f>VLOOKUP($A22,'Occupancy Raw Data'!$B$8:$BE$45,'Occupancy Raw Data'!W$3,FALSE)</f>
        <v>-2.38000878801475</v>
      </c>
      <c r="Q22" s="60">
        <f>VLOOKUP($A22,'Occupancy Raw Data'!$B$8:$BE$45,'Occupancy Raw Data'!X$3,FALSE)</f>
        <v>-3.7005211010690502</v>
      </c>
      <c r="R22" s="61">
        <f>VLOOKUP($A22,'Occupancy Raw Data'!$B$8:$BE$45,'Occupancy Raw Data'!Y$3,FALSE)</f>
        <v>-0.57295953943542799</v>
      </c>
      <c r="S22" s="60">
        <f>VLOOKUP($A22,'Occupancy Raw Data'!$B$8:$BE$45,'Occupancy Raw Data'!AA$3,FALSE)</f>
        <v>-7.1186269328292902</v>
      </c>
      <c r="T22" s="60">
        <f>VLOOKUP($A22,'Occupancy Raw Data'!$B$8:$BE$45,'Occupancy Raw Data'!AB$3,FALSE)</f>
        <v>-7.7303089690746098</v>
      </c>
      <c r="U22" s="61">
        <f>VLOOKUP($A22,'Occupancy Raw Data'!$B$8:$BE$45,'Occupancy Raw Data'!AC$3,FALSE)</f>
        <v>-7.42500855626154</v>
      </c>
      <c r="V22" s="62">
        <f>VLOOKUP($A22,'Occupancy Raw Data'!$B$8:$BE$45,'Occupancy Raw Data'!AE$3,FALSE)</f>
        <v>-2.8602969987994999</v>
      </c>
      <c r="W22" s="63"/>
      <c r="X22" s="64">
        <f>VLOOKUP($A22,'ADR Raw Data'!$B$6:$BE$43,'ADR Raw Data'!G$1,FALSE)</f>
        <v>92.564391723153705</v>
      </c>
      <c r="Y22" s="65">
        <f>VLOOKUP($A22,'ADR Raw Data'!$B$6:$BE$43,'ADR Raw Data'!H$1,FALSE)</f>
        <v>91.799907229212906</v>
      </c>
      <c r="Z22" s="65">
        <f>VLOOKUP($A22,'ADR Raw Data'!$B$6:$BE$43,'ADR Raw Data'!I$1,FALSE)</f>
        <v>94.813182677673694</v>
      </c>
      <c r="AA22" s="65">
        <f>VLOOKUP($A22,'ADR Raw Data'!$B$6:$BE$43,'ADR Raw Data'!J$1,FALSE)</f>
        <v>107.74157876312699</v>
      </c>
      <c r="AB22" s="65">
        <f>VLOOKUP($A22,'ADR Raw Data'!$B$6:$BE$43,'ADR Raw Data'!K$1,FALSE)</f>
        <v>113.374641125632</v>
      </c>
      <c r="AC22" s="66">
        <f>VLOOKUP($A22,'ADR Raw Data'!$B$6:$BE$43,'ADR Raw Data'!L$1,FALSE)</f>
        <v>99.818671086191202</v>
      </c>
      <c r="AD22" s="65">
        <f>VLOOKUP($A22,'ADR Raw Data'!$B$6:$BE$43,'ADR Raw Data'!N$1,FALSE)</f>
        <v>124.538394532659</v>
      </c>
      <c r="AE22" s="65">
        <f>VLOOKUP($A22,'ADR Raw Data'!$B$6:$BE$43,'ADR Raw Data'!O$1,FALSE)</f>
        <v>116.136482805429</v>
      </c>
      <c r="AF22" s="66">
        <f>VLOOKUP($A22,'ADR Raw Data'!$B$6:$BE$43,'ADR Raw Data'!P$1,FALSE)</f>
        <v>120.34389175024801</v>
      </c>
      <c r="AG22" s="67">
        <f>VLOOKUP($A22,'ADR Raw Data'!$B$6:$BE$43,'ADR Raw Data'!R$1,FALSE)</f>
        <v>106.348390585698</v>
      </c>
      <c r="AH22" s="63"/>
      <c r="AI22" s="59">
        <f>VLOOKUP($A22,'ADR Raw Data'!$B$6:$BE$43,'ADR Raw Data'!T$1,FALSE)</f>
        <v>1.37872771933177</v>
      </c>
      <c r="AJ22" s="60">
        <f>VLOOKUP($A22,'ADR Raw Data'!$B$6:$BE$43,'ADR Raw Data'!U$1,FALSE)</f>
        <v>1.49799392979867</v>
      </c>
      <c r="AK22" s="60">
        <f>VLOOKUP($A22,'ADR Raw Data'!$B$6:$BE$43,'ADR Raw Data'!V$1,FALSE)</f>
        <v>1.90774593410288</v>
      </c>
      <c r="AL22" s="60">
        <f>VLOOKUP($A22,'ADR Raw Data'!$B$6:$BE$43,'ADR Raw Data'!W$1,FALSE)</f>
        <v>0.14220391381238301</v>
      </c>
      <c r="AM22" s="60">
        <f>VLOOKUP($A22,'ADR Raw Data'!$B$6:$BE$43,'ADR Raw Data'!X$1,FALSE)</f>
        <v>1.3284834010808599</v>
      </c>
      <c r="AN22" s="61">
        <f>VLOOKUP($A22,'ADR Raw Data'!$B$6:$BE$43,'ADR Raw Data'!Y$1,FALSE)</f>
        <v>1.0695074359736101</v>
      </c>
      <c r="AO22" s="60">
        <f>VLOOKUP($A22,'ADR Raw Data'!$B$6:$BE$43,'ADR Raw Data'!AA$1,FALSE)</f>
        <v>2.1538070761841399</v>
      </c>
      <c r="AP22" s="60">
        <f>VLOOKUP($A22,'ADR Raw Data'!$B$6:$BE$43,'ADR Raw Data'!AB$1,FALSE)</f>
        <v>-1.41711848071205</v>
      </c>
      <c r="AQ22" s="61">
        <f>VLOOKUP($A22,'ADR Raw Data'!$B$6:$BE$43,'ADR Raw Data'!AC$1,FALSE)</f>
        <v>0.40735601536171201</v>
      </c>
      <c r="AR22" s="62">
        <f>VLOOKUP($A22,'ADR Raw Data'!$B$6:$BE$43,'ADR Raw Data'!AE$1,FALSE)</f>
        <v>0.51480501867952</v>
      </c>
      <c r="AS22" s="50"/>
      <c r="AT22" s="64">
        <f>VLOOKUP($A22,'RevPAR Raw Data'!$B$6:$BE$43,'RevPAR Raw Data'!G$1,FALSE)</f>
        <v>36.428790658491998</v>
      </c>
      <c r="AU22" s="65">
        <f>VLOOKUP($A22,'RevPAR Raw Data'!$B$6:$BE$43,'RevPAR Raw Data'!H$1,FALSE)</f>
        <v>43.532670005148098</v>
      </c>
      <c r="AV22" s="65">
        <f>VLOOKUP($A22,'RevPAR Raw Data'!$B$6:$BE$43,'RevPAR Raw Data'!I$1,FALSE)</f>
        <v>48.107695043759001</v>
      </c>
      <c r="AW22" s="65">
        <f>VLOOKUP($A22,'RevPAR Raw Data'!$B$6:$BE$43,'RevPAR Raw Data'!J$1,FALSE)</f>
        <v>43.213615856226802</v>
      </c>
      <c r="AX22" s="65">
        <f>VLOOKUP($A22,'RevPAR Raw Data'!$B$6:$BE$43,'RevPAR Raw Data'!K$1,FALSE)</f>
        <v>50.343922637712303</v>
      </c>
      <c r="AY22" s="66">
        <f>VLOOKUP($A22,'RevPAR Raw Data'!$B$6:$BE$43,'RevPAR Raw Data'!L$1,FALSE)</f>
        <v>44.325338840267698</v>
      </c>
      <c r="AZ22" s="65">
        <f>VLOOKUP($A22,'RevPAR Raw Data'!$B$6:$BE$43,'RevPAR Raw Data'!N$1,FALSE)</f>
        <v>64.603527168062897</v>
      </c>
      <c r="BA22" s="65">
        <f>VLOOKUP($A22,'RevPAR Raw Data'!$B$6:$BE$43,'RevPAR Raw Data'!O$1,FALSE)</f>
        <v>60.060286188983</v>
      </c>
      <c r="BB22" s="66">
        <f>VLOOKUP($A22,'RevPAR Raw Data'!$B$6:$BE$43,'RevPAR Raw Data'!P$1,FALSE)</f>
        <v>62.331906678522898</v>
      </c>
      <c r="BC22" s="67">
        <f>VLOOKUP($A22,'RevPAR Raw Data'!$B$6:$BE$43,'RevPAR Raw Data'!R$1,FALSE)</f>
        <v>49.4700725083406</v>
      </c>
      <c r="BD22" s="63"/>
      <c r="BE22" s="59">
        <f>VLOOKUP($A22,'RevPAR Raw Data'!$B$6:$BE$43,'RevPAR Raw Data'!T$1,FALSE)</f>
        <v>0.40380171086887501</v>
      </c>
      <c r="BF22" s="60">
        <f>VLOOKUP($A22,'RevPAR Raw Data'!$B$6:$BE$43,'RevPAR Raw Data'!U$1,FALSE)</f>
        <v>4.0891112363843796</v>
      </c>
      <c r="BG22" s="60">
        <f>VLOOKUP($A22,'RevPAR Raw Data'!$B$6:$BE$43,'RevPAR Raw Data'!V$1,FALSE)</f>
        <v>3.1404435687215702</v>
      </c>
      <c r="BH22" s="60">
        <f>VLOOKUP($A22,'RevPAR Raw Data'!$B$6:$BE$43,'RevPAR Raw Data'!W$1,FALSE)</f>
        <v>-2.2411893398480101</v>
      </c>
      <c r="BI22" s="60">
        <f>VLOOKUP($A22,'RevPAR Raw Data'!$B$6:$BE$43,'RevPAR Raw Data'!X$1,FALSE)</f>
        <v>-2.4211985085693799</v>
      </c>
      <c r="BJ22" s="61">
        <f>VLOOKUP($A22,'RevPAR Raw Data'!$B$6:$BE$43,'RevPAR Raw Data'!Y$1,FALSE)</f>
        <v>0.49042005165880298</v>
      </c>
      <c r="BK22" s="60">
        <f>VLOOKUP($A22,'RevPAR Raw Data'!$B$6:$BE$43,'RevPAR Raw Data'!AA$1,FALSE)</f>
        <v>-5.11814134725158</v>
      </c>
      <c r="BL22" s="60">
        <f>VLOOKUP($A22,'RevPAR Raw Data'!$B$6:$BE$43,'RevPAR Raw Data'!AB$1,FALSE)</f>
        <v>-9.0378798127697699</v>
      </c>
      <c r="BM22" s="61">
        <f>VLOOKUP($A22,'RevPAR Raw Data'!$B$6:$BE$43,'RevPAR Raw Data'!AC$1,FALSE)</f>
        <v>-7.0478987598948803</v>
      </c>
      <c r="BN22" s="62">
        <f>VLOOKUP($A22,'RevPAR Raw Data'!$B$6:$BE$43,'RevPAR Raw Data'!AE$1,FALSE)</f>
        <v>-2.3602169326189402</v>
      </c>
    </row>
    <row r="23" spans="1:66" x14ac:dyDescent="0.25">
      <c r="A23" s="78" t="s">
        <v>71</v>
      </c>
      <c r="B23" s="59">
        <f>VLOOKUP($A23,'Occupancy Raw Data'!$B$8:$BE$45,'Occupancy Raw Data'!G$3,FALSE)</f>
        <v>39.000615637184403</v>
      </c>
      <c r="C23" s="60">
        <f>VLOOKUP($A23,'Occupancy Raw Data'!$B$8:$BE$45,'Occupancy Raw Data'!H$3,FALSE)</f>
        <v>46.1060948081264</v>
      </c>
      <c r="D23" s="60">
        <f>VLOOKUP($A23,'Occupancy Raw Data'!$B$8:$BE$45,'Occupancy Raw Data'!I$3,FALSE)</f>
        <v>47.917094192489202</v>
      </c>
      <c r="E23" s="60">
        <f>VLOOKUP($A23,'Occupancy Raw Data'!$B$8:$BE$45,'Occupancy Raw Data'!J$3,FALSE)</f>
        <v>39.349476708393098</v>
      </c>
      <c r="F23" s="60">
        <f>VLOOKUP($A23,'Occupancy Raw Data'!$B$8:$BE$45,'Occupancy Raw Data'!K$3,FALSE)</f>
        <v>44.695259593679403</v>
      </c>
      <c r="G23" s="61">
        <f>VLOOKUP($A23,'Occupancy Raw Data'!$B$8:$BE$45,'Occupancy Raw Data'!L$3,FALSE)</f>
        <v>43.4137081879745</v>
      </c>
      <c r="H23" s="60">
        <f>VLOOKUP($A23,'Occupancy Raw Data'!$B$8:$BE$45,'Occupancy Raw Data'!N$3,FALSE)</f>
        <v>50.102606197414303</v>
      </c>
      <c r="I23" s="60">
        <f>VLOOKUP($A23,'Occupancy Raw Data'!$B$8:$BE$45,'Occupancy Raw Data'!O$3,FALSE)</f>
        <v>48.902113687666699</v>
      </c>
      <c r="J23" s="61">
        <f>VLOOKUP($A23,'Occupancy Raw Data'!$B$8:$BE$45,'Occupancy Raw Data'!P$3,FALSE)</f>
        <v>49.502359942540501</v>
      </c>
      <c r="K23" s="62">
        <f>VLOOKUP($A23,'Occupancy Raw Data'!$B$8:$BE$45,'Occupancy Raw Data'!R$3,FALSE)</f>
        <v>45.153322974993401</v>
      </c>
      <c r="L23" s="63"/>
      <c r="M23" s="59">
        <f>VLOOKUP($A23,'Occupancy Raw Data'!$B$8:$BE$45,'Occupancy Raw Data'!T$3,FALSE)</f>
        <v>-1.2592938568510399</v>
      </c>
      <c r="N23" s="60">
        <f>VLOOKUP($A23,'Occupancy Raw Data'!$B$8:$BE$45,'Occupancy Raw Data'!U$3,FALSE)</f>
        <v>0.86457053098539005</v>
      </c>
      <c r="O23" s="60">
        <f>VLOOKUP($A23,'Occupancy Raw Data'!$B$8:$BE$45,'Occupancy Raw Data'!V$3,FALSE)</f>
        <v>-0.27744036444874298</v>
      </c>
      <c r="P23" s="60">
        <f>VLOOKUP($A23,'Occupancy Raw Data'!$B$8:$BE$45,'Occupancy Raw Data'!W$3,FALSE)</f>
        <v>-5.17437243253051</v>
      </c>
      <c r="Q23" s="60">
        <f>VLOOKUP($A23,'Occupancy Raw Data'!$B$8:$BE$45,'Occupancy Raw Data'!X$3,FALSE)</f>
        <v>-4.6143159360282802</v>
      </c>
      <c r="R23" s="61">
        <f>VLOOKUP($A23,'Occupancy Raw Data'!$B$8:$BE$45,'Occupancy Raw Data'!Y$3,FALSE)</f>
        <v>-2.05079913731312</v>
      </c>
      <c r="S23" s="60">
        <f>VLOOKUP($A23,'Occupancy Raw Data'!$B$8:$BE$45,'Occupancy Raw Data'!AA$3,FALSE)</f>
        <v>-5.6470760746417401</v>
      </c>
      <c r="T23" s="60">
        <f>VLOOKUP($A23,'Occupancy Raw Data'!$B$8:$BE$45,'Occupancy Raw Data'!AB$3,FALSE)</f>
        <v>-4.6817367289821803</v>
      </c>
      <c r="U23" s="61">
        <f>VLOOKUP($A23,'Occupancy Raw Data'!$B$8:$BE$45,'Occupancy Raw Data'!AC$3,FALSE)</f>
        <v>-5.1727151199631702</v>
      </c>
      <c r="V23" s="62">
        <f>VLOOKUP($A23,'Occupancy Raw Data'!$B$8:$BE$45,'Occupancy Raw Data'!AE$3,FALSE)</f>
        <v>-3.0505718733096598</v>
      </c>
      <c r="W23" s="63"/>
      <c r="X23" s="64">
        <f>VLOOKUP($A23,'ADR Raw Data'!$B$6:$BE$43,'ADR Raw Data'!G$1,FALSE)</f>
        <v>91.600401210207806</v>
      </c>
      <c r="Y23" s="65">
        <f>VLOOKUP($A23,'ADR Raw Data'!$B$6:$BE$43,'ADR Raw Data'!H$1,FALSE)</f>
        <v>91.335526872148606</v>
      </c>
      <c r="Z23" s="65">
        <f>VLOOKUP($A23,'ADR Raw Data'!$B$6:$BE$43,'ADR Raw Data'!I$1,FALSE)</f>
        <v>94.910029978586707</v>
      </c>
      <c r="AA23" s="65">
        <f>VLOOKUP($A23,'ADR Raw Data'!$B$6:$BE$43,'ADR Raw Data'!J$1,FALSE)</f>
        <v>113.819209908735</v>
      </c>
      <c r="AB23" s="65">
        <f>VLOOKUP($A23,'ADR Raw Data'!$B$6:$BE$43,'ADR Raw Data'!K$1,FALSE)</f>
        <v>118.637762855831</v>
      </c>
      <c r="AC23" s="66">
        <f>VLOOKUP($A23,'ADR Raw Data'!$B$6:$BE$43,'ADR Raw Data'!L$1,FALSE)</f>
        <v>101.869580960034</v>
      </c>
      <c r="AD23" s="65">
        <f>VLOOKUP($A23,'ADR Raw Data'!$B$6:$BE$43,'ADR Raw Data'!N$1,FALSE)</f>
        <v>119.73621953716901</v>
      </c>
      <c r="AE23" s="65">
        <f>VLOOKUP($A23,'ADR Raw Data'!$B$6:$BE$43,'ADR Raw Data'!O$1,FALSE)</f>
        <v>110.647048887956</v>
      </c>
      <c r="AF23" s="66">
        <f>VLOOKUP($A23,'ADR Raw Data'!$B$6:$BE$43,'ADR Raw Data'!P$1,FALSE)</f>
        <v>115.246740076691</v>
      </c>
      <c r="AG23" s="67">
        <f>VLOOKUP($A23,'ADR Raw Data'!$B$6:$BE$43,'ADR Raw Data'!R$1,FALSE)</f>
        <v>106.05975474362501</v>
      </c>
      <c r="AH23" s="63"/>
      <c r="AI23" s="59">
        <f>VLOOKUP($A23,'ADR Raw Data'!$B$6:$BE$43,'ADR Raw Data'!T$1,FALSE)</f>
        <v>-1.4239665776205199</v>
      </c>
      <c r="AJ23" s="60">
        <f>VLOOKUP($A23,'ADR Raw Data'!$B$6:$BE$43,'ADR Raw Data'!U$1,FALSE)</f>
        <v>-0.64810660835202005</v>
      </c>
      <c r="AK23" s="60">
        <f>VLOOKUP($A23,'ADR Raw Data'!$B$6:$BE$43,'ADR Raw Data'!V$1,FALSE)</f>
        <v>-0.456384850508045</v>
      </c>
      <c r="AL23" s="60">
        <f>VLOOKUP($A23,'ADR Raw Data'!$B$6:$BE$43,'ADR Raw Data'!W$1,FALSE)</f>
        <v>-2.4000328083976799</v>
      </c>
      <c r="AM23" s="60">
        <f>VLOOKUP($A23,'ADR Raw Data'!$B$6:$BE$43,'ADR Raw Data'!X$1,FALSE)</f>
        <v>-0.36088318740383102</v>
      </c>
      <c r="AN23" s="61">
        <f>VLOOKUP($A23,'ADR Raw Data'!$B$6:$BE$43,'ADR Raw Data'!Y$1,FALSE)</f>
        <v>-1.2973144081544801</v>
      </c>
      <c r="AO23" s="60">
        <f>VLOOKUP($A23,'ADR Raw Data'!$B$6:$BE$43,'ADR Raw Data'!AA$1,FALSE)</f>
        <v>-1.1610619956883701</v>
      </c>
      <c r="AP23" s="60">
        <f>VLOOKUP($A23,'ADR Raw Data'!$B$6:$BE$43,'ADR Raw Data'!AB$1,FALSE)</f>
        <v>-0.76137239407264201</v>
      </c>
      <c r="AQ23" s="61">
        <f>VLOOKUP($A23,'ADR Raw Data'!$B$6:$BE$43,'ADR Raw Data'!AC$1,FALSE)</f>
        <v>-0.99280238123321296</v>
      </c>
      <c r="AR23" s="62">
        <f>VLOOKUP($A23,'ADR Raw Data'!$B$6:$BE$43,'ADR Raw Data'!AE$1,FALSE)</f>
        <v>-1.2789392169288001</v>
      </c>
      <c r="AS23" s="50"/>
      <c r="AT23" s="64">
        <f>VLOOKUP($A23,'RevPAR Raw Data'!$B$6:$BE$43,'RevPAR Raw Data'!G$1,FALSE)</f>
        <v>35.724720398111998</v>
      </c>
      <c r="AU23" s="65">
        <f>VLOOKUP($A23,'RevPAR Raw Data'!$B$6:$BE$43,'RevPAR Raw Data'!H$1,FALSE)</f>
        <v>42.111244613174598</v>
      </c>
      <c r="AV23" s="65">
        <f>VLOOKUP($A23,'RevPAR Raw Data'!$B$6:$BE$43,'RevPAR Raw Data'!I$1,FALSE)</f>
        <v>45.478128462959098</v>
      </c>
      <c r="AW23" s="65">
        <f>VLOOKUP($A23,'RevPAR Raw Data'!$B$6:$BE$43,'RevPAR Raw Data'!J$1,FALSE)</f>
        <v>44.787263492714899</v>
      </c>
      <c r="AX23" s="65">
        <f>VLOOKUP($A23,'RevPAR Raw Data'!$B$6:$BE$43,'RevPAR Raw Data'!K$1,FALSE)</f>
        <v>53.0254560845475</v>
      </c>
      <c r="AY23" s="66">
        <f>VLOOKUP($A23,'RevPAR Raw Data'!$B$6:$BE$43,'RevPAR Raw Data'!L$1,FALSE)</f>
        <v>44.225362610301602</v>
      </c>
      <c r="AZ23" s="65">
        <f>VLOOKUP($A23,'RevPAR Raw Data'!$B$6:$BE$43,'RevPAR Raw Data'!N$1,FALSE)</f>
        <v>59.990966550379603</v>
      </c>
      <c r="BA23" s="65">
        <f>VLOOKUP($A23,'RevPAR Raw Data'!$B$6:$BE$43,'RevPAR Raw Data'!O$1,FALSE)</f>
        <v>54.108745639236602</v>
      </c>
      <c r="BB23" s="66">
        <f>VLOOKUP($A23,'RevPAR Raw Data'!$B$6:$BE$43,'RevPAR Raw Data'!P$1,FALSE)</f>
        <v>57.049856094808099</v>
      </c>
      <c r="BC23" s="67">
        <f>VLOOKUP($A23,'RevPAR Raw Data'!$B$6:$BE$43,'RevPAR Raw Data'!R$1,FALSE)</f>
        <v>47.8895036058749</v>
      </c>
      <c r="BD23" s="63"/>
      <c r="BE23" s="59">
        <f>VLOOKUP($A23,'RevPAR Raw Data'!$B$6:$BE$43,'RevPAR Raw Data'!T$1,FALSE)</f>
        <v>-2.6653285108359701</v>
      </c>
      <c r="BF23" s="60">
        <f>VLOOKUP($A23,'RevPAR Raw Data'!$B$6:$BE$43,'RevPAR Raw Data'!U$1,FALSE)</f>
        <v>0.21086058388818901</v>
      </c>
      <c r="BG23" s="60">
        <f>VLOOKUP($A23,'RevPAR Raw Data'!$B$6:$BE$43,'RevPAR Raw Data'!V$1,FALSE)</f>
        <v>-0.73255901916425004</v>
      </c>
      <c r="BH23" s="60">
        <f>VLOOKUP($A23,'RevPAR Raw Data'!$B$6:$BE$43,'RevPAR Raw Data'!W$1,FALSE)</f>
        <v>-7.4502186049187804</v>
      </c>
      <c r="BI23" s="60">
        <f>VLOOKUP($A23,'RevPAR Raw Data'!$B$6:$BE$43,'RevPAR Raw Data'!X$1,FALSE)</f>
        <v>-4.9585468330052898</v>
      </c>
      <c r="BJ23" s="61">
        <f>VLOOKUP($A23,'RevPAR Raw Data'!$B$6:$BE$43,'RevPAR Raw Data'!Y$1,FALSE)</f>
        <v>-3.3215082327769401</v>
      </c>
      <c r="BK23" s="60">
        <f>VLOOKUP($A23,'RevPAR Raw Data'!$B$6:$BE$43,'RevPAR Raw Data'!AA$1,FALSE)</f>
        <v>-6.7425720161598397</v>
      </c>
      <c r="BL23" s="60">
        <f>VLOOKUP($A23,'RevPAR Raw Data'!$B$6:$BE$43,'RevPAR Raw Data'!AB$1,FALSE)</f>
        <v>-5.4074636720371902</v>
      </c>
      <c r="BM23" s="61">
        <f>VLOOKUP($A23,'RevPAR Raw Data'!$B$6:$BE$43,'RevPAR Raw Data'!AC$1,FALSE)</f>
        <v>-6.1141626623109699</v>
      </c>
      <c r="BN23" s="62">
        <f>VLOOKUP($A23,'RevPAR Raw Data'!$B$6:$BE$43,'RevPAR Raw Data'!AE$1,FALSE)</f>
        <v>-4.2904961302100997</v>
      </c>
    </row>
    <row r="24" spans="1:66" x14ac:dyDescent="0.25">
      <c r="A24" s="78" t="s">
        <v>53</v>
      </c>
      <c r="B24" s="59">
        <f>VLOOKUP($A24,'Occupancy Raw Data'!$B$8:$BE$45,'Occupancy Raw Data'!G$3,FALSE)</f>
        <v>34.005857468271998</v>
      </c>
      <c r="C24" s="60">
        <f>VLOOKUP($A24,'Occupancy Raw Data'!$B$8:$BE$45,'Occupancy Raw Data'!H$3,FALSE)</f>
        <v>44.321509925154501</v>
      </c>
      <c r="D24" s="60">
        <f>VLOOKUP($A24,'Occupancy Raw Data'!$B$8:$BE$45,'Occupancy Raw Data'!I$3,FALSE)</f>
        <v>42.3364790107386</v>
      </c>
      <c r="E24" s="60">
        <f>VLOOKUP($A24,'Occupancy Raw Data'!$B$8:$BE$45,'Occupancy Raw Data'!J$3,FALSE)</f>
        <v>41.230068337129801</v>
      </c>
      <c r="F24" s="60">
        <f>VLOOKUP($A24,'Occupancy Raw Data'!$B$8:$BE$45,'Occupancy Raw Data'!K$3,FALSE)</f>
        <v>49.235274975593804</v>
      </c>
      <c r="G24" s="61">
        <f>VLOOKUP($A24,'Occupancy Raw Data'!$B$8:$BE$45,'Occupancy Raw Data'!L$3,FALSE)</f>
        <v>42.225837943377798</v>
      </c>
      <c r="H24" s="60">
        <f>VLOOKUP($A24,'Occupancy Raw Data'!$B$8:$BE$45,'Occupancy Raw Data'!N$3,FALSE)</f>
        <v>56.557110315652402</v>
      </c>
      <c r="I24" s="60">
        <f>VLOOKUP($A24,'Occupancy Raw Data'!$B$8:$BE$45,'Occupancy Raw Data'!O$3,FALSE)</f>
        <v>45.037422713960197</v>
      </c>
      <c r="J24" s="61">
        <f>VLOOKUP($A24,'Occupancy Raw Data'!$B$8:$BE$45,'Occupancy Raw Data'!P$3,FALSE)</f>
        <v>50.797266514806303</v>
      </c>
      <c r="K24" s="62">
        <f>VLOOKUP($A24,'Occupancy Raw Data'!$B$8:$BE$45,'Occupancy Raw Data'!R$3,FALSE)</f>
        <v>44.674817535214501</v>
      </c>
      <c r="L24" s="63"/>
      <c r="M24" s="59">
        <f>VLOOKUP($A24,'Occupancy Raw Data'!$B$8:$BE$45,'Occupancy Raw Data'!T$3,FALSE)</f>
        <v>5.6329319882850601</v>
      </c>
      <c r="N24" s="60">
        <f>VLOOKUP($A24,'Occupancy Raw Data'!$B$8:$BE$45,'Occupancy Raw Data'!U$3,FALSE)</f>
        <v>7.8258662729852704</v>
      </c>
      <c r="O24" s="60">
        <f>VLOOKUP($A24,'Occupancy Raw Data'!$B$8:$BE$45,'Occupancy Raw Data'!V$3,FALSE)</f>
        <v>6.0568332433700096</v>
      </c>
      <c r="P24" s="60">
        <f>VLOOKUP($A24,'Occupancy Raw Data'!$B$8:$BE$45,'Occupancy Raw Data'!W$3,FALSE)</f>
        <v>4.4377095818627899</v>
      </c>
      <c r="Q24" s="60">
        <f>VLOOKUP($A24,'Occupancy Raw Data'!$B$8:$BE$45,'Occupancy Raw Data'!X$3,FALSE)</f>
        <v>1.67480507556161</v>
      </c>
      <c r="R24" s="61">
        <f>VLOOKUP($A24,'Occupancy Raw Data'!$B$8:$BE$45,'Occupancy Raw Data'!Y$3,FALSE)</f>
        <v>4.9776308095264499</v>
      </c>
      <c r="S24" s="60">
        <f>VLOOKUP($A24,'Occupancy Raw Data'!$B$8:$BE$45,'Occupancy Raw Data'!AA$3,FALSE)</f>
        <v>-26.117736812089198</v>
      </c>
      <c r="T24" s="60">
        <f>VLOOKUP($A24,'Occupancy Raw Data'!$B$8:$BE$45,'Occupancy Raw Data'!AB$3,FALSE)</f>
        <v>-21.217881192118</v>
      </c>
      <c r="U24" s="61">
        <f>VLOOKUP($A24,'Occupancy Raw Data'!$B$8:$BE$45,'Occupancy Raw Data'!AC$3,FALSE)</f>
        <v>-24.022942987737601</v>
      </c>
      <c r="V24" s="62">
        <f>VLOOKUP($A24,'Occupancy Raw Data'!$B$8:$BE$45,'Occupancy Raw Data'!AE$3,FALSE)</f>
        <v>-6.6038148137914296</v>
      </c>
      <c r="W24" s="63"/>
      <c r="X24" s="64">
        <f>VLOOKUP($A24,'ADR Raw Data'!$B$6:$BE$43,'ADR Raw Data'!G$1,FALSE)</f>
        <v>93.786918660287</v>
      </c>
      <c r="Y24" s="65">
        <f>VLOOKUP($A24,'ADR Raw Data'!$B$6:$BE$43,'ADR Raw Data'!H$1,FALSE)</f>
        <v>90.693193832599107</v>
      </c>
      <c r="Z24" s="65">
        <f>VLOOKUP($A24,'ADR Raw Data'!$B$6:$BE$43,'ADR Raw Data'!I$1,FALSE)</f>
        <v>92.233159108378103</v>
      </c>
      <c r="AA24" s="65">
        <f>VLOOKUP($A24,'ADR Raw Data'!$B$6:$BE$43,'ADR Raw Data'!J$1,FALSE)</f>
        <v>98.831018153117597</v>
      </c>
      <c r="AB24" s="65">
        <f>VLOOKUP($A24,'ADR Raw Data'!$B$6:$BE$43,'ADR Raw Data'!K$1,FALSE)</f>
        <v>103.15768010575</v>
      </c>
      <c r="AC24" s="66">
        <f>VLOOKUP($A24,'ADR Raw Data'!$B$6:$BE$43,'ADR Raw Data'!L$1,FALSE)</f>
        <v>95.9961883477188</v>
      </c>
      <c r="AD24" s="65">
        <f>VLOOKUP($A24,'ADR Raw Data'!$B$6:$BE$43,'ADR Raw Data'!N$1,FALSE)</f>
        <v>123.372531645569</v>
      </c>
      <c r="AE24" s="65">
        <f>VLOOKUP($A24,'ADR Raw Data'!$B$6:$BE$43,'ADR Raw Data'!O$1,FALSE)</f>
        <v>116.628540462427</v>
      </c>
      <c r="AF24" s="66">
        <f>VLOOKUP($A24,'ADR Raw Data'!$B$6:$BE$43,'ADR Raw Data'!P$1,FALSE)</f>
        <v>120.382882767456</v>
      </c>
      <c r="AG24" s="67">
        <f>VLOOKUP($A24,'ADR Raw Data'!$B$6:$BE$43,'ADR Raw Data'!R$1,FALSE)</f>
        <v>103.918691987513</v>
      </c>
      <c r="AH24" s="63"/>
      <c r="AI24" s="59">
        <f>VLOOKUP($A24,'ADR Raw Data'!$B$6:$BE$43,'ADR Raw Data'!T$1,FALSE)</f>
        <v>2.3716430030898699</v>
      </c>
      <c r="AJ24" s="60">
        <f>VLOOKUP($A24,'ADR Raw Data'!$B$6:$BE$43,'ADR Raw Data'!U$1,FALSE)</f>
        <v>-1.8551788245918699</v>
      </c>
      <c r="AK24" s="60">
        <f>VLOOKUP($A24,'ADR Raw Data'!$B$6:$BE$43,'ADR Raw Data'!V$1,FALSE)</f>
        <v>-2.0384785557814298</v>
      </c>
      <c r="AL24" s="60">
        <f>VLOOKUP($A24,'ADR Raw Data'!$B$6:$BE$43,'ADR Raw Data'!W$1,FALSE)</f>
        <v>1.95017726316809</v>
      </c>
      <c r="AM24" s="60">
        <f>VLOOKUP($A24,'ADR Raw Data'!$B$6:$BE$43,'ADR Raw Data'!X$1,FALSE)</f>
        <v>5.2994668400250404</v>
      </c>
      <c r="AN24" s="61">
        <f>VLOOKUP($A24,'ADR Raw Data'!$B$6:$BE$43,'ADR Raw Data'!Y$1,FALSE)</f>
        <v>1.20308268909546</v>
      </c>
      <c r="AO24" s="60">
        <f>VLOOKUP($A24,'ADR Raw Data'!$B$6:$BE$43,'ADR Raw Data'!AA$1,FALSE)</f>
        <v>5.4180463802260599</v>
      </c>
      <c r="AP24" s="60">
        <f>VLOOKUP($A24,'ADR Raw Data'!$B$6:$BE$43,'ADR Raw Data'!AB$1,FALSE)</f>
        <v>1.80916887355726</v>
      </c>
      <c r="AQ24" s="61">
        <f>VLOOKUP($A24,'ADR Raw Data'!$B$6:$BE$43,'ADR Raw Data'!AC$1,FALSE)</f>
        <v>3.8022423019159199</v>
      </c>
      <c r="AR24" s="62">
        <f>VLOOKUP($A24,'ADR Raw Data'!$B$6:$BE$43,'ADR Raw Data'!AE$1,FALSE)</f>
        <v>0.60998878503470899</v>
      </c>
      <c r="AS24" s="50"/>
      <c r="AT24" s="64">
        <f>VLOOKUP($A24,'RevPAR Raw Data'!$B$6:$BE$43,'RevPAR Raw Data'!G$1,FALSE)</f>
        <v>31.893045883501401</v>
      </c>
      <c r="AU24" s="65">
        <f>VLOOKUP($A24,'RevPAR Raw Data'!$B$6:$BE$43,'RevPAR Raw Data'!H$1,FALSE)</f>
        <v>40.196592905955001</v>
      </c>
      <c r="AV24" s="65">
        <f>VLOOKUP($A24,'RevPAR Raw Data'!$B$6:$BE$43,'RevPAR Raw Data'!I$1,FALSE)</f>
        <v>39.048272046859701</v>
      </c>
      <c r="AW24" s="65">
        <f>VLOOKUP($A24,'RevPAR Raw Data'!$B$6:$BE$43,'RevPAR Raw Data'!J$1,FALSE)</f>
        <v>40.748096322811499</v>
      </c>
      <c r="AX24" s="65">
        <f>VLOOKUP($A24,'RevPAR Raw Data'!$B$6:$BE$43,'RevPAR Raw Data'!K$1,FALSE)</f>
        <v>50.789967458509501</v>
      </c>
      <c r="AY24" s="66">
        <f>VLOOKUP($A24,'RevPAR Raw Data'!$B$6:$BE$43,'RevPAR Raw Data'!L$1,FALSE)</f>
        <v>40.535194923527399</v>
      </c>
      <c r="AZ24" s="65">
        <f>VLOOKUP($A24,'RevPAR Raw Data'!$B$6:$BE$43,'RevPAR Raw Data'!N$1,FALSE)</f>
        <v>69.775938821997997</v>
      </c>
      <c r="BA24" s="65">
        <f>VLOOKUP($A24,'RevPAR Raw Data'!$B$6:$BE$43,'RevPAR Raw Data'!O$1,FALSE)</f>
        <v>52.526488773185797</v>
      </c>
      <c r="BB24" s="66">
        <f>VLOOKUP($A24,'RevPAR Raw Data'!$B$6:$BE$43,'RevPAR Raw Data'!P$1,FALSE)</f>
        <v>61.1512137975919</v>
      </c>
      <c r="BC24" s="67">
        <f>VLOOKUP($A24,'RevPAR Raw Data'!$B$6:$BE$43,'RevPAR Raw Data'!R$1,FALSE)</f>
        <v>46.425486030403</v>
      </c>
      <c r="BD24" s="63"/>
      <c r="BE24" s="59">
        <f>VLOOKUP($A24,'RevPAR Raw Data'!$B$6:$BE$43,'RevPAR Raw Data'!T$1,FALSE)</f>
        <v>8.1381680287439107</v>
      </c>
      <c r="BF24" s="60">
        <f>VLOOKUP($A24,'RevPAR Raw Data'!$B$6:$BE$43,'RevPAR Raw Data'!U$1,FALSE)</f>
        <v>5.8255036344561004</v>
      </c>
      <c r="BG24" s="60">
        <f>VLOOKUP($A24,'RevPAR Raw Data'!$B$6:$BE$43,'RevPAR Raw Data'!V$1,FALSE)</f>
        <v>3.8948874407630401</v>
      </c>
      <c r="BH24" s="60">
        <f>VLOOKUP($A24,'RevPAR Raw Data'!$B$6:$BE$43,'RevPAR Raw Data'!W$1,FALSE)</f>
        <v>6.4744300483018096</v>
      </c>
      <c r="BI24" s="60">
        <f>VLOOKUP($A24,'RevPAR Raw Data'!$B$6:$BE$43,'RevPAR Raw Data'!X$1,FALSE)</f>
        <v>7.0630276552011004</v>
      </c>
      <c r="BJ24" s="61">
        <f>VLOOKUP($A24,'RevPAR Raw Data'!$B$6:$BE$43,'RevPAR Raw Data'!Y$1,FALSE)</f>
        <v>6.2405985132184103</v>
      </c>
      <c r="BK24" s="60">
        <f>VLOOKUP($A24,'RevPAR Raw Data'!$B$6:$BE$43,'RevPAR Raw Data'!AA$1,FALSE)</f>
        <v>-22.114761525807499</v>
      </c>
      <c r="BL24" s="60">
        <f>VLOOKUP($A24,'RevPAR Raw Data'!$B$6:$BE$43,'RevPAR Raw Data'!AB$1,FALSE)</f>
        <v>-19.7925796207169</v>
      </c>
      <c r="BM24" s="61">
        <f>VLOOKUP($A24,'RevPAR Raw Data'!$B$6:$BE$43,'RevPAR Raw Data'!AC$1,FALSE)</f>
        <v>-21.134111186266601</v>
      </c>
      <c r="BN24" s="62">
        <f>VLOOKUP($A24,'RevPAR Raw Data'!$B$6:$BE$43,'RevPAR Raw Data'!AE$1,FALSE)</f>
        <v>-6.0341085585053102</v>
      </c>
    </row>
    <row r="25" spans="1:66" x14ac:dyDescent="0.25">
      <c r="A25" s="78" t="s">
        <v>52</v>
      </c>
      <c r="B25" s="59">
        <f>VLOOKUP($A25,'Occupancy Raw Data'!$B$8:$BE$45,'Occupancy Raw Data'!G$3,FALSE)</f>
        <v>34.957131722525297</v>
      </c>
      <c r="C25" s="60">
        <f>VLOOKUP($A25,'Occupancy Raw Data'!$B$8:$BE$45,'Occupancy Raw Data'!H$3,FALSE)</f>
        <v>46.609508963367098</v>
      </c>
      <c r="D25" s="60">
        <f>VLOOKUP($A25,'Occupancy Raw Data'!$B$8:$BE$45,'Occupancy Raw Data'!I$3,FALSE)</f>
        <v>55.222135619641399</v>
      </c>
      <c r="E25" s="60">
        <f>VLOOKUP($A25,'Occupancy Raw Data'!$B$8:$BE$45,'Occupancy Raw Data'!J$3,FALSE)</f>
        <v>31.605611847233</v>
      </c>
      <c r="F25" s="60">
        <f>VLOOKUP($A25,'Occupancy Raw Data'!$B$8:$BE$45,'Occupancy Raw Data'!K$3,FALSE)</f>
        <v>29.3257989088074</v>
      </c>
      <c r="G25" s="61">
        <f>VLOOKUP($A25,'Occupancy Raw Data'!$B$8:$BE$45,'Occupancy Raw Data'!L$3,FALSE)</f>
        <v>39.5440374123148</v>
      </c>
      <c r="H25" s="60">
        <f>VLOOKUP($A25,'Occupancy Raw Data'!$B$8:$BE$45,'Occupancy Raw Data'!N$3,FALSE)</f>
        <v>38.8347622759158</v>
      </c>
      <c r="I25" s="60">
        <f>VLOOKUP($A25,'Occupancy Raw Data'!$B$8:$BE$45,'Occupancy Raw Data'!O$3,FALSE)</f>
        <v>48.616523772408399</v>
      </c>
      <c r="J25" s="61">
        <f>VLOOKUP($A25,'Occupancy Raw Data'!$B$8:$BE$45,'Occupancy Raw Data'!P$3,FALSE)</f>
        <v>43.725643024162103</v>
      </c>
      <c r="K25" s="62">
        <f>VLOOKUP($A25,'Occupancy Raw Data'!$B$8:$BE$45,'Occupancy Raw Data'!R$3,FALSE)</f>
        <v>40.738781872842601</v>
      </c>
      <c r="L25" s="63"/>
      <c r="M25" s="59">
        <f>VLOOKUP($A25,'Occupancy Raw Data'!$B$8:$BE$45,'Occupancy Raw Data'!T$3,FALSE)</f>
        <v>-3.8069705093833699</v>
      </c>
      <c r="N25" s="60">
        <f>VLOOKUP($A25,'Occupancy Raw Data'!$B$8:$BE$45,'Occupancy Raw Data'!U$3,FALSE)</f>
        <v>2.09133589415279</v>
      </c>
      <c r="O25" s="60">
        <f>VLOOKUP($A25,'Occupancy Raw Data'!$B$8:$BE$45,'Occupancy Raw Data'!V$3,FALSE)</f>
        <v>2.4954792043399601</v>
      </c>
      <c r="P25" s="60">
        <f>VLOOKUP($A25,'Occupancy Raw Data'!$B$8:$BE$45,'Occupancy Raw Data'!W$3,FALSE)</f>
        <v>-0.36855036855036799</v>
      </c>
      <c r="Q25" s="60">
        <f>VLOOKUP($A25,'Occupancy Raw Data'!$B$8:$BE$45,'Occupancy Raw Data'!X$3,FALSE)</f>
        <v>-4.0178571428571397</v>
      </c>
      <c r="R25" s="61">
        <f>VLOOKUP($A25,'Occupancy Raw Data'!$B$8:$BE$45,'Occupancy Raw Data'!Y$3,FALSE)</f>
        <v>-0.21634378994984699</v>
      </c>
      <c r="S25" s="60">
        <f>VLOOKUP($A25,'Occupancy Raw Data'!$B$8:$BE$45,'Occupancy Raw Data'!AA$3,FALSE)</f>
        <v>-2.2080471050049</v>
      </c>
      <c r="T25" s="60">
        <f>VLOOKUP($A25,'Occupancy Raw Data'!$B$8:$BE$45,'Occupancy Raw Data'!AB$3,FALSE)</f>
        <v>-7.9675396532644704</v>
      </c>
      <c r="U25" s="61">
        <f>VLOOKUP($A25,'Occupancy Raw Data'!$B$8:$BE$45,'Occupancy Raw Data'!AC$3,FALSE)</f>
        <v>-5.4958938723941797</v>
      </c>
      <c r="V25" s="62">
        <f>VLOOKUP($A25,'Occupancy Raw Data'!$B$8:$BE$45,'Occupancy Raw Data'!AE$3,FALSE)</f>
        <v>-1.89703713634535</v>
      </c>
      <c r="W25" s="63"/>
      <c r="X25" s="64">
        <f>VLOOKUP($A25,'ADR Raw Data'!$B$6:$BE$43,'ADR Raw Data'!G$1,FALSE)</f>
        <v>87.362848383500506</v>
      </c>
      <c r="Y25" s="65">
        <f>VLOOKUP($A25,'ADR Raw Data'!$B$6:$BE$43,'ADR Raw Data'!H$1,FALSE)</f>
        <v>87.643779264214004</v>
      </c>
      <c r="Z25" s="65">
        <f>VLOOKUP($A25,'ADR Raw Data'!$B$6:$BE$43,'ADR Raw Data'!I$1,FALSE)</f>
        <v>93.263405081157302</v>
      </c>
      <c r="AA25" s="65">
        <f>VLOOKUP($A25,'ADR Raw Data'!$B$6:$BE$43,'ADR Raw Data'!J$1,FALSE)</f>
        <v>88.795049321824905</v>
      </c>
      <c r="AB25" s="65">
        <f>VLOOKUP($A25,'ADR Raw Data'!$B$6:$BE$43,'ADR Raw Data'!K$1,FALSE)</f>
        <v>95.534019933554802</v>
      </c>
      <c r="AC25" s="66">
        <f>VLOOKUP($A25,'ADR Raw Data'!$B$6:$BE$43,'ADR Raw Data'!L$1,FALSE)</f>
        <v>90.517949147531198</v>
      </c>
      <c r="AD25" s="65">
        <f>VLOOKUP($A25,'ADR Raw Data'!$B$6:$BE$43,'ADR Raw Data'!N$1,FALSE)</f>
        <v>111.149412945308</v>
      </c>
      <c r="AE25" s="65">
        <f>VLOOKUP($A25,'ADR Raw Data'!$B$6:$BE$43,'ADR Raw Data'!O$1,FALSE)</f>
        <v>112.818340681362</v>
      </c>
      <c r="AF25" s="66">
        <f>VLOOKUP($A25,'ADR Raw Data'!$B$6:$BE$43,'ADR Raw Data'!P$1,FALSE)</f>
        <v>112.077214795008</v>
      </c>
      <c r="AG25" s="67">
        <f>VLOOKUP($A25,'ADR Raw Data'!$B$6:$BE$43,'ADR Raw Data'!R$1,FALSE)</f>
        <v>97.129359070720795</v>
      </c>
      <c r="AH25" s="63"/>
      <c r="AI25" s="59">
        <f>VLOOKUP($A25,'ADR Raw Data'!$B$6:$BE$43,'ADR Raw Data'!T$1,FALSE)</f>
        <v>6.7705221955047703</v>
      </c>
      <c r="AJ25" s="60">
        <f>VLOOKUP($A25,'ADR Raw Data'!$B$6:$BE$43,'ADR Raw Data'!U$1,FALSE)</f>
        <v>7.6461459669060003</v>
      </c>
      <c r="AK25" s="60">
        <f>VLOOKUP($A25,'ADR Raw Data'!$B$6:$BE$43,'ADR Raw Data'!V$1,FALSE)</f>
        <v>7.2895860851602299</v>
      </c>
      <c r="AL25" s="60">
        <f>VLOOKUP($A25,'ADR Raw Data'!$B$6:$BE$43,'ADR Raw Data'!W$1,FALSE)</f>
        <v>4.6451251276315899</v>
      </c>
      <c r="AM25" s="60">
        <f>VLOOKUP($A25,'ADR Raw Data'!$B$6:$BE$43,'ADR Raw Data'!X$1,FALSE)</f>
        <v>10.606845812285099</v>
      </c>
      <c r="AN25" s="61">
        <f>VLOOKUP($A25,'ADR Raw Data'!$B$6:$BE$43,'ADR Raw Data'!Y$1,FALSE)</f>
        <v>7.3706060168494298</v>
      </c>
      <c r="AO25" s="60">
        <f>VLOOKUP($A25,'ADR Raw Data'!$B$6:$BE$43,'ADR Raw Data'!AA$1,FALSE)</f>
        <v>18.322873594017999</v>
      </c>
      <c r="AP25" s="60">
        <f>VLOOKUP($A25,'ADR Raw Data'!$B$6:$BE$43,'ADR Raw Data'!AB$1,FALSE)</f>
        <v>17.925024945880899</v>
      </c>
      <c r="AQ25" s="61">
        <f>VLOOKUP($A25,'ADR Raw Data'!$B$6:$BE$43,'ADR Raw Data'!AC$1,FALSE)</f>
        <v>18.0677313190983</v>
      </c>
      <c r="AR25" s="62">
        <f>VLOOKUP($A25,'ADR Raw Data'!$B$6:$BE$43,'ADR Raw Data'!AE$1,FALSE)</f>
        <v>10.7699934361844</v>
      </c>
      <c r="AS25" s="50"/>
      <c r="AT25" s="64">
        <f>VLOOKUP($A25,'RevPAR Raw Data'!$B$6:$BE$43,'RevPAR Raw Data'!G$1,FALSE)</f>
        <v>30.5395459859703</v>
      </c>
      <c r="AU25" s="65">
        <f>VLOOKUP($A25,'RevPAR Raw Data'!$B$6:$BE$43,'RevPAR Raw Data'!H$1,FALSE)</f>
        <v>40.850335151987501</v>
      </c>
      <c r="AV25" s="65">
        <f>VLOOKUP($A25,'RevPAR Raw Data'!$B$6:$BE$43,'RevPAR Raw Data'!I$1,FALSE)</f>
        <v>51.502044037412297</v>
      </c>
      <c r="AW25" s="65">
        <f>VLOOKUP($A25,'RevPAR Raw Data'!$B$6:$BE$43,'RevPAR Raw Data'!J$1,FALSE)</f>
        <v>28.064218628215102</v>
      </c>
      <c r="AX25" s="65">
        <f>VLOOKUP($A25,'RevPAR Raw Data'!$B$6:$BE$43,'RevPAR Raw Data'!K$1,FALSE)</f>
        <v>28.016114575214299</v>
      </c>
      <c r="AY25" s="66">
        <f>VLOOKUP($A25,'RevPAR Raw Data'!$B$6:$BE$43,'RevPAR Raw Data'!L$1,FALSE)</f>
        <v>35.794451675759902</v>
      </c>
      <c r="AZ25" s="65">
        <f>VLOOKUP($A25,'RevPAR Raw Data'!$B$6:$BE$43,'RevPAR Raw Data'!N$1,FALSE)</f>
        <v>43.164610288386498</v>
      </c>
      <c r="BA25" s="65">
        <f>VLOOKUP($A25,'RevPAR Raw Data'!$B$6:$BE$43,'RevPAR Raw Data'!O$1,FALSE)</f>
        <v>54.848355416991403</v>
      </c>
      <c r="BB25" s="66">
        <f>VLOOKUP($A25,'RevPAR Raw Data'!$B$6:$BE$43,'RevPAR Raw Data'!P$1,FALSE)</f>
        <v>49.006482852688997</v>
      </c>
      <c r="BC25" s="67">
        <f>VLOOKUP($A25,'RevPAR Raw Data'!$B$6:$BE$43,'RevPAR Raw Data'!R$1,FALSE)</f>
        <v>39.569317726311098</v>
      </c>
      <c r="BD25" s="63"/>
      <c r="BE25" s="59">
        <f>VLOOKUP($A25,'RevPAR Raw Data'!$B$6:$BE$43,'RevPAR Raw Data'!T$1,FALSE)</f>
        <v>2.7057999028072701</v>
      </c>
      <c r="BF25" s="60">
        <f>VLOOKUP($A25,'RevPAR Raw Data'!$B$6:$BE$43,'RevPAR Raw Data'!U$1,FALSE)</f>
        <v>9.8973884561840197</v>
      </c>
      <c r="BG25" s="60">
        <f>VLOOKUP($A25,'RevPAR Raw Data'!$B$6:$BE$43,'RevPAR Raw Data'!V$1,FALSE)</f>
        <v>9.9669753943378296</v>
      </c>
      <c r="BH25" s="60">
        <f>VLOOKUP($A25,'RevPAR Raw Data'!$B$6:$BE$43,'RevPAR Raw Data'!W$1,FALSE)</f>
        <v>4.2594551333037103</v>
      </c>
      <c r="BI25" s="60">
        <f>VLOOKUP($A25,'RevPAR Raw Data'!$B$6:$BE$43,'RevPAR Raw Data'!X$1,FALSE)</f>
        <v>6.16282075732728</v>
      </c>
      <c r="BJ25" s="61">
        <f>VLOOKUP($A25,'RevPAR Raw Data'!$B$6:$BE$43,'RevPAR Raw Data'!Y$1,FALSE)</f>
        <v>7.13831637850046</v>
      </c>
      <c r="BK25" s="60">
        <f>VLOOKUP($A25,'RevPAR Raw Data'!$B$6:$BE$43,'RevPAR Raw Data'!AA$1,FALSE)</f>
        <v>15.7102488090666</v>
      </c>
      <c r="BL25" s="60">
        <f>VLOOKUP($A25,'RevPAR Raw Data'!$B$6:$BE$43,'RevPAR Raw Data'!AB$1,FALSE)</f>
        <v>8.5293018221958903</v>
      </c>
      <c r="BM25" s="61">
        <f>VLOOKUP($A25,'RevPAR Raw Data'!$B$6:$BE$43,'RevPAR Raw Data'!AC$1,FALSE)</f>
        <v>11.5788541082572</v>
      </c>
      <c r="BN25" s="62">
        <f>VLOOKUP($A25,'RevPAR Raw Data'!$B$6:$BE$43,'RevPAR Raw Data'!AE$1,FALSE)</f>
        <v>8.6686455247726908</v>
      </c>
    </row>
    <row r="26" spans="1:66" x14ac:dyDescent="0.25">
      <c r="A26" s="78" t="s">
        <v>51</v>
      </c>
      <c r="B26" s="59">
        <f>VLOOKUP($A26,'Occupancy Raw Data'!$B$8:$BE$45,'Occupancy Raw Data'!G$3,FALSE)</f>
        <v>42.949427833148697</v>
      </c>
      <c r="C26" s="60">
        <f>VLOOKUP($A26,'Occupancy Raw Data'!$B$8:$BE$45,'Occupancy Raw Data'!H$3,FALSE)</f>
        <v>53.599114064230299</v>
      </c>
      <c r="D26" s="60">
        <f>VLOOKUP($A26,'Occupancy Raw Data'!$B$8:$BE$45,'Occupancy Raw Data'!I$3,FALSE)</f>
        <v>59.763750461424799</v>
      </c>
      <c r="E26" s="60">
        <f>VLOOKUP($A26,'Occupancy Raw Data'!$B$8:$BE$45,'Occupancy Raw Data'!J$3,FALSE)</f>
        <v>38.704318936877002</v>
      </c>
      <c r="F26" s="60">
        <f>VLOOKUP($A26,'Occupancy Raw Data'!$B$8:$BE$45,'Occupancy Raw Data'!K$3,FALSE)</f>
        <v>41.934293097083703</v>
      </c>
      <c r="G26" s="61">
        <f>VLOOKUP($A26,'Occupancy Raw Data'!$B$8:$BE$45,'Occupancy Raw Data'!L$3,FALSE)</f>
        <v>47.390180878552897</v>
      </c>
      <c r="H26" s="60">
        <f>VLOOKUP($A26,'Occupancy Raw Data'!$B$8:$BE$45,'Occupancy Raw Data'!N$3,FALSE)</f>
        <v>59.542266519010703</v>
      </c>
      <c r="I26" s="60">
        <f>VLOOKUP($A26,'Occupancy Raw Data'!$B$8:$BE$45,'Occupancy Raw Data'!O$3,FALSE)</f>
        <v>64.747139165743803</v>
      </c>
      <c r="J26" s="61">
        <f>VLOOKUP($A26,'Occupancy Raw Data'!$B$8:$BE$45,'Occupancy Raw Data'!P$3,FALSE)</f>
        <v>62.1447028423772</v>
      </c>
      <c r="K26" s="62">
        <f>VLOOKUP($A26,'Occupancy Raw Data'!$B$8:$BE$45,'Occupancy Raw Data'!R$3,FALSE)</f>
        <v>51.605758582502702</v>
      </c>
      <c r="L26" s="63"/>
      <c r="M26" s="59">
        <f>VLOOKUP($A26,'Occupancy Raw Data'!$B$8:$BE$45,'Occupancy Raw Data'!T$3,FALSE)</f>
        <v>3.02807518689692</v>
      </c>
      <c r="N26" s="60">
        <f>VLOOKUP($A26,'Occupancy Raw Data'!$B$8:$BE$45,'Occupancy Raw Data'!U$3,FALSE)</f>
        <v>14.6173145384812</v>
      </c>
      <c r="O26" s="60">
        <f>VLOOKUP($A26,'Occupancy Raw Data'!$B$8:$BE$45,'Occupancy Raw Data'!V$3,FALSE)</f>
        <v>8.3806001694354606</v>
      </c>
      <c r="P26" s="60">
        <f>VLOOKUP($A26,'Occupancy Raw Data'!$B$8:$BE$45,'Occupancy Raw Data'!W$3,FALSE)</f>
        <v>-1.4917454147398499</v>
      </c>
      <c r="Q26" s="60">
        <f>VLOOKUP($A26,'Occupancy Raw Data'!$B$8:$BE$45,'Occupancy Raw Data'!X$3,FALSE)</f>
        <v>-7.1029184274887003</v>
      </c>
      <c r="R26" s="61">
        <f>VLOOKUP($A26,'Occupancy Raw Data'!$B$8:$BE$45,'Occupancy Raw Data'!Y$3,FALSE)</f>
        <v>3.9148259850418698</v>
      </c>
      <c r="S26" s="60">
        <f>VLOOKUP($A26,'Occupancy Raw Data'!$B$8:$BE$45,'Occupancy Raw Data'!AA$3,FALSE)</f>
        <v>4.6482488504934398</v>
      </c>
      <c r="T26" s="60">
        <f>VLOOKUP($A26,'Occupancy Raw Data'!$B$8:$BE$45,'Occupancy Raw Data'!AB$3,FALSE)</f>
        <v>10.533212126055499</v>
      </c>
      <c r="U26" s="61">
        <f>VLOOKUP($A26,'Occupancy Raw Data'!$B$8:$BE$45,'Occupancy Raw Data'!AC$3,FALSE)</f>
        <v>7.6335284725468497</v>
      </c>
      <c r="V26" s="62">
        <f>VLOOKUP($A26,'Occupancy Raw Data'!$B$8:$BE$45,'Occupancy Raw Data'!AE$3,FALSE)</f>
        <v>5.1649490770670896</v>
      </c>
      <c r="W26" s="63"/>
      <c r="X26" s="64">
        <f>VLOOKUP($A26,'ADR Raw Data'!$B$6:$BE$43,'ADR Raw Data'!G$1,FALSE)</f>
        <v>88.039828104855999</v>
      </c>
      <c r="Y26" s="65">
        <f>VLOOKUP($A26,'ADR Raw Data'!$B$6:$BE$43,'ADR Raw Data'!H$1,FALSE)</f>
        <v>86.826360192837399</v>
      </c>
      <c r="Z26" s="65">
        <f>VLOOKUP($A26,'ADR Raw Data'!$B$6:$BE$43,'ADR Raw Data'!I$1,FALSE)</f>
        <v>88.187393452748594</v>
      </c>
      <c r="AA26" s="65">
        <f>VLOOKUP($A26,'ADR Raw Data'!$B$6:$BE$43,'ADR Raw Data'!J$1,FALSE)</f>
        <v>87.594034334763904</v>
      </c>
      <c r="AB26" s="65">
        <f>VLOOKUP($A26,'ADR Raw Data'!$B$6:$BE$43,'ADR Raw Data'!K$1,FALSE)</f>
        <v>91.074898767605603</v>
      </c>
      <c r="AC26" s="66">
        <f>VLOOKUP($A26,'ADR Raw Data'!$B$6:$BE$43,'ADR Raw Data'!L$1,FALSE)</f>
        <v>88.266869450070104</v>
      </c>
      <c r="AD26" s="65">
        <f>VLOOKUP($A26,'ADR Raw Data'!$B$6:$BE$43,'ADR Raw Data'!N$1,FALSE)</f>
        <v>118.500700557966</v>
      </c>
      <c r="AE26" s="65">
        <f>VLOOKUP($A26,'ADR Raw Data'!$B$6:$BE$43,'ADR Raw Data'!O$1,FALSE)</f>
        <v>120.290849486887</v>
      </c>
      <c r="AF26" s="66">
        <f>VLOOKUP($A26,'ADR Raw Data'!$B$6:$BE$43,'ADR Raw Data'!P$1,FALSE)</f>
        <v>119.433258093258</v>
      </c>
      <c r="AG26" s="67">
        <f>VLOOKUP($A26,'ADR Raw Data'!$B$6:$BE$43,'ADR Raw Data'!R$1,FALSE)</f>
        <v>98.990068976088196</v>
      </c>
      <c r="AH26" s="63"/>
      <c r="AI26" s="59">
        <f>VLOOKUP($A26,'ADR Raw Data'!$B$6:$BE$43,'ADR Raw Data'!T$1,FALSE)</f>
        <v>4.2408694806560403</v>
      </c>
      <c r="AJ26" s="60">
        <f>VLOOKUP($A26,'ADR Raw Data'!$B$6:$BE$43,'ADR Raw Data'!U$1,FALSE)</f>
        <v>1.21419966081148</v>
      </c>
      <c r="AK26" s="60">
        <f>VLOOKUP($A26,'ADR Raw Data'!$B$6:$BE$43,'ADR Raw Data'!V$1,FALSE)</f>
        <v>2.2951191909156399</v>
      </c>
      <c r="AL26" s="60">
        <f>VLOOKUP($A26,'ADR Raw Data'!$B$6:$BE$43,'ADR Raw Data'!W$1,FALSE)</f>
        <v>-0.135107808129384</v>
      </c>
      <c r="AM26" s="60">
        <f>VLOOKUP($A26,'ADR Raw Data'!$B$6:$BE$43,'ADR Raw Data'!X$1,FALSE)</f>
        <v>1.7269002608241799</v>
      </c>
      <c r="AN26" s="61">
        <f>VLOOKUP($A26,'ADR Raw Data'!$B$6:$BE$43,'ADR Raw Data'!Y$1,FALSE)</f>
        <v>1.7859538141598099</v>
      </c>
      <c r="AO26" s="60">
        <f>VLOOKUP($A26,'ADR Raw Data'!$B$6:$BE$43,'ADR Raw Data'!AA$1,FALSE)</f>
        <v>18.320966496786198</v>
      </c>
      <c r="AP26" s="60">
        <f>VLOOKUP($A26,'ADR Raw Data'!$B$6:$BE$43,'ADR Raw Data'!AB$1,FALSE)</f>
        <v>17.323030386524401</v>
      </c>
      <c r="AQ26" s="61">
        <f>VLOOKUP($A26,'ADR Raw Data'!$B$6:$BE$43,'ADR Raw Data'!AC$1,FALSE)</f>
        <v>17.8330262850276</v>
      </c>
      <c r="AR26" s="62">
        <f>VLOOKUP($A26,'ADR Raw Data'!$B$6:$BE$43,'ADR Raw Data'!AE$1,FALSE)</f>
        <v>8.0209970175961995</v>
      </c>
      <c r="AS26" s="50"/>
      <c r="AT26" s="64">
        <f>VLOOKUP($A26,'RevPAR Raw Data'!$B$6:$BE$43,'RevPAR Raw Data'!G$1,FALSE)</f>
        <v>37.812602436323303</v>
      </c>
      <c r="AU26" s="65">
        <f>VLOOKUP($A26,'RevPAR Raw Data'!$B$6:$BE$43,'RevPAR Raw Data'!H$1,FALSE)</f>
        <v>46.538159837578398</v>
      </c>
      <c r="AV26" s="65">
        <f>VLOOKUP($A26,'RevPAR Raw Data'!$B$6:$BE$43,'RevPAR Raw Data'!I$1,FALSE)</f>
        <v>52.704093761535603</v>
      </c>
      <c r="AW26" s="65">
        <f>VLOOKUP($A26,'RevPAR Raw Data'!$B$6:$BE$43,'RevPAR Raw Data'!J$1,FALSE)</f>
        <v>33.902674418604597</v>
      </c>
      <c r="AX26" s="65">
        <f>VLOOKUP($A26,'RevPAR Raw Data'!$B$6:$BE$43,'RevPAR Raw Data'!K$1,FALSE)</f>
        <v>38.191614987080101</v>
      </c>
      <c r="AY26" s="66">
        <f>VLOOKUP($A26,'RevPAR Raw Data'!$B$6:$BE$43,'RevPAR Raw Data'!L$1,FALSE)</f>
        <v>41.8298290882244</v>
      </c>
      <c r="AZ26" s="65">
        <f>VLOOKUP($A26,'RevPAR Raw Data'!$B$6:$BE$43,'RevPAR Raw Data'!N$1,FALSE)</f>
        <v>70.5580029531192</v>
      </c>
      <c r="BA26" s="65">
        <f>VLOOKUP($A26,'RevPAR Raw Data'!$B$6:$BE$43,'RevPAR Raw Data'!O$1,FALSE)</f>
        <v>77.884883720930205</v>
      </c>
      <c r="BB26" s="66">
        <f>VLOOKUP($A26,'RevPAR Raw Data'!$B$6:$BE$43,'RevPAR Raw Data'!P$1,FALSE)</f>
        <v>74.221443337024695</v>
      </c>
      <c r="BC26" s="67">
        <f>VLOOKUP($A26,'RevPAR Raw Data'!$B$6:$BE$43,'RevPAR Raw Data'!R$1,FALSE)</f>
        <v>51.084576016452999</v>
      </c>
      <c r="BD26" s="63"/>
      <c r="BE26" s="59">
        <f>VLOOKUP($A26,'RevPAR Raw Data'!$B$6:$BE$43,'RevPAR Raw Data'!T$1,FALSE)</f>
        <v>7.3973613840053902</v>
      </c>
      <c r="BF26" s="60">
        <f>VLOOKUP($A26,'RevPAR Raw Data'!$B$6:$BE$43,'RevPAR Raw Data'!U$1,FALSE)</f>
        <v>16.008997582838699</v>
      </c>
      <c r="BG26" s="60">
        <f>VLOOKUP($A26,'RevPAR Raw Data'!$B$6:$BE$43,'RevPAR Raw Data'!V$1,FALSE)</f>
        <v>10.868064123153699</v>
      </c>
      <c r="BH26" s="60">
        <f>VLOOKUP($A26,'RevPAR Raw Data'!$B$6:$BE$43,'RevPAR Raw Data'!W$1,FALSE)</f>
        <v>-1.6248377583365099</v>
      </c>
      <c r="BI26" s="60">
        <f>VLOOKUP($A26,'RevPAR Raw Data'!$B$6:$BE$43,'RevPAR Raw Data'!X$1,FALSE)</f>
        <v>-5.4986784835149498</v>
      </c>
      <c r="BJ26" s="61">
        <f>VLOOKUP($A26,'RevPAR Raw Data'!$B$6:$BE$43,'RevPAR Raw Data'!Y$1,FALSE)</f>
        <v>5.7706967831992602</v>
      </c>
      <c r="BK26" s="60">
        <f>VLOOKUP($A26,'RevPAR Raw Data'!$B$6:$BE$43,'RevPAR Raw Data'!AA$1,FALSE)</f>
        <v>23.820819461865799</v>
      </c>
      <c r="BL26" s="60">
        <f>VLOOKUP($A26,'RevPAR Raw Data'!$B$6:$BE$43,'RevPAR Raw Data'!AB$1,FALSE)</f>
        <v>29.680914049853701</v>
      </c>
      <c r="BM26" s="61">
        <f>VLOOKUP($A26,'RevPAR Raw Data'!$B$6:$BE$43,'RevPAR Raw Data'!AC$1,FALSE)</f>
        <v>26.8278438965588</v>
      </c>
      <c r="BN26" s="62">
        <f>VLOOKUP($A26,'RevPAR Raw Data'!$B$6:$BE$43,'RevPAR Raw Data'!AE$1,FALSE)</f>
        <v>13.600226506095201</v>
      </c>
    </row>
    <row r="27" spans="1:66" x14ac:dyDescent="0.25">
      <c r="A27" s="78" t="s">
        <v>48</v>
      </c>
      <c r="B27" s="59">
        <f>VLOOKUP($A27,'Occupancy Raw Data'!$B$8:$BE$45,'Occupancy Raw Data'!G$3,FALSE)</f>
        <v>45.288248337028797</v>
      </c>
      <c r="C27" s="60">
        <f>VLOOKUP($A27,'Occupancy Raw Data'!$B$8:$BE$45,'Occupancy Raw Data'!H$3,FALSE)</f>
        <v>51.330376940133</v>
      </c>
      <c r="D27" s="60">
        <f>VLOOKUP($A27,'Occupancy Raw Data'!$B$8:$BE$45,'Occupancy Raw Data'!I$3,FALSE)</f>
        <v>56.430155210643001</v>
      </c>
      <c r="E27" s="60">
        <f>VLOOKUP($A27,'Occupancy Raw Data'!$B$8:$BE$45,'Occupancy Raw Data'!J$3,FALSE)</f>
        <v>46.766444937176601</v>
      </c>
      <c r="F27" s="60">
        <f>VLOOKUP($A27,'Occupancy Raw Data'!$B$8:$BE$45,'Occupancy Raw Data'!K$3,FALSE)</f>
        <v>49.039172209903903</v>
      </c>
      <c r="G27" s="61">
        <f>VLOOKUP($A27,'Occupancy Raw Data'!$B$8:$BE$45,'Occupancy Raw Data'!L$3,FALSE)</f>
        <v>49.770879526976998</v>
      </c>
      <c r="H27" s="60">
        <f>VLOOKUP($A27,'Occupancy Raw Data'!$B$8:$BE$45,'Occupancy Raw Data'!N$3,FALSE)</f>
        <v>54.231337767923101</v>
      </c>
      <c r="I27" s="60">
        <f>VLOOKUP($A27,'Occupancy Raw Data'!$B$8:$BE$45,'Occupancy Raw Data'!O$3,FALSE)</f>
        <v>57.501847745750098</v>
      </c>
      <c r="J27" s="61">
        <f>VLOOKUP($A27,'Occupancy Raw Data'!$B$8:$BE$45,'Occupancy Raw Data'!P$3,FALSE)</f>
        <v>55.866592756836603</v>
      </c>
      <c r="K27" s="62">
        <f>VLOOKUP($A27,'Occupancy Raw Data'!$B$8:$BE$45,'Occupancy Raw Data'!R$3,FALSE)</f>
        <v>51.512511878365501</v>
      </c>
      <c r="L27" s="63"/>
      <c r="M27" s="59">
        <f>VLOOKUP($A27,'Occupancy Raw Data'!$B$8:$BE$45,'Occupancy Raw Data'!T$3,FALSE)</f>
        <v>6.4790993731529998</v>
      </c>
      <c r="N27" s="60">
        <f>VLOOKUP($A27,'Occupancy Raw Data'!$B$8:$BE$45,'Occupancy Raw Data'!U$3,FALSE)</f>
        <v>5.1224238223328404</v>
      </c>
      <c r="O27" s="60">
        <f>VLOOKUP($A27,'Occupancy Raw Data'!$B$8:$BE$45,'Occupancy Raw Data'!V$3,FALSE)</f>
        <v>3.6380518602602598</v>
      </c>
      <c r="P27" s="60">
        <f>VLOOKUP($A27,'Occupancy Raw Data'!$B$8:$BE$45,'Occupancy Raw Data'!W$3,FALSE)</f>
        <v>3.0613742594890501</v>
      </c>
      <c r="Q27" s="60">
        <f>VLOOKUP($A27,'Occupancy Raw Data'!$B$8:$BE$45,'Occupancy Raw Data'!X$3,FALSE)</f>
        <v>-0.48897297075111401</v>
      </c>
      <c r="R27" s="61">
        <f>VLOOKUP($A27,'Occupancy Raw Data'!$B$8:$BE$45,'Occupancy Raw Data'!Y$3,FALSE)</f>
        <v>3.4873838537917101</v>
      </c>
      <c r="S27" s="60">
        <f>VLOOKUP($A27,'Occupancy Raw Data'!$B$8:$BE$45,'Occupancy Raw Data'!AA$3,FALSE)</f>
        <v>-5.9718309076460496</v>
      </c>
      <c r="T27" s="60">
        <f>VLOOKUP($A27,'Occupancy Raw Data'!$B$8:$BE$45,'Occupancy Raw Data'!AB$3,FALSE)</f>
        <v>-4.5224215857575398</v>
      </c>
      <c r="U27" s="61">
        <f>VLOOKUP($A27,'Occupancy Raw Data'!$B$8:$BE$45,'Occupancy Raw Data'!AC$3,FALSE)</f>
        <v>-5.2314529224177297</v>
      </c>
      <c r="V27" s="62">
        <f>VLOOKUP($A27,'Occupancy Raw Data'!$B$8:$BE$45,'Occupancy Raw Data'!AE$3,FALSE)</f>
        <v>0.61894563656540302</v>
      </c>
      <c r="W27" s="63"/>
      <c r="X27" s="64">
        <f>VLOOKUP($A27,'ADR Raw Data'!$B$6:$BE$43,'ADR Raw Data'!G$1,FALSE)</f>
        <v>85.8337821297429</v>
      </c>
      <c r="Y27" s="65">
        <f>VLOOKUP($A27,'ADR Raw Data'!$B$6:$BE$43,'ADR Raw Data'!H$1,FALSE)</f>
        <v>86.572242620590302</v>
      </c>
      <c r="Z27" s="65">
        <f>VLOOKUP($A27,'ADR Raw Data'!$B$6:$BE$43,'ADR Raw Data'!I$1,FALSE)</f>
        <v>90.751015062213398</v>
      </c>
      <c r="AA27" s="65">
        <f>VLOOKUP($A27,'ADR Raw Data'!$B$6:$BE$43,'ADR Raw Data'!J$1,FALSE)</f>
        <v>95.625128407743901</v>
      </c>
      <c r="AB27" s="65">
        <f>VLOOKUP($A27,'ADR Raw Data'!$B$6:$BE$43,'ADR Raw Data'!K$1,FALSE)</f>
        <v>101.037023360964</v>
      </c>
      <c r="AC27" s="66">
        <f>VLOOKUP($A27,'ADR Raw Data'!$B$6:$BE$43,'ADR Raw Data'!L$1,FALSE)</f>
        <v>91.937136174636095</v>
      </c>
      <c r="AD27" s="65">
        <f>VLOOKUP($A27,'ADR Raw Data'!$B$6:$BE$43,'ADR Raw Data'!N$1,FALSE)</f>
        <v>117.637618398637</v>
      </c>
      <c r="AE27" s="65">
        <f>VLOOKUP($A27,'ADR Raw Data'!$B$6:$BE$43,'ADR Raw Data'!O$1,FALSE)</f>
        <v>110.159476221079</v>
      </c>
      <c r="AF27" s="66">
        <f>VLOOKUP($A27,'ADR Raw Data'!$B$6:$BE$43,'ADR Raw Data'!P$1,FALSE)</f>
        <v>113.789102034066</v>
      </c>
      <c r="AG27" s="67">
        <f>VLOOKUP($A27,'ADR Raw Data'!$B$6:$BE$43,'ADR Raw Data'!R$1,FALSE)</f>
        <v>98.708278247501894</v>
      </c>
      <c r="AH27" s="63"/>
      <c r="AI27" s="59">
        <f>VLOOKUP($A27,'ADR Raw Data'!$B$6:$BE$43,'ADR Raw Data'!T$1,FALSE)</f>
        <v>9.6365358075247496</v>
      </c>
      <c r="AJ27" s="60">
        <f>VLOOKUP($A27,'ADR Raw Data'!$B$6:$BE$43,'ADR Raw Data'!U$1,FALSE)</f>
        <v>6.7078277673284701</v>
      </c>
      <c r="AK27" s="60">
        <f>VLOOKUP($A27,'ADR Raw Data'!$B$6:$BE$43,'ADR Raw Data'!V$1,FALSE)</f>
        <v>10.1395387685185</v>
      </c>
      <c r="AL27" s="60">
        <f>VLOOKUP($A27,'ADR Raw Data'!$B$6:$BE$43,'ADR Raw Data'!W$1,FALSE)</f>
        <v>10.430190875124</v>
      </c>
      <c r="AM27" s="60">
        <f>VLOOKUP($A27,'ADR Raw Data'!$B$6:$BE$43,'ADR Raw Data'!X$1,FALSE)</f>
        <v>11.9998755200719</v>
      </c>
      <c r="AN27" s="61">
        <f>VLOOKUP($A27,'ADR Raw Data'!$B$6:$BE$43,'ADR Raw Data'!Y$1,FALSE)</f>
        <v>9.7017367253193303</v>
      </c>
      <c r="AO27" s="60">
        <f>VLOOKUP($A27,'ADR Raw Data'!$B$6:$BE$43,'ADR Raw Data'!AA$1,FALSE)</f>
        <v>23.9931531636541</v>
      </c>
      <c r="AP27" s="60">
        <f>VLOOKUP($A27,'ADR Raw Data'!$B$6:$BE$43,'ADR Raw Data'!AB$1,FALSE)</f>
        <v>18.242838656272198</v>
      </c>
      <c r="AQ27" s="61">
        <f>VLOOKUP($A27,'ADR Raw Data'!$B$6:$BE$43,'ADR Raw Data'!AC$1,FALSE)</f>
        <v>21.051557927586298</v>
      </c>
      <c r="AR27" s="62">
        <f>VLOOKUP($A27,'ADR Raw Data'!$B$6:$BE$43,'ADR Raw Data'!AE$1,FALSE)</f>
        <v>13.2492104672561</v>
      </c>
      <c r="AS27" s="50"/>
      <c r="AT27" s="64">
        <f>VLOOKUP($A27,'RevPAR Raw Data'!$B$6:$BE$43,'RevPAR Raw Data'!G$1,FALSE)</f>
        <v>38.8726164079822</v>
      </c>
      <c r="AU27" s="65">
        <f>VLOOKUP($A27,'RevPAR Raw Data'!$B$6:$BE$43,'RevPAR Raw Data'!H$1,FALSE)</f>
        <v>44.4378584626755</v>
      </c>
      <c r="AV27" s="65">
        <f>VLOOKUP($A27,'RevPAR Raw Data'!$B$6:$BE$43,'RevPAR Raw Data'!I$1,FALSE)</f>
        <v>51.210938654841001</v>
      </c>
      <c r="AW27" s="65">
        <f>VLOOKUP($A27,'RevPAR Raw Data'!$B$6:$BE$43,'RevPAR Raw Data'!J$1,FALSE)</f>
        <v>44.720473022912003</v>
      </c>
      <c r="AX27" s="65">
        <f>VLOOKUP($A27,'RevPAR Raw Data'!$B$6:$BE$43,'RevPAR Raw Data'!K$1,FALSE)</f>
        <v>49.5477198817442</v>
      </c>
      <c r="AY27" s="66">
        <f>VLOOKUP($A27,'RevPAR Raw Data'!$B$6:$BE$43,'RevPAR Raw Data'!L$1,FALSE)</f>
        <v>45.757921286030999</v>
      </c>
      <c r="AZ27" s="65">
        <f>VLOOKUP($A27,'RevPAR Raw Data'!$B$6:$BE$43,'RevPAR Raw Data'!N$1,FALSE)</f>
        <v>63.796454175905303</v>
      </c>
      <c r="BA27" s="65">
        <f>VLOOKUP($A27,'RevPAR Raw Data'!$B$6:$BE$43,'RevPAR Raw Data'!O$1,FALSE)</f>
        <v>63.343734294161102</v>
      </c>
      <c r="BB27" s="66">
        <f>VLOOKUP($A27,'RevPAR Raw Data'!$B$6:$BE$43,'RevPAR Raw Data'!P$1,FALSE)</f>
        <v>63.570094235033203</v>
      </c>
      <c r="BC27" s="67">
        <f>VLOOKUP($A27,'RevPAR Raw Data'!$B$6:$BE$43,'RevPAR Raw Data'!R$1,FALSE)</f>
        <v>50.847113557174502</v>
      </c>
      <c r="BD27" s="63"/>
      <c r="BE27" s="59">
        <f>VLOOKUP($A27,'RevPAR Raw Data'!$B$6:$BE$43,'RevPAR Raw Data'!T$1,FALSE)</f>
        <v>16.739995911776699</v>
      </c>
      <c r="BF27" s="60">
        <f>VLOOKUP($A27,'RevPAR Raw Data'!$B$6:$BE$43,'RevPAR Raw Data'!U$1,FALSE)</f>
        <v>12.173854957175999</v>
      </c>
      <c r="BG27" s="60">
        <f>VLOOKUP($A27,'RevPAR Raw Data'!$B$6:$BE$43,'RevPAR Raw Data'!V$1,FALSE)</f>
        <v>14.1464723075687</v>
      </c>
      <c r="BH27" s="60">
        <f>VLOOKUP($A27,'RevPAR Raw Data'!$B$6:$BE$43,'RevPAR Raw Data'!W$1,FALSE)</f>
        <v>13.810872313279701</v>
      </c>
      <c r="BI27" s="60">
        <f>VLOOKUP($A27,'RevPAR Raw Data'!$B$6:$BE$43,'RevPAR Raw Data'!X$1,FALSE)</f>
        <v>11.4522264015039</v>
      </c>
      <c r="BJ27" s="61">
        <f>VLOOKUP($A27,'RevPAR Raw Data'!$B$6:$BE$43,'RevPAR Raw Data'!Y$1,FALSE)</f>
        <v>13.527457379207201</v>
      </c>
      <c r="BK27" s="60">
        <f>VLOOKUP($A27,'RevPAR Raw Data'!$B$6:$BE$43,'RevPAR Raw Data'!AA$1,FALSE)</f>
        <v>16.588491719662098</v>
      </c>
      <c r="BL27" s="60">
        <f>VLOOKUP($A27,'RevPAR Raw Data'!$B$6:$BE$43,'RevPAR Raw Data'!AB$1,FALSE)</f>
        <v>12.895398997268501</v>
      </c>
      <c r="BM27" s="61">
        <f>VLOOKUP($A27,'RevPAR Raw Data'!$B$6:$BE$43,'RevPAR Raw Data'!AC$1,FALSE)</f>
        <v>14.718802662751401</v>
      </c>
      <c r="BN27" s="62">
        <f>VLOOKUP($A27,'RevPAR Raw Data'!$B$6:$BE$43,'RevPAR Raw Data'!AE$1,FALSE)</f>
        <v>13.950161513887901</v>
      </c>
    </row>
    <row r="28" spans="1:66" x14ac:dyDescent="0.25">
      <c r="A28" s="78" t="s">
        <v>49</v>
      </c>
      <c r="B28" s="59">
        <f>VLOOKUP($A28,'Occupancy Raw Data'!$B$8:$BE$45,'Occupancy Raw Data'!G$3,FALSE)</f>
        <v>38.008081768481098</v>
      </c>
      <c r="C28" s="60">
        <f>VLOOKUP($A28,'Occupancy Raw Data'!$B$8:$BE$45,'Occupancy Raw Data'!H$3,FALSE)</f>
        <v>43.784169241739903</v>
      </c>
      <c r="D28" s="60">
        <f>VLOOKUP($A28,'Occupancy Raw Data'!$B$8:$BE$45,'Occupancy Raw Data'!I$3,FALSE)</f>
        <v>45.543142381744701</v>
      </c>
      <c r="E28" s="60">
        <f>VLOOKUP($A28,'Occupancy Raw Data'!$B$8:$BE$45,'Occupancy Raw Data'!J$3,FALSE)</f>
        <v>46.422628951747001</v>
      </c>
      <c r="F28" s="60">
        <f>VLOOKUP($A28,'Occupancy Raw Data'!$B$8:$BE$45,'Occupancy Raw Data'!K$3,FALSE)</f>
        <v>55.1461849298787</v>
      </c>
      <c r="G28" s="61">
        <f>VLOOKUP($A28,'Occupancy Raw Data'!$B$8:$BE$45,'Occupancy Raw Data'!L$3,FALSE)</f>
        <v>45.780841454718299</v>
      </c>
      <c r="H28" s="60">
        <f>VLOOKUP($A28,'Occupancy Raw Data'!$B$8:$BE$45,'Occupancy Raw Data'!N$3,FALSE)</f>
        <v>59.662467316377402</v>
      </c>
      <c r="I28" s="60">
        <f>VLOOKUP($A28,'Occupancy Raw Data'!$B$8:$BE$45,'Occupancy Raw Data'!O$3,FALSE)</f>
        <v>49.179938198240997</v>
      </c>
      <c r="J28" s="61">
        <f>VLOOKUP($A28,'Occupancy Raw Data'!$B$8:$BE$45,'Occupancy Raw Data'!P$3,FALSE)</f>
        <v>54.421202757309203</v>
      </c>
      <c r="K28" s="62">
        <f>VLOOKUP($A28,'Occupancy Raw Data'!$B$8:$BE$45,'Occupancy Raw Data'!R$3,FALSE)</f>
        <v>48.249516112601398</v>
      </c>
      <c r="L28" s="63"/>
      <c r="M28" s="59">
        <f>VLOOKUP($A28,'Occupancy Raw Data'!$B$8:$BE$45,'Occupancy Raw Data'!T$3,FALSE)</f>
        <v>-14.1130161407439</v>
      </c>
      <c r="N28" s="60">
        <f>VLOOKUP($A28,'Occupancy Raw Data'!$B$8:$BE$45,'Occupancy Raw Data'!U$3,FALSE)</f>
        <v>-10.556488117621999</v>
      </c>
      <c r="O28" s="60">
        <f>VLOOKUP($A28,'Occupancy Raw Data'!$B$8:$BE$45,'Occupancy Raw Data'!V$3,FALSE)</f>
        <v>-9.0744827587860204</v>
      </c>
      <c r="P28" s="60">
        <f>VLOOKUP($A28,'Occupancy Raw Data'!$B$8:$BE$45,'Occupancy Raw Data'!W$3,FALSE)</f>
        <v>-4.4268393031894302</v>
      </c>
      <c r="Q28" s="60">
        <f>VLOOKUP($A28,'Occupancy Raw Data'!$B$8:$BE$45,'Occupancy Raw Data'!X$3,FALSE)</f>
        <v>-4.2439709923727698</v>
      </c>
      <c r="R28" s="61">
        <f>VLOOKUP($A28,'Occupancy Raw Data'!$B$8:$BE$45,'Occupancy Raw Data'!Y$3,FALSE)</f>
        <v>-8.2389877889682701</v>
      </c>
      <c r="S28" s="60">
        <f>VLOOKUP($A28,'Occupancy Raw Data'!$B$8:$BE$45,'Occupancy Raw Data'!AA$3,FALSE)</f>
        <v>-15.6415328194505</v>
      </c>
      <c r="T28" s="60">
        <f>VLOOKUP($A28,'Occupancy Raw Data'!$B$8:$BE$45,'Occupancy Raw Data'!AB$3,FALSE)</f>
        <v>-32.744948073631697</v>
      </c>
      <c r="U28" s="61">
        <f>VLOOKUP($A28,'Occupancy Raw Data'!$B$8:$BE$45,'Occupancy Raw Data'!AC$3,FALSE)</f>
        <v>-24.335894041725201</v>
      </c>
      <c r="V28" s="62">
        <f>VLOOKUP($A28,'Occupancy Raw Data'!$B$8:$BE$45,'Occupancy Raw Data'!AE$3,FALSE)</f>
        <v>-14.1263348514209</v>
      </c>
      <c r="W28" s="63"/>
      <c r="X28" s="64">
        <f>VLOOKUP($A28,'ADR Raw Data'!$B$6:$BE$43,'ADR Raw Data'!G$1,FALSE)</f>
        <v>119.085759849906</v>
      </c>
      <c r="Y28" s="65">
        <f>VLOOKUP($A28,'ADR Raw Data'!$B$6:$BE$43,'ADR Raw Data'!H$1,FALSE)</f>
        <v>116.006107491856</v>
      </c>
      <c r="Z28" s="65">
        <f>VLOOKUP($A28,'ADR Raw Data'!$B$6:$BE$43,'ADR Raw Data'!I$1,FALSE)</f>
        <v>116.05759394572</v>
      </c>
      <c r="AA28" s="65">
        <f>VLOOKUP($A28,'ADR Raw Data'!$B$6:$BE$43,'ADR Raw Data'!J$1,FALSE)</f>
        <v>142.724505888376</v>
      </c>
      <c r="AB28" s="65">
        <f>VLOOKUP($A28,'ADR Raw Data'!$B$6:$BE$43,'ADR Raw Data'!K$1,FALSE)</f>
        <v>147.799267241379</v>
      </c>
      <c r="AC28" s="66">
        <f>VLOOKUP($A28,'ADR Raw Data'!$B$6:$BE$43,'ADR Raw Data'!L$1,FALSE)</f>
        <v>129.60571028037299</v>
      </c>
      <c r="AD28" s="65">
        <f>VLOOKUP($A28,'ADR Raw Data'!$B$6:$BE$43,'ADR Raw Data'!N$1,FALSE)</f>
        <v>170.49055776892399</v>
      </c>
      <c r="AE28" s="65">
        <f>VLOOKUP($A28,'ADR Raw Data'!$B$6:$BE$43,'ADR Raw Data'!O$1,FALSE)</f>
        <v>147.04511841469301</v>
      </c>
      <c r="AF28" s="66">
        <f>VLOOKUP($A28,'ADR Raw Data'!$B$6:$BE$43,'ADR Raw Data'!P$1,FALSE)</f>
        <v>159.896844289146</v>
      </c>
      <c r="AG28" s="67">
        <f>VLOOKUP($A28,'ADR Raw Data'!$B$6:$BE$43,'ADR Raw Data'!R$1,FALSE)</f>
        <v>139.36734745583701</v>
      </c>
      <c r="AH28" s="63"/>
      <c r="AI28" s="59">
        <f>VLOOKUP($A28,'ADR Raw Data'!$B$6:$BE$43,'ADR Raw Data'!T$1,FALSE)</f>
        <v>-1.5976595021095801</v>
      </c>
      <c r="AJ28" s="60">
        <f>VLOOKUP($A28,'ADR Raw Data'!$B$6:$BE$43,'ADR Raw Data'!U$1,FALSE)</f>
        <v>2.8143570321551099</v>
      </c>
      <c r="AK28" s="60">
        <f>VLOOKUP($A28,'ADR Raw Data'!$B$6:$BE$43,'ADR Raw Data'!V$1,FALSE)</f>
        <v>-0.79106926691957202</v>
      </c>
      <c r="AL28" s="60">
        <f>VLOOKUP($A28,'ADR Raw Data'!$B$6:$BE$43,'ADR Raw Data'!W$1,FALSE)</f>
        <v>-2.0013109768808302</v>
      </c>
      <c r="AM28" s="60">
        <f>VLOOKUP($A28,'ADR Raw Data'!$B$6:$BE$43,'ADR Raw Data'!X$1,FALSE)</f>
        <v>-7.6603688346925303</v>
      </c>
      <c r="AN28" s="61">
        <f>VLOOKUP($A28,'ADR Raw Data'!$B$6:$BE$43,'ADR Raw Data'!Y$1,FALSE)</f>
        <v>-2.1171163982708698</v>
      </c>
      <c r="AO28" s="60">
        <f>VLOOKUP($A28,'ADR Raw Data'!$B$6:$BE$43,'ADR Raw Data'!AA$1,FALSE)</f>
        <v>-16.6628210696386</v>
      </c>
      <c r="AP28" s="60">
        <f>VLOOKUP($A28,'ADR Raw Data'!$B$6:$BE$43,'ADR Raw Data'!AB$1,FALSE)</f>
        <v>-29.310066987656299</v>
      </c>
      <c r="AQ28" s="61">
        <f>VLOOKUP($A28,'ADR Raw Data'!$B$6:$BE$43,'ADR Raw Data'!AC$1,FALSE)</f>
        <v>-22.5025803769406</v>
      </c>
      <c r="AR28" s="62">
        <f>VLOOKUP($A28,'ADR Raw Data'!$B$6:$BE$43,'ADR Raw Data'!AE$1,FALSE)</f>
        <v>-12.5913616547172</v>
      </c>
      <c r="AS28" s="50"/>
      <c r="AT28" s="64">
        <f>VLOOKUP($A28,'RevPAR Raw Data'!$B$6:$BE$43,'RevPAR Raw Data'!G$1,FALSE)</f>
        <v>45.262212978369298</v>
      </c>
      <c r="AU28" s="65">
        <f>VLOOKUP($A28,'RevPAR Raw Data'!$B$6:$BE$43,'RevPAR Raw Data'!H$1,FALSE)</f>
        <v>50.792310434989297</v>
      </c>
      <c r="AV28" s="65">
        <f>VLOOKUP($A28,'RevPAR Raw Data'!$B$6:$BE$43,'RevPAR Raw Data'!I$1,FALSE)</f>
        <v>52.856275255526498</v>
      </c>
      <c r="AW28" s="65">
        <f>VLOOKUP($A28,'RevPAR Raw Data'!$B$6:$BE$43,'RevPAR Raw Data'!J$1,FALSE)</f>
        <v>66.256467791775606</v>
      </c>
      <c r="AX28" s="65">
        <f>VLOOKUP($A28,'RevPAR Raw Data'!$B$6:$BE$43,'RevPAR Raw Data'!K$1,FALSE)</f>
        <v>81.505657237936703</v>
      </c>
      <c r="AY28" s="66">
        <f>VLOOKUP($A28,'RevPAR Raw Data'!$B$6:$BE$43,'RevPAR Raw Data'!L$1,FALSE)</f>
        <v>59.334584739719503</v>
      </c>
      <c r="AZ28" s="65">
        <f>VLOOKUP($A28,'RevPAR Raw Data'!$B$6:$BE$43,'RevPAR Raw Data'!N$1,FALSE)</f>
        <v>101.718873306394</v>
      </c>
      <c r="BA28" s="65">
        <f>VLOOKUP($A28,'RevPAR Raw Data'!$B$6:$BE$43,'RevPAR Raw Data'!O$1,FALSE)</f>
        <v>72.316698359876298</v>
      </c>
      <c r="BB28" s="66">
        <f>VLOOKUP($A28,'RevPAR Raw Data'!$B$6:$BE$43,'RevPAR Raw Data'!P$1,FALSE)</f>
        <v>87.017785833135207</v>
      </c>
      <c r="BC28" s="67">
        <f>VLOOKUP($A28,'RevPAR Raw Data'!$B$6:$BE$43,'RevPAR Raw Data'!R$1,FALSE)</f>
        <v>67.244070766409706</v>
      </c>
      <c r="BD28" s="63"/>
      <c r="BE28" s="59">
        <f>VLOOKUP($A28,'RevPAR Raw Data'!$B$6:$BE$43,'RevPAR Raw Data'!T$1,FALSE)</f>
        <v>-15.4851976994466</v>
      </c>
      <c r="BF28" s="60">
        <f>VLOOKUP($A28,'RevPAR Raw Data'!$B$6:$BE$43,'RevPAR Raw Data'!U$1,FALSE)</f>
        <v>-8.0392283511538292</v>
      </c>
      <c r="BG28" s="60">
        <f>VLOOKUP($A28,'RevPAR Raw Data'!$B$6:$BE$43,'RevPAR Raw Data'!V$1,FALSE)</f>
        <v>-9.7937665814689208</v>
      </c>
      <c r="BH28" s="60">
        <f>VLOOKUP($A28,'RevPAR Raw Data'!$B$6:$BE$43,'RevPAR Raw Data'!W$1,FALSE)</f>
        <v>-6.3395554591666601</v>
      </c>
      <c r="BI28" s="60">
        <f>VLOOKUP($A28,'RevPAR Raw Data'!$B$6:$BE$43,'RevPAR Raw Data'!X$1,FALSE)</f>
        <v>-11.5792359958121</v>
      </c>
      <c r="BJ28" s="61">
        <f>VLOOKUP($A28,'RevPAR Raw Data'!$B$6:$BE$43,'RevPAR Raw Data'!Y$1,FALSE)</f>
        <v>-10.1816752257073</v>
      </c>
      <c r="BK28" s="60">
        <f>VLOOKUP($A28,'RevPAR Raw Data'!$B$6:$BE$43,'RevPAR Raw Data'!AA$1,FALSE)</f>
        <v>-29.698033262835299</v>
      </c>
      <c r="BL28" s="60">
        <f>VLOOKUP($A28,'RevPAR Raw Data'!$B$6:$BE$43,'RevPAR Raw Data'!AB$1,FALSE)</f>
        <v>-52.457448845833198</v>
      </c>
      <c r="BM28" s="61">
        <f>VLOOKUP($A28,'RevPAR Raw Data'!$B$6:$BE$43,'RevPAR Raw Data'!AC$1,FALSE)</f>
        <v>-41.362270301479498</v>
      </c>
      <c r="BN28" s="62">
        <f>VLOOKUP($A28,'RevPAR Raw Data'!$B$6:$BE$43,'RevPAR Raw Data'!AE$1,FALSE)</f>
        <v>-24.938998596439401</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Data'!$B$8:$BE$45,'Occupancy Raw Data'!G$3,FALSE)</f>
        <v>42.901739259699703</v>
      </c>
      <c r="C30" s="60">
        <f>VLOOKUP($A30,'Occupancy Raw Data'!$B$8:$BE$45,'Occupancy Raw Data'!H$3,FALSE)</f>
        <v>49.962836331202602</v>
      </c>
      <c r="D30" s="60">
        <f>VLOOKUP($A30,'Occupancy Raw Data'!$B$8:$BE$45,'Occupancy Raw Data'!I$3,FALSE)</f>
        <v>52.2372528616024</v>
      </c>
      <c r="E30" s="60">
        <f>VLOOKUP($A30,'Occupancy Raw Data'!$B$8:$BE$45,'Occupancy Raw Data'!J$3,FALSE)</f>
        <v>40.716515534413503</v>
      </c>
      <c r="F30" s="60">
        <f>VLOOKUP($A30,'Occupancy Raw Data'!$B$8:$BE$45,'Occupancy Raw Data'!K$3,FALSE)</f>
        <v>44.997770179872099</v>
      </c>
      <c r="G30" s="61">
        <f>VLOOKUP($A30,'Occupancy Raw Data'!$B$8:$BE$45,'Occupancy Raw Data'!L$3,FALSE)</f>
        <v>46.163222833358098</v>
      </c>
      <c r="H30" s="60">
        <f>VLOOKUP($A30,'Occupancy Raw Data'!$B$8:$BE$45,'Occupancy Raw Data'!N$3,FALSE)</f>
        <v>57.484762895792997</v>
      </c>
      <c r="I30" s="60">
        <f>VLOOKUP($A30,'Occupancy Raw Data'!$B$8:$BE$45,'Occupancy Raw Data'!O$3,FALSE)</f>
        <v>52.831871562360597</v>
      </c>
      <c r="J30" s="61">
        <f>VLOOKUP($A30,'Occupancy Raw Data'!$B$8:$BE$45,'Occupancy Raw Data'!P$3,FALSE)</f>
        <v>55.1583172290768</v>
      </c>
      <c r="K30" s="62">
        <f>VLOOKUP($A30,'Occupancy Raw Data'!$B$8:$BE$45,'Occupancy Raw Data'!R$3,FALSE)</f>
        <v>48.733249803563403</v>
      </c>
      <c r="L30" s="63"/>
      <c r="M30" s="59">
        <f>VLOOKUP($A30,'Occupancy Raw Data'!$B$8:$BE$45,'Occupancy Raw Data'!T$3,FALSE)</f>
        <v>-1.0440522155487499</v>
      </c>
      <c r="N30" s="60">
        <f>VLOOKUP($A30,'Occupancy Raw Data'!$B$8:$BE$45,'Occupancy Raw Data'!U$3,FALSE)</f>
        <v>-0.701347934343866</v>
      </c>
      <c r="O30" s="60">
        <f>VLOOKUP($A30,'Occupancy Raw Data'!$B$8:$BE$45,'Occupancy Raw Data'!V$3,FALSE)</f>
        <v>1.4587145768426599</v>
      </c>
      <c r="P30" s="60">
        <f>VLOOKUP($A30,'Occupancy Raw Data'!$B$8:$BE$45,'Occupancy Raw Data'!W$3,FALSE)</f>
        <v>-8.8371257362250901</v>
      </c>
      <c r="Q30" s="60">
        <f>VLOOKUP($A30,'Occupancy Raw Data'!$B$8:$BE$45,'Occupancy Raw Data'!X$3,FALSE)</f>
        <v>-5.5381436217555997</v>
      </c>
      <c r="R30" s="61">
        <f>VLOOKUP($A30,'Occupancy Raw Data'!$B$8:$BE$45,'Occupancy Raw Data'!Y$3,FALSE)</f>
        <v>-2.7961454608268799</v>
      </c>
      <c r="S30" s="60">
        <f>VLOOKUP($A30,'Occupancy Raw Data'!$B$8:$BE$45,'Occupancy Raw Data'!AA$3,FALSE)</f>
        <v>-2.1628924030447099</v>
      </c>
      <c r="T30" s="60">
        <f>VLOOKUP($A30,'Occupancy Raw Data'!$B$8:$BE$45,'Occupancy Raw Data'!AB$3,FALSE)</f>
        <v>-5.8107243123537504</v>
      </c>
      <c r="U30" s="61">
        <f>VLOOKUP($A30,'Occupancy Raw Data'!$B$8:$BE$45,'Occupancy Raw Data'!AC$3,FALSE)</f>
        <v>-3.9444940945699201</v>
      </c>
      <c r="V30" s="62">
        <f>VLOOKUP($A30,'Occupancy Raw Data'!$B$8:$BE$45,'Occupancy Raw Data'!AE$3,FALSE)</f>
        <v>-3.1704945651688199</v>
      </c>
      <c r="W30" s="63"/>
      <c r="X30" s="64">
        <f>VLOOKUP($A30,'ADR Raw Data'!$B$6:$BE$43,'ADR Raw Data'!G$1,FALSE)</f>
        <v>87.702463617463593</v>
      </c>
      <c r="Y30" s="65">
        <f>VLOOKUP($A30,'ADR Raw Data'!$B$6:$BE$43,'ADR Raw Data'!H$1,FALSE)</f>
        <v>88.735885153228196</v>
      </c>
      <c r="Z30" s="65">
        <f>VLOOKUP($A30,'ADR Raw Data'!$B$6:$BE$43,'ADR Raw Data'!I$1,FALSE)</f>
        <v>92.2444393853158</v>
      </c>
      <c r="AA30" s="65">
        <f>VLOOKUP($A30,'ADR Raw Data'!$B$6:$BE$43,'ADR Raw Data'!J$1,FALSE)</f>
        <v>93.277805768528594</v>
      </c>
      <c r="AB30" s="65">
        <f>VLOOKUP($A30,'ADR Raw Data'!$B$6:$BE$43,'ADR Raw Data'!K$1,FALSE)</f>
        <v>96.891427155599601</v>
      </c>
      <c r="AC30" s="66">
        <f>VLOOKUP($A30,'ADR Raw Data'!$B$6:$BE$43,'ADR Raw Data'!L$1,FALSE)</f>
        <v>91.728977909448005</v>
      </c>
      <c r="AD30" s="65">
        <f>VLOOKUP($A30,'ADR Raw Data'!$B$6:$BE$43,'ADR Raw Data'!N$1,FALSE)</f>
        <v>100.802860098267</v>
      </c>
      <c r="AE30" s="65">
        <f>VLOOKUP($A30,'ADR Raw Data'!$B$6:$BE$43,'ADR Raw Data'!O$1,FALSE)</f>
        <v>99.339811480022504</v>
      </c>
      <c r="AF30" s="66">
        <f>VLOOKUP($A30,'ADR Raw Data'!$B$6:$BE$43,'ADR Raw Data'!P$1,FALSE)</f>
        <v>100.102189731842</v>
      </c>
      <c r="AG30" s="67">
        <f>VLOOKUP($A30,'ADR Raw Data'!$B$6:$BE$43,'ADR Raw Data'!R$1,FALSE)</f>
        <v>94.436734791702904</v>
      </c>
      <c r="AH30" s="80"/>
      <c r="AI30" s="59">
        <f>VLOOKUP($A30,'ADR Raw Data'!$B$6:$BE$43,'ADR Raw Data'!T$1,FALSE)</f>
        <v>6.7456391620325498</v>
      </c>
      <c r="AJ30" s="60">
        <f>VLOOKUP($A30,'ADR Raw Data'!$B$6:$BE$43,'ADR Raw Data'!U$1,FALSE)</f>
        <v>5.8710787394491097</v>
      </c>
      <c r="AK30" s="60">
        <f>VLOOKUP($A30,'ADR Raw Data'!$B$6:$BE$43,'ADR Raw Data'!V$1,FALSE)</f>
        <v>8.7331805876859292</v>
      </c>
      <c r="AL30" s="60">
        <f>VLOOKUP($A30,'ADR Raw Data'!$B$6:$BE$43,'ADR Raw Data'!W$1,FALSE)</f>
        <v>5.6526945792013503</v>
      </c>
      <c r="AM30" s="60">
        <f>VLOOKUP($A30,'ADR Raw Data'!$B$6:$BE$43,'ADR Raw Data'!X$1,FALSE)</f>
        <v>8.2124780652246798</v>
      </c>
      <c r="AN30" s="61">
        <f>VLOOKUP($A30,'ADR Raw Data'!$B$6:$BE$43,'ADR Raw Data'!Y$1,FALSE)</f>
        <v>7.0056736542650597</v>
      </c>
      <c r="AO30" s="60">
        <f>VLOOKUP($A30,'ADR Raw Data'!$B$6:$BE$43,'ADR Raw Data'!AA$1,FALSE)</f>
        <v>4.6267896245840596</v>
      </c>
      <c r="AP30" s="60">
        <f>VLOOKUP($A30,'ADR Raw Data'!$B$6:$BE$43,'ADR Raw Data'!AB$1,FALSE)</f>
        <v>5.3187407783824998</v>
      </c>
      <c r="AQ30" s="61">
        <f>VLOOKUP($A30,'ADR Raw Data'!$B$6:$BE$43,'ADR Raw Data'!AC$1,FALSE)</f>
        <v>4.9756309606456801</v>
      </c>
      <c r="AR30" s="62">
        <f>VLOOKUP($A30,'ADR Raw Data'!$B$6:$BE$43,'ADR Raw Data'!AE$1,FALSE)</f>
        <v>6.2709921010034702</v>
      </c>
      <c r="AS30" s="50"/>
      <c r="AT30" s="64">
        <f>VLOOKUP($A30,'RevPAR Raw Data'!$B$6:$BE$43,'RevPAR Raw Data'!G$1,FALSE)</f>
        <v>37.625882265497196</v>
      </c>
      <c r="AU30" s="65">
        <f>VLOOKUP($A30,'RevPAR Raw Data'!$B$6:$BE$43,'RevPAR Raw Data'!H$1,FALSE)</f>
        <v>44.334965066151298</v>
      </c>
      <c r="AV30" s="65">
        <f>VLOOKUP($A30,'RevPAR Raw Data'!$B$6:$BE$43,'RevPAR Raw Data'!I$1,FALSE)</f>
        <v>48.185961052475101</v>
      </c>
      <c r="AW30" s="65">
        <f>VLOOKUP($A30,'RevPAR Raw Data'!$B$6:$BE$43,'RevPAR Raw Data'!J$1,FALSE)</f>
        <v>37.979472275902999</v>
      </c>
      <c r="AX30" s="65">
        <f>VLOOKUP($A30,'RevPAR Raw Data'!$B$6:$BE$43,'RevPAR Raw Data'!K$1,FALSE)</f>
        <v>43.598981715474899</v>
      </c>
      <c r="AY30" s="66">
        <f>VLOOKUP($A30,'RevPAR Raw Data'!$B$6:$BE$43,'RevPAR Raw Data'!L$1,FALSE)</f>
        <v>42.345052475100303</v>
      </c>
      <c r="AZ30" s="65">
        <f>VLOOKUP($A30,'RevPAR Raw Data'!$B$6:$BE$43,'RevPAR Raw Data'!N$1,FALSE)</f>
        <v>57.946285119667003</v>
      </c>
      <c r="BA30" s="65">
        <f>VLOOKUP($A30,'RevPAR Raw Data'!$B$6:$BE$43,'RevPAR Raw Data'!O$1,FALSE)</f>
        <v>52.483081611416601</v>
      </c>
      <c r="BB30" s="66">
        <f>VLOOKUP($A30,'RevPAR Raw Data'!$B$6:$BE$43,'RevPAR Raw Data'!P$1,FALSE)</f>
        <v>55.214683365541802</v>
      </c>
      <c r="BC30" s="67">
        <f>VLOOKUP($A30,'RevPAR Raw Data'!$B$6:$BE$43,'RevPAR Raw Data'!R$1,FALSE)</f>
        <v>46.0220898723693</v>
      </c>
      <c r="BD30" s="63"/>
      <c r="BE30" s="59">
        <f>VLOOKUP($A30,'RevPAR Raw Data'!$B$6:$BE$43,'RevPAR Raw Data'!T$1,FALSE)</f>
        <v>5.6311589513596703</v>
      </c>
      <c r="BF30" s="60">
        <f>VLOOKUP($A30,'RevPAR Raw Data'!$B$6:$BE$43,'RevPAR Raw Data'!U$1,FALSE)</f>
        <v>5.1285541156424204</v>
      </c>
      <c r="BG30" s="60">
        <f>VLOOKUP($A30,'RevPAR Raw Data'!$B$6:$BE$43,'RevPAR Raw Data'!V$1,FALSE)</f>
        <v>10.319287342783101</v>
      </c>
      <c r="BH30" s="60">
        <f>VLOOKUP($A30,'RevPAR Raw Data'!$B$6:$BE$43,'RevPAR Raw Data'!W$1,FALSE)</f>
        <v>-3.6839668844725399</v>
      </c>
      <c r="BI30" s="60">
        <f>VLOOKUP($A30,'RevPAR Raw Data'!$B$6:$BE$43,'RevPAR Raw Data'!X$1,FALSE)</f>
        <v>2.2195156133117599</v>
      </c>
      <c r="BJ30" s="61">
        <f>VLOOKUP($A30,'RevPAR Raw Data'!$B$6:$BE$43,'RevPAR Raw Data'!Y$1,FALSE)</f>
        <v>4.0136393675540898</v>
      </c>
      <c r="BK30" s="60">
        <f>VLOOKUP($A30,'RevPAR Raw Data'!$B$6:$BE$43,'RevPAR Raw Data'!AA$1,FALSE)</f>
        <v>2.3638247402443602</v>
      </c>
      <c r="BL30" s="60">
        <f>VLOOKUP($A30,'RevPAR Raw Data'!$B$6:$BE$43,'RevPAR Raw Data'!AB$1,FALSE)</f>
        <v>-0.80104089749179996</v>
      </c>
      <c r="BM30" s="61">
        <f>VLOOKUP($A30,'RevPAR Raw Data'!$B$6:$BE$43,'RevPAR Raw Data'!AC$1,FALSE)</f>
        <v>0.83487339666548799</v>
      </c>
      <c r="BN30" s="62">
        <f>VLOOKUP($A30,'RevPAR Raw Data'!$B$6:$BE$43,'RevPAR Raw Data'!AE$1,FALSE)</f>
        <v>2.9016760720901602</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Data'!$B$8:$BE$45,'Occupancy Raw Data'!G$3,FALSE)</f>
        <v>43.993906537031201</v>
      </c>
      <c r="C32" s="60">
        <f>VLOOKUP($A32,'Occupancy Raw Data'!$B$8:$BE$45,'Occupancy Raw Data'!H$3,FALSE)</f>
        <v>46.063891751422503</v>
      </c>
      <c r="D32" s="60">
        <f>VLOOKUP($A32,'Occupancy Raw Data'!$B$8:$BE$45,'Occupancy Raw Data'!I$3,FALSE)</f>
        <v>46.753886822886301</v>
      </c>
      <c r="E32" s="60">
        <f>VLOOKUP($A32,'Occupancy Raw Data'!$B$8:$BE$45,'Occupancy Raw Data'!J$3,FALSE)</f>
        <v>45.727855190644703</v>
      </c>
      <c r="F32" s="60">
        <f>VLOOKUP($A32,'Occupancy Raw Data'!$B$8:$BE$45,'Occupancy Raw Data'!K$3,FALSE)</f>
        <v>60.249115103723199</v>
      </c>
      <c r="G32" s="61">
        <f>VLOOKUP($A32,'Occupancy Raw Data'!$B$8:$BE$45,'Occupancy Raw Data'!L$3,FALSE)</f>
        <v>48.557731081141597</v>
      </c>
      <c r="H32" s="60">
        <f>VLOOKUP($A32,'Occupancy Raw Data'!$B$8:$BE$45,'Occupancy Raw Data'!N$3,FALSE)</f>
        <v>65.692907388323803</v>
      </c>
      <c r="I32" s="60">
        <f>VLOOKUP($A32,'Occupancy Raw Data'!$B$8:$BE$45,'Occupancy Raw Data'!O$3,FALSE)</f>
        <v>61.651507684035998</v>
      </c>
      <c r="J32" s="61">
        <f>VLOOKUP($A32,'Occupancy Raw Data'!$B$8:$BE$45,'Occupancy Raw Data'!P$3,FALSE)</f>
        <v>63.672207536179897</v>
      </c>
      <c r="K32" s="62">
        <f>VLOOKUP($A32,'Occupancy Raw Data'!$B$8:$BE$45,'Occupancy Raw Data'!R$3,FALSE)</f>
        <v>52.876152925438198</v>
      </c>
      <c r="L32" s="63"/>
      <c r="M32" s="59">
        <f>VLOOKUP($A32,'Occupancy Raw Data'!$B$8:$BE$45,'Occupancy Raw Data'!T$3,FALSE)</f>
        <v>-11.0512525755125</v>
      </c>
      <c r="N32" s="60">
        <f>VLOOKUP($A32,'Occupancy Raw Data'!$B$8:$BE$45,'Occupancy Raw Data'!U$3,FALSE)</f>
        <v>-12.877534648480699</v>
      </c>
      <c r="O32" s="60">
        <f>VLOOKUP($A32,'Occupancy Raw Data'!$B$8:$BE$45,'Occupancy Raw Data'!V$3,FALSE)</f>
        <v>-12.5888415293911</v>
      </c>
      <c r="P32" s="60">
        <f>VLOOKUP($A32,'Occupancy Raw Data'!$B$8:$BE$45,'Occupancy Raw Data'!W$3,FALSE)</f>
        <v>-11.778377920760899</v>
      </c>
      <c r="Q32" s="60">
        <f>VLOOKUP($A32,'Occupancy Raw Data'!$B$8:$BE$45,'Occupancy Raw Data'!X$3,FALSE)</f>
        <v>-9.2654068454955496</v>
      </c>
      <c r="R32" s="61">
        <f>VLOOKUP($A32,'Occupancy Raw Data'!$B$8:$BE$45,'Occupancy Raw Data'!Y$3,FALSE)</f>
        <v>-11.408510390399201</v>
      </c>
      <c r="S32" s="60">
        <f>VLOOKUP($A32,'Occupancy Raw Data'!$B$8:$BE$45,'Occupancy Raw Data'!AA$3,FALSE)</f>
        <v>-10.4047721995013</v>
      </c>
      <c r="T32" s="60">
        <f>VLOOKUP($A32,'Occupancy Raw Data'!$B$8:$BE$45,'Occupancy Raw Data'!AB$3,FALSE)</f>
        <v>-11.145517622545301</v>
      </c>
      <c r="U32" s="61">
        <f>VLOOKUP($A32,'Occupancy Raw Data'!$B$8:$BE$45,'Occupancy Raw Data'!AC$3,FALSE)</f>
        <v>-10.764926842804501</v>
      </c>
      <c r="V32" s="62">
        <f>VLOOKUP($A32,'Occupancy Raw Data'!$B$8:$BE$45,'Occupancy Raw Data'!AE$3,FALSE)</f>
        <v>-11.1881353775889</v>
      </c>
      <c r="W32" s="63"/>
      <c r="X32" s="64">
        <f>VLOOKUP($A32,'ADR Raw Data'!$B$6:$BE$43,'ADR Raw Data'!G$1,FALSE)</f>
        <v>91.418965994500397</v>
      </c>
      <c r="Y32" s="65">
        <f>VLOOKUP($A32,'ADR Raw Data'!$B$6:$BE$43,'ADR Raw Data'!H$1,FALSE)</f>
        <v>88.156567133547298</v>
      </c>
      <c r="Z32" s="65">
        <f>VLOOKUP($A32,'ADR Raw Data'!$B$6:$BE$43,'ADR Raw Data'!I$1,FALSE)</f>
        <v>88.293713263057001</v>
      </c>
      <c r="AA32" s="65">
        <f>VLOOKUP($A32,'ADR Raw Data'!$B$6:$BE$43,'ADR Raw Data'!J$1,FALSE)</f>
        <v>94.473801048402905</v>
      </c>
      <c r="AB32" s="65">
        <f>VLOOKUP($A32,'ADR Raw Data'!$B$6:$BE$43,'ADR Raw Data'!K$1,FALSE)</f>
        <v>108.84384139213201</v>
      </c>
      <c r="AC32" s="66">
        <f>VLOOKUP($A32,'ADR Raw Data'!$B$6:$BE$43,'ADR Raw Data'!L$1,FALSE)</f>
        <v>95.097588772421901</v>
      </c>
      <c r="AD32" s="65">
        <f>VLOOKUP($A32,'ADR Raw Data'!$B$6:$BE$43,'ADR Raw Data'!N$1,FALSE)</f>
        <v>115.600139592142</v>
      </c>
      <c r="AE32" s="65">
        <f>VLOOKUP($A32,'ADR Raw Data'!$B$6:$BE$43,'ADR Raw Data'!O$1,FALSE)</f>
        <v>112.22772469476701</v>
      </c>
      <c r="AF32" s="66">
        <f>VLOOKUP($A32,'ADR Raw Data'!$B$6:$BE$43,'ADR Raw Data'!P$1,FALSE)</f>
        <v>113.967445587924</v>
      </c>
      <c r="AG32" s="67">
        <f>VLOOKUP($A32,'ADR Raw Data'!$B$6:$BE$43,'ADR Raw Data'!R$1,FALSE)</f>
        <v>101.589769748214</v>
      </c>
      <c r="AH32" s="63"/>
      <c r="AI32" s="59">
        <f>VLOOKUP($A32,'ADR Raw Data'!$B$6:$BE$43,'ADR Raw Data'!T$1,FALSE)</f>
        <v>5.58170058972647</v>
      </c>
      <c r="AJ32" s="60">
        <f>VLOOKUP($A32,'ADR Raw Data'!$B$6:$BE$43,'ADR Raw Data'!U$1,FALSE)</f>
        <v>1.63527370020161</v>
      </c>
      <c r="AK32" s="60">
        <f>VLOOKUP($A32,'ADR Raw Data'!$B$6:$BE$43,'ADR Raw Data'!V$1,FALSE)</f>
        <v>0.79475605986376296</v>
      </c>
      <c r="AL32" s="60">
        <f>VLOOKUP($A32,'ADR Raw Data'!$B$6:$BE$43,'ADR Raw Data'!W$1,FALSE)</f>
        <v>1.9345045159294401</v>
      </c>
      <c r="AM32" s="60">
        <f>VLOOKUP($A32,'ADR Raw Data'!$B$6:$BE$43,'ADR Raw Data'!X$1,FALSE)</f>
        <v>2.7450700768504102</v>
      </c>
      <c r="AN32" s="61">
        <f>VLOOKUP($A32,'ADR Raw Data'!$B$6:$BE$43,'ADR Raw Data'!Y$1,FALSE)</f>
        <v>2.6374834999890902</v>
      </c>
      <c r="AO32" s="60">
        <f>VLOOKUP($A32,'ADR Raw Data'!$B$6:$BE$43,'ADR Raw Data'!AA$1,FALSE)</f>
        <v>2.3988697087573598</v>
      </c>
      <c r="AP32" s="60">
        <f>VLOOKUP($A32,'ADR Raw Data'!$B$6:$BE$43,'ADR Raw Data'!AB$1,FALSE)</f>
        <v>3.46603605923133</v>
      </c>
      <c r="AQ32" s="61">
        <f>VLOOKUP($A32,'ADR Raw Data'!$B$6:$BE$43,'ADR Raw Data'!AC$1,FALSE)</f>
        <v>2.9133975466780502</v>
      </c>
      <c r="AR32" s="62">
        <f>VLOOKUP($A32,'ADR Raw Data'!$B$6:$BE$43,'ADR Raw Data'!AE$1,FALSE)</f>
        <v>2.7744787861017399</v>
      </c>
      <c r="AS32" s="50"/>
      <c r="AT32" s="64">
        <f>VLOOKUP($A32,'RevPAR Raw Data'!$B$6:$BE$43,'RevPAR Raw Data'!G$1,FALSE)</f>
        <v>40.218774456740803</v>
      </c>
      <c r="AU32" s="65">
        <f>VLOOKUP($A32,'RevPAR Raw Data'!$B$6:$BE$43,'RevPAR Raw Data'!H$1,FALSE)</f>
        <v>40.608345656167302</v>
      </c>
      <c r="AV32" s="65">
        <f>VLOOKUP($A32,'RevPAR Raw Data'!$B$6:$BE$43,'RevPAR Raw Data'!I$1,FALSE)</f>
        <v>41.280742770733397</v>
      </c>
      <c r="AW32" s="65">
        <f>VLOOKUP($A32,'RevPAR Raw Data'!$B$6:$BE$43,'RevPAR Raw Data'!J$1,FALSE)</f>
        <v>43.2008429365114</v>
      </c>
      <c r="AX32" s="65">
        <f>VLOOKUP($A32,'RevPAR Raw Data'!$B$6:$BE$43,'RevPAR Raw Data'!K$1,FALSE)</f>
        <v>65.577451283659599</v>
      </c>
      <c r="AY32" s="66">
        <f>VLOOKUP($A32,'RevPAR Raw Data'!$B$6:$BE$43,'RevPAR Raw Data'!L$1,FALSE)</f>
        <v>46.177231420762503</v>
      </c>
      <c r="AZ32" s="65">
        <f>VLOOKUP($A32,'RevPAR Raw Data'!$B$6:$BE$43,'RevPAR Raw Data'!N$1,FALSE)</f>
        <v>75.941092643039497</v>
      </c>
      <c r="BA32" s="65">
        <f>VLOOKUP($A32,'RevPAR Raw Data'!$B$6:$BE$43,'RevPAR Raw Data'!O$1,FALSE)</f>
        <v>69.190084313813301</v>
      </c>
      <c r="BB32" s="66">
        <f>VLOOKUP($A32,'RevPAR Raw Data'!$B$6:$BE$43,'RevPAR Raw Data'!P$1,FALSE)</f>
        <v>72.565588478426406</v>
      </c>
      <c r="BC32" s="67">
        <f>VLOOKUP($A32,'RevPAR Raw Data'!$B$6:$BE$43,'RevPAR Raw Data'!R$1,FALSE)</f>
        <v>53.7167620086665</v>
      </c>
      <c r="BD32" s="80"/>
      <c r="BE32" s="59">
        <f>VLOOKUP($A32,'RevPAR Raw Data'!$B$6:$BE$43,'RevPAR Raw Data'!T$1,FALSE)</f>
        <v>-6.0863998159656001</v>
      </c>
      <c r="BF32" s="60">
        <f>VLOOKUP($A32,'RevPAR Raw Data'!$B$6:$BE$43,'RevPAR Raw Data'!U$1,FALSE)</f>
        <v>-11.45284388562</v>
      </c>
      <c r="BG32" s="60">
        <f>VLOOKUP($A32,'RevPAR Raw Data'!$B$6:$BE$43,'RevPAR Raw Data'!V$1,FALSE)</f>
        <v>-11.8941360504488</v>
      </c>
      <c r="BH32" s="60">
        <f>VLOOKUP($A32,'RevPAR Raw Data'!$B$6:$BE$43,'RevPAR Raw Data'!W$1,FALSE)</f>
        <v>-10.071726657611901</v>
      </c>
      <c r="BI32" s="60">
        <f>VLOOKUP($A32,'RevPAR Raw Data'!$B$6:$BE$43,'RevPAR Raw Data'!X$1,FALSE)</f>
        <v>-6.7746786794592904</v>
      </c>
      <c r="BJ32" s="61">
        <f>VLOOKUP($A32,'RevPAR Raw Data'!$B$6:$BE$43,'RevPAR Raw Data'!Y$1,FALSE)</f>
        <v>-9.0719244695515204</v>
      </c>
      <c r="BK32" s="60">
        <f>VLOOKUP($A32,'RevPAR Raw Data'!$B$6:$BE$43,'RevPAR Raw Data'!AA$1,FALSE)</f>
        <v>-8.25549941930303</v>
      </c>
      <c r="BL32" s="60">
        <f>VLOOKUP($A32,'RevPAR Raw Data'!$B$6:$BE$43,'RevPAR Raw Data'!AB$1,FALSE)</f>
        <v>-8.0657892230994097</v>
      </c>
      <c r="BM32" s="61">
        <f>VLOOKUP($A32,'RevPAR Raw Data'!$B$6:$BE$43,'RevPAR Raw Data'!AC$1,FALSE)</f>
        <v>-8.1651544106664495</v>
      </c>
      <c r="BN32" s="62">
        <f>VLOOKUP($A32,'RevPAR Raw Data'!$B$6:$BE$43,'RevPAR Raw Data'!AE$1,FALSE)</f>
        <v>-8.7240690340987506</v>
      </c>
    </row>
    <row r="33" spans="1:66" x14ac:dyDescent="0.25">
      <c r="A33" s="78" t="s">
        <v>46</v>
      </c>
      <c r="B33" s="59">
        <f>VLOOKUP($A33,'Occupancy Raw Data'!$B$8:$BE$45,'Occupancy Raw Data'!G$3,FALSE)</f>
        <v>47.997722527993901</v>
      </c>
      <c r="C33" s="60">
        <f>VLOOKUP($A33,'Occupancy Raw Data'!$B$8:$BE$45,'Occupancy Raw Data'!H$3,FALSE)</f>
        <v>50.446004934522598</v>
      </c>
      <c r="D33" s="60">
        <f>VLOOKUP($A33,'Occupancy Raw Data'!$B$8:$BE$45,'Occupancy Raw Data'!I$3,FALSE)</f>
        <v>50.559878534826296</v>
      </c>
      <c r="E33" s="60">
        <f>VLOOKUP($A33,'Occupancy Raw Data'!$B$8:$BE$45,'Occupancy Raw Data'!J$3,FALSE)</f>
        <v>46.536344657430199</v>
      </c>
      <c r="F33" s="60">
        <f>VLOOKUP($A33,'Occupancy Raw Data'!$B$8:$BE$45,'Occupancy Raw Data'!K$3,FALSE)</f>
        <v>54.260770544695298</v>
      </c>
      <c r="G33" s="61">
        <f>VLOOKUP($A33,'Occupancy Raw Data'!$B$8:$BE$45,'Occupancy Raw Data'!L$3,FALSE)</f>
        <v>49.960144239893701</v>
      </c>
      <c r="H33" s="60">
        <f>VLOOKUP($A33,'Occupancy Raw Data'!$B$8:$BE$45,'Occupancy Raw Data'!N$3,FALSE)</f>
        <v>57.050673752135097</v>
      </c>
      <c r="I33" s="60">
        <f>VLOOKUP($A33,'Occupancy Raw Data'!$B$8:$BE$45,'Occupancy Raw Data'!O$3,FALSE)</f>
        <v>57.221484152590598</v>
      </c>
      <c r="J33" s="61">
        <f>VLOOKUP($A33,'Occupancy Raw Data'!$B$8:$BE$45,'Occupancy Raw Data'!P$3,FALSE)</f>
        <v>57.136078952362801</v>
      </c>
      <c r="K33" s="62">
        <f>VLOOKUP($A33,'Occupancy Raw Data'!$B$8:$BE$45,'Occupancy Raw Data'!R$3,FALSE)</f>
        <v>52.010411300599102</v>
      </c>
      <c r="L33" s="63"/>
      <c r="M33" s="59">
        <f>VLOOKUP($A33,'Occupancy Raw Data'!$B$8:$BE$45,'Occupancy Raw Data'!T$3,FALSE)</f>
        <v>-28.9285736905682</v>
      </c>
      <c r="N33" s="60">
        <f>VLOOKUP($A33,'Occupancy Raw Data'!$B$8:$BE$45,'Occupancy Raw Data'!U$3,FALSE)</f>
        <v>-28.215209455905899</v>
      </c>
      <c r="O33" s="60">
        <f>VLOOKUP($A33,'Occupancy Raw Data'!$B$8:$BE$45,'Occupancy Raw Data'!V$3,FALSE)</f>
        <v>-25.944309954823201</v>
      </c>
      <c r="P33" s="60">
        <f>VLOOKUP($A33,'Occupancy Raw Data'!$B$8:$BE$45,'Occupancy Raw Data'!W$3,FALSE)</f>
        <v>-25.242644834021998</v>
      </c>
      <c r="Q33" s="60">
        <f>VLOOKUP($A33,'Occupancy Raw Data'!$B$8:$BE$45,'Occupancy Raw Data'!X$3,FALSE)</f>
        <v>-19.700924096162399</v>
      </c>
      <c r="R33" s="61">
        <f>VLOOKUP($A33,'Occupancy Raw Data'!$B$8:$BE$45,'Occupancy Raw Data'!Y$3,FALSE)</f>
        <v>-25.633390478705198</v>
      </c>
      <c r="S33" s="60">
        <f>VLOOKUP($A33,'Occupancy Raw Data'!$B$8:$BE$45,'Occupancy Raw Data'!AA$3,FALSE)</f>
        <v>-20.228248355816401</v>
      </c>
      <c r="T33" s="60">
        <f>VLOOKUP($A33,'Occupancy Raw Data'!$B$8:$BE$45,'Occupancy Raw Data'!AB$3,FALSE)</f>
        <v>-17.8010106242299</v>
      </c>
      <c r="U33" s="61">
        <f>VLOOKUP($A33,'Occupancy Raw Data'!$B$8:$BE$45,'Occupancy Raw Data'!AC$3,FALSE)</f>
        <v>-19.0310026520342</v>
      </c>
      <c r="V33" s="62">
        <f>VLOOKUP($A33,'Occupancy Raw Data'!$B$8:$BE$45,'Occupancy Raw Data'!AE$3,FALSE)</f>
        <v>-23.680075398147299</v>
      </c>
      <c r="W33" s="63"/>
      <c r="X33" s="64">
        <f>VLOOKUP($A33,'ADR Raw Data'!$B$6:$BE$43,'ADR Raw Data'!G$1,FALSE)</f>
        <v>77.929713206801097</v>
      </c>
      <c r="Y33" s="65">
        <f>VLOOKUP($A33,'ADR Raw Data'!$B$6:$BE$43,'ADR Raw Data'!H$1,FALSE)</f>
        <v>82.058359179834397</v>
      </c>
      <c r="Z33" s="65">
        <f>VLOOKUP($A33,'ADR Raw Data'!$B$6:$BE$43,'ADR Raw Data'!I$1,FALSE)</f>
        <v>79.335640390390296</v>
      </c>
      <c r="AA33" s="65">
        <f>VLOOKUP($A33,'ADR Raw Data'!$B$6:$BE$43,'ADR Raw Data'!J$1,FALSE)</f>
        <v>82.381782871125594</v>
      </c>
      <c r="AB33" s="65">
        <f>VLOOKUP($A33,'ADR Raw Data'!$B$6:$BE$43,'ADR Raw Data'!K$1,FALSE)</f>
        <v>90.312001818817706</v>
      </c>
      <c r="AC33" s="66">
        <f>VLOOKUP($A33,'ADR Raw Data'!$B$6:$BE$43,'ADR Raw Data'!L$1,FALSE)</f>
        <v>82.567060796231502</v>
      </c>
      <c r="AD33" s="65">
        <f>VLOOKUP($A33,'ADR Raw Data'!$B$6:$BE$43,'ADR Raw Data'!N$1,FALSE)</f>
        <v>90.477627677977296</v>
      </c>
      <c r="AE33" s="65">
        <f>VLOOKUP($A33,'ADR Raw Data'!$B$6:$BE$43,'ADR Raw Data'!O$1,FALSE)</f>
        <v>90.044426036484197</v>
      </c>
      <c r="AF33" s="66">
        <f>VLOOKUP($A33,'ADR Raw Data'!$B$6:$BE$43,'ADR Raw Data'!P$1,FALSE)</f>
        <v>90.2607030891878</v>
      </c>
      <c r="AG33" s="67">
        <f>VLOOKUP($A33,'ADR Raw Data'!$B$6:$BE$43,'ADR Raw Data'!R$1,FALSE)</f>
        <v>84.981877052598605</v>
      </c>
      <c r="AH33" s="63"/>
      <c r="AI33" s="59">
        <f>VLOOKUP($A33,'ADR Raw Data'!$B$6:$BE$43,'ADR Raw Data'!T$1,FALSE)</f>
        <v>-6.7674042455325996</v>
      </c>
      <c r="AJ33" s="60">
        <f>VLOOKUP($A33,'ADR Raw Data'!$B$6:$BE$43,'ADR Raw Data'!U$1,FALSE)</f>
        <v>-4.1767442940490396</v>
      </c>
      <c r="AK33" s="60">
        <f>VLOOKUP($A33,'ADR Raw Data'!$B$6:$BE$43,'ADR Raw Data'!V$1,FALSE)</f>
        <v>-9.1086887828035206</v>
      </c>
      <c r="AL33" s="60">
        <f>VLOOKUP($A33,'ADR Raw Data'!$B$6:$BE$43,'ADR Raw Data'!W$1,FALSE)</f>
        <v>-5.1338278357565699</v>
      </c>
      <c r="AM33" s="60">
        <f>VLOOKUP($A33,'ADR Raw Data'!$B$6:$BE$43,'ADR Raw Data'!X$1,FALSE)</f>
        <v>-1.5732102135874</v>
      </c>
      <c r="AN33" s="61">
        <f>VLOOKUP($A33,'ADR Raw Data'!$B$6:$BE$43,'ADR Raw Data'!Y$1,FALSE)</f>
        <v>-5.1098628364728498</v>
      </c>
      <c r="AO33" s="60">
        <f>VLOOKUP($A33,'ADR Raw Data'!$B$6:$BE$43,'ADR Raw Data'!AA$1,FALSE)</f>
        <v>-2.1799861081429799</v>
      </c>
      <c r="AP33" s="60">
        <f>VLOOKUP($A33,'ADR Raw Data'!$B$6:$BE$43,'ADR Raw Data'!AB$1,FALSE)</f>
        <v>-1.8428563140357801</v>
      </c>
      <c r="AQ33" s="61">
        <f>VLOOKUP($A33,'ADR Raw Data'!$B$6:$BE$43,'ADR Raw Data'!AC$1,FALSE)</f>
        <v>-2.0179133143419401</v>
      </c>
      <c r="AR33" s="62">
        <f>VLOOKUP($A33,'ADR Raw Data'!$B$6:$BE$43,'ADR Raw Data'!AE$1,FALSE)</f>
        <v>-4.0013272281730003</v>
      </c>
      <c r="AS33" s="50"/>
      <c r="AT33" s="64">
        <f>VLOOKUP($A33,'RevPAR Raw Data'!$B$6:$BE$43,'RevPAR Raw Data'!G$1,FALSE)</f>
        <v>37.404487511861802</v>
      </c>
      <c r="AU33" s="65">
        <f>VLOOKUP($A33,'RevPAR Raw Data'!$B$6:$BE$43,'RevPAR Raw Data'!H$1,FALSE)</f>
        <v>41.395163921047597</v>
      </c>
      <c r="AV33" s="65">
        <f>VLOOKUP($A33,'RevPAR Raw Data'!$B$6:$BE$43,'RevPAR Raw Data'!I$1,FALSE)</f>
        <v>40.112003416207997</v>
      </c>
      <c r="AW33" s="65">
        <f>VLOOKUP($A33,'RevPAR Raw Data'!$B$6:$BE$43,'RevPAR Raw Data'!J$1,FALSE)</f>
        <v>38.337470411842801</v>
      </c>
      <c r="AX33" s="65">
        <f>VLOOKUP($A33,'RevPAR Raw Data'!$B$6:$BE$43,'RevPAR Raw Data'!K$1,FALSE)</f>
        <v>49.003988081229799</v>
      </c>
      <c r="AY33" s="66">
        <f>VLOOKUP($A33,'RevPAR Raw Data'!$B$6:$BE$43,'RevPAR Raw Data'!L$1,FALSE)</f>
        <v>41.250622668437998</v>
      </c>
      <c r="AZ33" s="65">
        <f>VLOOKUP($A33,'RevPAR Raw Data'!$B$6:$BE$43,'RevPAR Raw Data'!N$1,FALSE)</f>
        <v>51.6180961852343</v>
      </c>
      <c r="BA33" s="65">
        <f>VLOOKUP($A33,'RevPAR Raw Data'!$B$6:$BE$43,'RevPAR Raw Data'!O$1,FALSE)</f>
        <v>51.524756974757999</v>
      </c>
      <c r="BB33" s="66">
        <f>VLOOKUP($A33,'RevPAR Raw Data'!$B$6:$BE$43,'RevPAR Raw Data'!P$1,FALSE)</f>
        <v>51.571426579996199</v>
      </c>
      <c r="BC33" s="67">
        <f>VLOOKUP($A33,'RevPAR Raw Data'!$B$6:$BE$43,'RevPAR Raw Data'!R$1,FALSE)</f>
        <v>44.199423786026003</v>
      </c>
      <c r="BD33" s="63"/>
      <c r="BE33" s="59">
        <f>VLOOKUP($A33,'RevPAR Raw Data'!$B$6:$BE$43,'RevPAR Raw Data'!T$1,FALSE)</f>
        <v>-33.738264411993299</v>
      </c>
      <c r="BF33" s="60">
        <f>VLOOKUP($A33,'RevPAR Raw Data'!$B$6:$BE$43,'RevPAR Raw Data'!U$1,FALSE)</f>
        <v>-31.213476598951399</v>
      </c>
      <c r="BG33" s="60">
        <f>VLOOKUP($A33,'RevPAR Raw Data'!$B$6:$BE$43,'RevPAR Raw Data'!V$1,FALSE)</f>
        <v>-32.689812286995902</v>
      </c>
      <c r="BH33" s="60">
        <f>VLOOKUP($A33,'RevPAR Raw Data'!$B$6:$BE$43,'RevPAR Raw Data'!W$1,FALSE)</f>
        <v>-29.0805587428083</v>
      </c>
      <c r="BI33" s="60">
        <f>VLOOKUP($A33,'RevPAR Raw Data'!$B$6:$BE$43,'RevPAR Raw Data'!X$1,FALSE)</f>
        <v>-20.964197359697799</v>
      </c>
      <c r="BJ33" s="61">
        <f>VLOOKUP($A33,'RevPAR Raw Data'!$B$6:$BE$43,'RevPAR Raw Data'!Y$1,FALSE)</f>
        <v>-29.433422221378699</v>
      </c>
      <c r="BK33" s="60">
        <f>VLOOKUP($A33,'RevPAR Raw Data'!$B$6:$BE$43,'RevPAR Raw Data'!AA$1,FALSE)</f>
        <v>-21.967261459882</v>
      </c>
      <c r="BL33" s="60">
        <f>VLOOKUP($A33,'RevPAR Raw Data'!$B$6:$BE$43,'RevPAR Raw Data'!AB$1,FALSE)</f>
        <v>-19.3158198900149</v>
      </c>
      <c r="BM33" s="61">
        <f>VLOOKUP($A33,'RevPAR Raw Data'!$B$6:$BE$43,'RevPAR Raw Data'!AC$1,FALSE)</f>
        <v>-20.664886830007902</v>
      </c>
      <c r="BN33" s="62">
        <f>VLOOKUP($A33,'RevPAR Raw Data'!$B$6:$BE$43,'RevPAR Raw Data'!AE$1,FALSE)</f>
        <v>-26.733885321762301</v>
      </c>
    </row>
    <row r="34" spans="1:66" x14ac:dyDescent="0.25">
      <c r="A34" s="78" t="s">
        <v>95</v>
      </c>
      <c r="B34" s="59">
        <f>VLOOKUP($A34,'Occupancy Raw Data'!$B$8:$BE$45,'Occupancy Raw Data'!G$3,FALSE)</f>
        <v>44.0949331324166</v>
      </c>
      <c r="C34" s="60">
        <f>VLOOKUP($A34,'Occupancy Raw Data'!$B$8:$BE$45,'Occupancy Raw Data'!H$3,FALSE)</f>
        <v>38.3311358071199</v>
      </c>
      <c r="D34" s="60">
        <f>VLOOKUP($A34,'Occupancy Raw Data'!$B$8:$BE$45,'Occupancy Raw Data'!I$3,FALSE)</f>
        <v>38.5194951968355</v>
      </c>
      <c r="E34" s="60">
        <f>VLOOKUP($A34,'Occupancy Raw Data'!$B$8:$BE$45,'Occupancy Raw Data'!J$3,FALSE)</f>
        <v>39.046901488039097</v>
      </c>
      <c r="F34" s="60">
        <f>VLOOKUP($A34,'Occupancy Raw Data'!$B$8:$BE$45,'Occupancy Raw Data'!K$3,FALSE)</f>
        <v>50.517988321717802</v>
      </c>
      <c r="G34" s="61">
        <f>VLOOKUP($A34,'Occupancy Raw Data'!$B$8:$BE$45,'Occupancy Raw Data'!L$3,FALSE)</f>
        <v>42.102090789225798</v>
      </c>
      <c r="H34" s="60">
        <f>VLOOKUP($A34,'Occupancy Raw Data'!$B$8:$BE$45,'Occupancy Raw Data'!N$3,FALSE)</f>
        <v>57.826332642682203</v>
      </c>
      <c r="I34" s="60">
        <f>VLOOKUP($A34,'Occupancy Raw Data'!$B$8:$BE$45,'Occupancy Raw Data'!O$3,FALSE)</f>
        <v>52.307402524015799</v>
      </c>
      <c r="J34" s="61">
        <f>VLOOKUP($A34,'Occupancy Raw Data'!$B$8:$BE$45,'Occupancy Raw Data'!P$3,FALSE)</f>
        <v>55.066867583349001</v>
      </c>
      <c r="K34" s="62">
        <f>VLOOKUP($A34,'Occupancy Raw Data'!$B$8:$BE$45,'Occupancy Raw Data'!R$3,FALSE)</f>
        <v>45.806312730403803</v>
      </c>
      <c r="L34" s="63"/>
      <c r="M34" s="59">
        <f>VLOOKUP($A34,'Occupancy Raw Data'!$B$8:$BE$45,'Occupancy Raw Data'!T$3,FALSE)</f>
        <v>10.0390830133615</v>
      </c>
      <c r="N34" s="60">
        <f>VLOOKUP($A34,'Occupancy Raw Data'!$B$8:$BE$45,'Occupancy Raw Data'!U$3,FALSE)</f>
        <v>-9.2410960435816403</v>
      </c>
      <c r="O34" s="60">
        <f>VLOOKUP($A34,'Occupancy Raw Data'!$B$8:$BE$45,'Occupancy Raw Data'!V$3,FALSE)</f>
        <v>-10.0472550164243</v>
      </c>
      <c r="P34" s="60">
        <f>VLOOKUP($A34,'Occupancy Raw Data'!$B$8:$BE$45,'Occupancy Raw Data'!W$3,FALSE)</f>
        <v>-3.1996654694731501</v>
      </c>
      <c r="Q34" s="60">
        <f>VLOOKUP($A34,'Occupancy Raw Data'!$B$8:$BE$45,'Occupancy Raw Data'!X$3,FALSE)</f>
        <v>-11.353959261092101</v>
      </c>
      <c r="R34" s="61">
        <f>VLOOKUP($A34,'Occupancy Raw Data'!$B$8:$BE$45,'Occupancy Raw Data'!Y$3,FALSE)</f>
        <v>-5.3690005406701298</v>
      </c>
      <c r="S34" s="60">
        <f>VLOOKUP($A34,'Occupancy Raw Data'!$B$8:$BE$45,'Occupancy Raw Data'!AA$3,FALSE)</f>
        <v>-12.7558649428144</v>
      </c>
      <c r="T34" s="60">
        <f>VLOOKUP($A34,'Occupancy Raw Data'!$B$8:$BE$45,'Occupancy Raw Data'!AB$3,FALSE)</f>
        <v>-13.645293203151001</v>
      </c>
      <c r="U34" s="61">
        <f>VLOOKUP($A34,'Occupancy Raw Data'!$B$8:$BE$45,'Occupancy Raw Data'!AC$3,FALSE)</f>
        <v>-13.180567269547099</v>
      </c>
      <c r="V34" s="62">
        <f>VLOOKUP($A34,'Occupancy Raw Data'!$B$8:$BE$45,'Occupancy Raw Data'!AE$3,FALSE)</f>
        <v>-8.2058304364005501</v>
      </c>
      <c r="W34" s="63"/>
      <c r="X34" s="64">
        <f>VLOOKUP($A34,'ADR Raw Data'!$B$6:$BE$43,'ADR Raw Data'!G$1,FALSE)</f>
        <v>118.230897052541</v>
      </c>
      <c r="Y34" s="65">
        <f>VLOOKUP($A34,'ADR Raw Data'!$B$6:$BE$43,'ADR Raw Data'!H$1,FALSE)</f>
        <v>104.257921375921</v>
      </c>
      <c r="Z34" s="65">
        <f>VLOOKUP($A34,'ADR Raw Data'!$B$6:$BE$43,'ADR Raw Data'!I$1,FALSE)</f>
        <v>102.635520782396</v>
      </c>
      <c r="AA34" s="65">
        <f>VLOOKUP($A34,'ADR Raw Data'!$B$6:$BE$43,'ADR Raw Data'!J$1,FALSE)</f>
        <v>109.442547033285</v>
      </c>
      <c r="AB34" s="65">
        <f>VLOOKUP($A34,'ADR Raw Data'!$B$6:$BE$43,'ADR Raw Data'!K$1,FALSE)</f>
        <v>124.056193139448</v>
      </c>
      <c r="AC34" s="66">
        <f>VLOOKUP($A34,'ADR Raw Data'!$B$6:$BE$43,'ADR Raw Data'!L$1,FALSE)</f>
        <v>112.600765032211</v>
      </c>
      <c r="AD34" s="65">
        <f>VLOOKUP($A34,'ADR Raw Data'!$B$6:$BE$43,'ADR Raw Data'!N$1,FALSE)</f>
        <v>131.72385342019501</v>
      </c>
      <c r="AE34" s="65">
        <f>VLOOKUP($A34,'ADR Raw Data'!$B$6:$BE$43,'ADR Raw Data'!O$1,FALSE)</f>
        <v>128.316741087504</v>
      </c>
      <c r="AF34" s="66">
        <f>VLOOKUP($A34,'ADR Raw Data'!$B$6:$BE$43,'ADR Raw Data'!P$1,FALSE)</f>
        <v>130.10566444330399</v>
      </c>
      <c r="AG34" s="67">
        <f>VLOOKUP($A34,'ADR Raw Data'!$B$6:$BE$43,'ADR Raw Data'!R$1,FALSE)</f>
        <v>118.613286142278</v>
      </c>
      <c r="AH34" s="63"/>
      <c r="AI34" s="59">
        <f>VLOOKUP($A34,'ADR Raw Data'!$B$6:$BE$43,'ADR Raw Data'!T$1,FALSE)</f>
        <v>6.2696020450046301</v>
      </c>
      <c r="AJ34" s="60">
        <f>VLOOKUP($A34,'ADR Raw Data'!$B$6:$BE$43,'ADR Raw Data'!U$1,FALSE)</f>
        <v>-0.59181431635380699</v>
      </c>
      <c r="AK34" s="60">
        <f>VLOOKUP($A34,'ADR Raw Data'!$B$6:$BE$43,'ADR Raw Data'!V$1,FALSE)</f>
        <v>0.90822930650085898</v>
      </c>
      <c r="AL34" s="60">
        <f>VLOOKUP($A34,'ADR Raw Data'!$B$6:$BE$43,'ADR Raw Data'!W$1,FALSE)</f>
        <v>-4.2401884144625104</v>
      </c>
      <c r="AM34" s="60">
        <f>VLOOKUP($A34,'ADR Raw Data'!$B$6:$BE$43,'ADR Raw Data'!X$1,FALSE)</f>
        <v>-5.0427692495452598</v>
      </c>
      <c r="AN34" s="61">
        <f>VLOOKUP($A34,'ADR Raw Data'!$B$6:$BE$43,'ADR Raw Data'!Y$1,FALSE)</f>
        <v>-0.98830037458463504</v>
      </c>
      <c r="AO34" s="60">
        <f>VLOOKUP($A34,'ADR Raw Data'!$B$6:$BE$43,'ADR Raw Data'!AA$1,FALSE)</f>
        <v>-7.4547429282320596</v>
      </c>
      <c r="AP34" s="60">
        <f>VLOOKUP($A34,'ADR Raw Data'!$B$6:$BE$43,'ADR Raw Data'!AB$1,FALSE)</f>
        <v>-5.0368436476152798</v>
      </c>
      <c r="AQ34" s="61">
        <f>VLOOKUP($A34,'ADR Raw Data'!$B$6:$BE$43,'ADR Raw Data'!AC$1,FALSE)</f>
        <v>-6.3252487601609602</v>
      </c>
      <c r="AR34" s="62">
        <f>VLOOKUP($A34,'ADR Raw Data'!$B$6:$BE$43,'ADR Raw Data'!AE$1,FALSE)</f>
        <v>-3.4596789260857501</v>
      </c>
      <c r="AS34" s="50"/>
      <c r="AT34" s="64">
        <f>VLOOKUP($A34,'RevPAR Raw Data'!$B$6:$BE$43,'RevPAR Raw Data'!G$1,FALSE)</f>
        <v>52.133834997174603</v>
      </c>
      <c r="AU34" s="65">
        <f>VLOOKUP($A34,'RevPAR Raw Data'!$B$6:$BE$43,'RevPAR Raw Data'!H$1,FALSE)</f>
        <v>39.963245432284701</v>
      </c>
      <c r="AV34" s="65">
        <f>VLOOKUP($A34,'RevPAR Raw Data'!$B$6:$BE$43,'RevPAR Raw Data'!I$1,FALSE)</f>
        <v>39.534684498022202</v>
      </c>
      <c r="AW34" s="65">
        <f>VLOOKUP($A34,'RevPAR Raw Data'!$B$6:$BE$43,'RevPAR Raw Data'!J$1,FALSE)</f>
        <v>42.7339235260877</v>
      </c>
      <c r="AX34" s="65">
        <f>VLOOKUP($A34,'RevPAR Raw Data'!$B$6:$BE$43,'RevPAR Raw Data'!K$1,FALSE)</f>
        <v>62.670693162554102</v>
      </c>
      <c r="AY34" s="66">
        <f>VLOOKUP($A34,'RevPAR Raw Data'!$B$6:$BE$43,'RevPAR Raw Data'!L$1,FALSE)</f>
        <v>47.4072763232247</v>
      </c>
      <c r="AZ34" s="65">
        <f>VLOOKUP($A34,'RevPAR Raw Data'!$B$6:$BE$43,'RevPAR Raw Data'!N$1,FALSE)</f>
        <v>76.1710736485213</v>
      </c>
      <c r="BA34" s="65">
        <f>VLOOKUP($A34,'RevPAR Raw Data'!$B$6:$BE$43,'RevPAR Raw Data'!O$1,FALSE)</f>
        <v>67.119154266340104</v>
      </c>
      <c r="BB34" s="66">
        <f>VLOOKUP($A34,'RevPAR Raw Data'!$B$6:$BE$43,'RevPAR Raw Data'!P$1,FALSE)</f>
        <v>71.645113957430695</v>
      </c>
      <c r="BC34" s="67">
        <f>VLOOKUP($A34,'RevPAR Raw Data'!$B$6:$BE$43,'RevPAR Raw Data'!R$1,FALSE)</f>
        <v>54.332372790140703</v>
      </c>
      <c r="BD34" s="63"/>
      <c r="BE34" s="59">
        <f>VLOOKUP($A34,'RevPAR Raw Data'!$B$6:$BE$43,'RevPAR Raw Data'!T$1,FALSE)</f>
        <v>16.938095612271599</v>
      </c>
      <c r="BF34" s="60">
        <f>VLOOKUP($A34,'RevPAR Raw Data'!$B$6:$BE$43,'RevPAR Raw Data'!U$1,FALSE)</f>
        <v>-9.7782202305615193</v>
      </c>
      <c r="BG34" s="60">
        <f>VLOOKUP($A34,'RevPAR Raw Data'!$B$6:$BE$43,'RevPAR Raw Data'!V$1,FALSE)</f>
        <v>-9.2302778244814796</v>
      </c>
      <c r="BH34" s="60">
        <f>VLOOKUP($A34,'RevPAR Raw Data'!$B$6:$BE$43,'RevPAR Raw Data'!W$1,FALSE)</f>
        <v>-7.3041820393975101</v>
      </c>
      <c r="BI34" s="60">
        <f>VLOOKUP($A34,'RevPAR Raw Data'!$B$6:$BE$43,'RevPAR Raw Data'!X$1,FALSE)</f>
        <v>-15.824174544413101</v>
      </c>
      <c r="BJ34" s="61">
        <f>VLOOKUP($A34,'RevPAR Raw Data'!$B$6:$BE$43,'RevPAR Raw Data'!Y$1,FALSE)</f>
        <v>-6.3042390627998701</v>
      </c>
      <c r="BK34" s="60">
        <f>VLOOKUP($A34,'RevPAR Raw Data'!$B$6:$BE$43,'RevPAR Raw Data'!AA$1,FALSE)</f>
        <v>-19.259690931287199</v>
      </c>
      <c r="BL34" s="60">
        <f>VLOOKUP($A34,'RevPAR Raw Data'!$B$6:$BE$43,'RevPAR Raw Data'!AB$1,FALSE)</f>
        <v>-17.994844766864901</v>
      </c>
      <c r="BM34" s="61">
        <f>VLOOKUP($A34,'RevPAR Raw Data'!$B$6:$BE$43,'RevPAR Raw Data'!AC$1,FALSE)</f>
        <v>-18.672112361908901</v>
      </c>
      <c r="BN34" s="62">
        <f>VLOOKUP($A34,'RevPAR Raw Data'!$B$6:$BE$43,'RevPAR Raw Data'!AE$1,FALSE)</f>
        <v>-11.381613976167801</v>
      </c>
    </row>
    <row r="35" spans="1:66" x14ac:dyDescent="0.25">
      <c r="A35" s="78" t="s">
        <v>96</v>
      </c>
      <c r="B35" s="59">
        <f>VLOOKUP($A35,'Occupancy Raw Data'!$B$8:$BE$45,'Occupancy Raw Data'!G$3,FALSE)</f>
        <v>40.176151761517602</v>
      </c>
      <c r="C35" s="60">
        <f>VLOOKUP($A35,'Occupancy Raw Data'!$B$8:$BE$45,'Occupancy Raw Data'!H$3,FALSE)</f>
        <v>45.652664859981897</v>
      </c>
      <c r="D35" s="60">
        <f>VLOOKUP($A35,'Occupancy Raw Data'!$B$8:$BE$45,'Occupancy Raw Data'!I$3,FALSE)</f>
        <v>47.256097560975597</v>
      </c>
      <c r="E35" s="60">
        <f>VLOOKUP($A35,'Occupancy Raw Data'!$B$8:$BE$45,'Occupancy Raw Data'!J$3,FALSE)</f>
        <v>47.210930442637697</v>
      </c>
      <c r="F35" s="60">
        <f>VLOOKUP($A35,'Occupancy Raw Data'!$B$8:$BE$45,'Occupancy Raw Data'!K$3,FALSE)</f>
        <v>63.629177958446199</v>
      </c>
      <c r="G35" s="61">
        <f>VLOOKUP($A35,'Occupancy Raw Data'!$B$8:$BE$45,'Occupancy Raw Data'!L$3,FALSE)</f>
        <v>48.785004516711801</v>
      </c>
      <c r="H35" s="60">
        <f>VLOOKUP($A35,'Occupancy Raw Data'!$B$8:$BE$45,'Occupancy Raw Data'!N$3,FALSE)</f>
        <v>69.873532068654001</v>
      </c>
      <c r="I35" s="60">
        <f>VLOOKUP($A35,'Occupancy Raw Data'!$B$8:$BE$45,'Occupancy Raw Data'!O$3,FALSE)</f>
        <v>63.504968383017101</v>
      </c>
      <c r="J35" s="61">
        <f>VLOOKUP($A35,'Occupancy Raw Data'!$B$8:$BE$45,'Occupancy Raw Data'!P$3,FALSE)</f>
        <v>66.689250225835494</v>
      </c>
      <c r="K35" s="62">
        <f>VLOOKUP($A35,'Occupancy Raw Data'!$B$8:$BE$45,'Occupancy Raw Data'!R$3,FALSE)</f>
        <v>53.900503290747103</v>
      </c>
      <c r="L35" s="63"/>
      <c r="M35" s="59">
        <f>VLOOKUP($A35,'Occupancy Raw Data'!$B$8:$BE$45,'Occupancy Raw Data'!T$3,FALSE)</f>
        <v>-9.7622755392097904</v>
      </c>
      <c r="N35" s="60">
        <f>VLOOKUP($A35,'Occupancy Raw Data'!$B$8:$BE$45,'Occupancy Raw Data'!U$3,FALSE)</f>
        <v>-5.41231232722728</v>
      </c>
      <c r="O35" s="60">
        <f>VLOOKUP($A35,'Occupancy Raw Data'!$B$8:$BE$45,'Occupancy Raw Data'!V$3,FALSE)</f>
        <v>-5.6376204047366496</v>
      </c>
      <c r="P35" s="60">
        <f>VLOOKUP($A35,'Occupancy Raw Data'!$B$8:$BE$45,'Occupancy Raw Data'!W$3,FALSE)</f>
        <v>-7.9376416092039399</v>
      </c>
      <c r="Q35" s="60">
        <f>VLOOKUP($A35,'Occupancy Raw Data'!$B$8:$BE$45,'Occupancy Raw Data'!X$3,FALSE)</f>
        <v>-4.3338292860052698</v>
      </c>
      <c r="R35" s="61">
        <f>VLOOKUP($A35,'Occupancy Raw Data'!$B$8:$BE$45,'Occupancy Raw Data'!Y$3,FALSE)</f>
        <v>-6.4202371484957599</v>
      </c>
      <c r="S35" s="60">
        <f>VLOOKUP($A35,'Occupancy Raw Data'!$B$8:$BE$45,'Occupancy Raw Data'!AA$3,FALSE)</f>
        <v>-5.2959105777142401</v>
      </c>
      <c r="T35" s="60">
        <f>VLOOKUP($A35,'Occupancy Raw Data'!$B$8:$BE$45,'Occupancy Raw Data'!AB$3,FALSE)</f>
        <v>-8.6034256240500397</v>
      </c>
      <c r="U35" s="61">
        <f>VLOOKUP($A35,'Occupancy Raw Data'!$B$8:$BE$45,'Occupancy Raw Data'!AC$3,FALSE)</f>
        <v>-6.9000540661096696</v>
      </c>
      <c r="V35" s="62">
        <f>VLOOKUP($A35,'Occupancy Raw Data'!$B$8:$BE$45,'Occupancy Raw Data'!AE$3,FALSE)</f>
        <v>-6.5904187173715103</v>
      </c>
      <c r="W35" s="63"/>
      <c r="X35" s="64">
        <f>VLOOKUP($A35,'ADR Raw Data'!$B$6:$BE$43,'ADR Raw Data'!G$1,FALSE)</f>
        <v>86.831950534007802</v>
      </c>
      <c r="Y35" s="65">
        <f>VLOOKUP($A35,'ADR Raw Data'!$B$6:$BE$43,'ADR Raw Data'!H$1,FALSE)</f>
        <v>85.366908236458002</v>
      </c>
      <c r="Z35" s="65">
        <f>VLOOKUP($A35,'ADR Raw Data'!$B$6:$BE$43,'ADR Raw Data'!I$1,FALSE)</f>
        <v>88.575261648745496</v>
      </c>
      <c r="AA35" s="65">
        <f>VLOOKUP($A35,'ADR Raw Data'!$B$6:$BE$43,'ADR Raw Data'!J$1,FALSE)</f>
        <v>93.857775651757905</v>
      </c>
      <c r="AB35" s="65">
        <f>VLOOKUP($A35,'ADR Raw Data'!$B$6:$BE$43,'ADR Raw Data'!K$1,FALSE)</f>
        <v>106.930747116237</v>
      </c>
      <c r="AC35" s="66">
        <f>VLOOKUP($A35,'ADR Raw Data'!$B$6:$BE$43,'ADR Raw Data'!L$1,FALSE)</f>
        <v>93.498198314970793</v>
      </c>
      <c r="AD35" s="65">
        <f>VLOOKUP($A35,'ADR Raw Data'!$B$6:$BE$43,'ADR Raw Data'!N$1,FALSE)</f>
        <v>115.745814479638</v>
      </c>
      <c r="AE35" s="65">
        <f>VLOOKUP($A35,'ADR Raw Data'!$B$6:$BE$43,'ADR Raw Data'!O$1,FALSE)</f>
        <v>112.521129089615</v>
      </c>
      <c r="AF35" s="66">
        <f>VLOOKUP($A35,'ADR Raw Data'!$B$6:$BE$43,'ADR Raw Data'!P$1,FALSE)</f>
        <v>114.210458008804</v>
      </c>
      <c r="AG35" s="67">
        <f>VLOOKUP($A35,'ADR Raw Data'!$B$6:$BE$43,'ADR Raw Data'!R$1,FALSE)</f>
        <v>100.820075716765</v>
      </c>
      <c r="AH35" s="63"/>
      <c r="AI35" s="59">
        <f>VLOOKUP($A35,'ADR Raw Data'!$B$6:$BE$43,'ADR Raw Data'!T$1,FALSE)</f>
        <v>10.9591612447702</v>
      </c>
      <c r="AJ35" s="60">
        <f>VLOOKUP($A35,'ADR Raw Data'!$B$6:$BE$43,'ADR Raw Data'!U$1,FALSE)</f>
        <v>7.0416379706575203</v>
      </c>
      <c r="AK35" s="60">
        <f>VLOOKUP($A35,'ADR Raw Data'!$B$6:$BE$43,'ADR Raw Data'!V$1,FALSE)</f>
        <v>7.5300717132678798</v>
      </c>
      <c r="AL35" s="60">
        <f>VLOOKUP($A35,'ADR Raw Data'!$B$6:$BE$43,'ADR Raw Data'!W$1,FALSE)</f>
        <v>7.0120674421368498</v>
      </c>
      <c r="AM35" s="60">
        <f>VLOOKUP($A35,'ADR Raw Data'!$B$6:$BE$43,'ADR Raw Data'!X$1,FALSE)</f>
        <v>6.6091946989805797</v>
      </c>
      <c r="AN35" s="61">
        <f>VLOOKUP($A35,'ADR Raw Data'!$B$6:$BE$43,'ADR Raw Data'!Y$1,FALSE)</f>
        <v>7.7062838824233504</v>
      </c>
      <c r="AO35" s="60">
        <f>VLOOKUP($A35,'ADR Raw Data'!$B$6:$BE$43,'ADR Raw Data'!AA$1,FALSE)</f>
        <v>7.6037784302678597</v>
      </c>
      <c r="AP35" s="60">
        <f>VLOOKUP($A35,'ADR Raw Data'!$B$6:$BE$43,'ADR Raw Data'!AB$1,FALSE)</f>
        <v>8.8912206120603408</v>
      </c>
      <c r="AQ35" s="61">
        <f>VLOOKUP($A35,'ADR Raw Data'!$B$6:$BE$43,'ADR Raw Data'!AC$1,FALSE)</f>
        <v>8.2424054935179303</v>
      </c>
      <c r="AR35" s="62">
        <f>VLOOKUP($A35,'ADR Raw Data'!$B$6:$BE$43,'ADR Raw Data'!AE$1,FALSE)</f>
        <v>7.8949388818244399</v>
      </c>
      <c r="AS35" s="50"/>
      <c r="AT35" s="64">
        <f>VLOOKUP($A35,'RevPAR Raw Data'!$B$6:$BE$43,'RevPAR Raw Data'!G$1,FALSE)</f>
        <v>34.885736224028904</v>
      </c>
      <c r="AU35" s="65">
        <f>VLOOKUP($A35,'RevPAR Raw Data'!$B$6:$BE$43,'RevPAR Raw Data'!H$1,FALSE)</f>
        <v>38.972268518518497</v>
      </c>
      <c r="AV35" s="65">
        <f>VLOOKUP($A35,'RevPAR Raw Data'!$B$6:$BE$43,'RevPAR Raw Data'!I$1,FALSE)</f>
        <v>41.857212059620501</v>
      </c>
      <c r="AW35" s="65">
        <f>VLOOKUP($A35,'RevPAR Raw Data'!$B$6:$BE$43,'RevPAR Raw Data'!J$1,FALSE)</f>
        <v>44.311129177958399</v>
      </c>
      <c r="AX35" s="65">
        <f>VLOOKUP($A35,'RevPAR Raw Data'!$B$6:$BE$43,'RevPAR Raw Data'!K$1,FALSE)</f>
        <v>68.039155374887002</v>
      </c>
      <c r="AY35" s="66">
        <f>VLOOKUP($A35,'RevPAR Raw Data'!$B$6:$BE$43,'RevPAR Raw Data'!L$1,FALSE)</f>
        <v>45.6131002710027</v>
      </c>
      <c r="AZ35" s="65">
        <f>VLOOKUP($A35,'RevPAR Raw Data'!$B$6:$BE$43,'RevPAR Raw Data'!N$1,FALSE)</f>
        <v>80.875688798554606</v>
      </c>
      <c r="BA35" s="65">
        <f>VLOOKUP($A35,'RevPAR Raw Data'!$B$6:$BE$43,'RevPAR Raw Data'!O$1,FALSE)</f>
        <v>71.456507452574499</v>
      </c>
      <c r="BB35" s="66">
        <f>VLOOKUP($A35,'RevPAR Raw Data'!$B$6:$BE$43,'RevPAR Raw Data'!P$1,FALSE)</f>
        <v>76.166098125564503</v>
      </c>
      <c r="BC35" s="67">
        <f>VLOOKUP($A35,'RevPAR Raw Data'!$B$6:$BE$43,'RevPAR Raw Data'!R$1,FALSE)</f>
        <v>54.342528229448902</v>
      </c>
      <c r="BD35" s="63"/>
      <c r="BE35" s="59">
        <f>VLOOKUP($A35,'RevPAR Raw Data'!$B$6:$BE$43,'RevPAR Raw Data'!T$1,FALSE)</f>
        <v>0.12702218805964299</v>
      </c>
      <c r="BF35" s="60">
        <f>VLOOKUP($A35,'RevPAR Raw Data'!$B$6:$BE$43,'RevPAR Raw Data'!U$1,FALSE)</f>
        <v>1.2482102035056299</v>
      </c>
      <c r="BG35" s="60">
        <f>VLOOKUP($A35,'RevPAR Raw Data'!$B$6:$BE$43,'RevPAR Raw Data'!V$1,FALSE)</f>
        <v>1.46793444913273</v>
      </c>
      <c r="BH35" s="60">
        <f>VLOOKUP($A35,'RevPAR Raw Data'!$B$6:$BE$43,'RevPAR Raw Data'!W$1,FALSE)</f>
        <v>-1.48216695001959</v>
      </c>
      <c r="BI35" s="60">
        <f>VLOOKUP($A35,'RevPAR Raw Data'!$B$6:$BE$43,'RevPAR Raw Data'!X$1,FALSE)</f>
        <v>1.98893419754177</v>
      </c>
      <c r="BJ35" s="61">
        <f>VLOOKUP($A35,'RevPAR Raw Data'!$B$6:$BE$43,'RevPAR Raw Data'!Y$1,FALSE)</f>
        <v>0.79128503333969902</v>
      </c>
      <c r="BK35" s="60">
        <f>VLOOKUP($A35,'RevPAR Raw Data'!$B$6:$BE$43,'RevPAR Raw Data'!AA$1,FALSE)</f>
        <v>1.90517854635911</v>
      </c>
      <c r="BL35" s="60">
        <f>VLOOKUP($A35,'RevPAR Raw Data'!$B$6:$BE$43,'RevPAR Raw Data'!AB$1,FALSE)</f>
        <v>-0.477154564418519</v>
      </c>
      <c r="BM35" s="61">
        <f>VLOOKUP($A35,'RevPAR Raw Data'!$B$6:$BE$43,'RevPAR Raw Data'!AC$1,FALSE)</f>
        <v>0.77362099200752799</v>
      </c>
      <c r="BN35" s="62">
        <f>VLOOKUP($A35,'RevPAR Raw Data'!$B$6:$BE$43,'RevPAR Raw Data'!AE$1,FALSE)</f>
        <v>0.78421063466012697</v>
      </c>
    </row>
    <row r="36" spans="1:66" x14ac:dyDescent="0.25">
      <c r="A36" s="78" t="s">
        <v>45</v>
      </c>
      <c r="B36" s="59">
        <f>VLOOKUP($A36,'Occupancy Raw Data'!$B$8:$BE$45,'Occupancy Raw Data'!G$3,FALSE)</f>
        <v>48.214904679375998</v>
      </c>
      <c r="C36" s="60">
        <f>VLOOKUP($A36,'Occupancy Raw Data'!$B$8:$BE$45,'Occupancy Raw Data'!H$3,FALSE)</f>
        <v>53.552859618717498</v>
      </c>
      <c r="D36" s="60">
        <f>VLOOKUP($A36,'Occupancy Raw Data'!$B$8:$BE$45,'Occupancy Raw Data'!I$3,FALSE)</f>
        <v>53.414211438474801</v>
      </c>
      <c r="E36" s="60">
        <f>VLOOKUP($A36,'Occupancy Raw Data'!$B$8:$BE$45,'Occupancy Raw Data'!J$3,FALSE)</f>
        <v>51.993067590987799</v>
      </c>
      <c r="F36" s="60">
        <f>VLOOKUP($A36,'Occupancy Raw Data'!$B$8:$BE$45,'Occupancy Raw Data'!K$3,FALSE)</f>
        <v>78.717504332755595</v>
      </c>
      <c r="G36" s="61">
        <f>VLOOKUP($A36,'Occupancy Raw Data'!$B$8:$BE$45,'Occupancy Raw Data'!L$3,FALSE)</f>
        <v>57.1785095320623</v>
      </c>
      <c r="H36" s="60">
        <f>VLOOKUP($A36,'Occupancy Raw Data'!$B$8:$BE$45,'Occupancy Raw Data'!N$3,FALSE)</f>
        <v>83.1195840554592</v>
      </c>
      <c r="I36" s="60">
        <f>VLOOKUP($A36,'Occupancy Raw Data'!$B$8:$BE$45,'Occupancy Raw Data'!O$3,FALSE)</f>
        <v>81.247833622183705</v>
      </c>
      <c r="J36" s="61">
        <f>VLOOKUP($A36,'Occupancy Raw Data'!$B$8:$BE$45,'Occupancy Raw Data'!P$3,FALSE)</f>
        <v>82.183708838821403</v>
      </c>
      <c r="K36" s="62">
        <f>VLOOKUP($A36,'Occupancy Raw Data'!$B$8:$BE$45,'Occupancy Raw Data'!R$3,FALSE)</f>
        <v>64.322852191136406</v>
      </c>
      <c r="L36" s="63"/>
      <c r="M36" s="59">
        <f>VLOOKUP($A36,'Occupancy Raw Data'!$B$8:$BE$45,'Occupancy Raw Data'!T$3,FALSE)</f>
        <v>-2.5227750525578099</v>
      </c>
      <c r="N36" s="60">
        <f>VLOOKUP($A36,'Occupancy Raw Data'!$B$8:$BE$45,'Occupancy Raw Data'!U$3,FALSE)</f>
        <v>-3.2561051972448301</v>
      </c>
      <c r="O36" s="60">
        <f>VLOOKUP($A36,'Occupancy Raw Data'!$B$8:$BE$45,'Occupancy Raw Data'!V$3,FALSE)</f>
        <v>-6.3221884498480199</v>
      </c>
      <c r="P36" s="60">
        <f>VLOOKUP($A36,'Occupancy Raw Data'!$B$8:$BE$45,'Occupancy Raw Data'!W$3,FALSE)</f>
        <v>-7.0631970260222996</v>
      </c>
      <c r="Q36" s="60">
        <f>VLOOKUP($A36,'Occupancy Raw Data'!$B$8:$BE$45,'Occupancy Raw Data'!X$3,FALSE)</f>
        <v>-3.0315969257045201</v>
      </c>
      <c r="R36" s="61">
        <f>VLOOKUP($A36,'Occupancy Raw Data'!$B$8:$BE$45,'Occupancy Raw Data'!Y$3,FALSE)</f>
        <v>-4.3710144927536199</v>
      </c>
      <c r="S36" s="60">
        <f>VLOOKUP($A36,'Occupancy Raw Data'!$B$8:$BE$45,'Occupancy Raw Data'!AA$3,FALSE)</f>
        <v>-5.5533674675068898</v>
      </c>
      <c r="T36" s="60">
        <f>VLOOKUP($A36,'Occupancy Raw Data'!$B$8:$BE$45,'Occupancy Raw Data'!AB$3,FALSE)</f>
        <v>-4.1700735895339296</v>
      </c>
      <c r="U36" s="61">
        <f>VLOOKUP($A36,'Occupancy Raw Data'!$B$8:$BE$45,'Occupancy Raw Data'!AC$3,FALSE)</f>
        <v>-4.8746238716148396</v>
      </c>
      <c r="V36" s="62">
        <f>VLOOKUP($A36,'Occupancy Raw Data'!$B$8:$BE$45,'Occupancy Raw Data'!AE$3,FALSE)</f>
        <v>-4.5554739162380598</v>
      </c>
      <c r="W36" s="63"/>
      <c r="X36" s="64">
        <f>VLOOKUP($A36,'ADR Raw Data'!$B$6:$BE$43,'ADR Raw Data'!G$1,FALSE)</f>
        <v>82.553538749101307</v>
      </c>
      <c r="Y36" s="65">
        <f>VLOOKUP($A36,'ADR Raw Data'!$B$6:$BE$43,'ADR Raw Data'!H$1,FALSE)</f>
        <v>84.739979288025793</v>
      </c>
      <c r="Z36" s="65">
        <f>VLOOKUP($A36,'ADR Raw Data'!$B$6:$BE$43,'ADR Raw Data'!I$1,FALSE)</f>
        <v>83.982895457495104</v>
      </c>
      <c r="AA36" s="65">
        <f>VLOOKUP($A36,'ADR Raw Data'!$B$6:$BE$43,'ADR Raw Data'!J$1,FALSE)</f>
        <v>95.270481266666593</v>
      </c>
      <c r="AB36" s="65">
        <f>VLOOKUP($A36,'ADR Raw Data'!$B$6:$BE$43,'ADR Raw Data'!K$1,FALSE)</f>
        <v>118.95537296345201</v>
      </c>
      <c r="AC36" s="66">
        <f>VLOOKUP($A36,'ADR Raw Data'!$B$6:$BE$43,'ADR Raw Data'!L$1,FALSE)</f>
        <v>95.565743962172604</v>
      </c>
      <c r="AD36" s="65">
        <f>VLOOKUP($A36,'ADR Raw Data'!$B$6:$BE$43,'ADR Raw Data'!N$1,FALSE)</f>
        <v>126.07429854045</v>
      </c>
      <c r="AE36" s="65">
        <f>VLOOKUP($A36,'ADR Raw Data'!$B$6:$BE$43,'ADR Raw Data'!O$1,FALSE)</f>
        <v>120.99621471843</v>
      </c>
      <c r="AF36" s="66">
        <f>VLOOKUP($A36,'ADR Raw Data'!$B$6:$BE$43,'ADR Raw Data'!P$1,FALSE)</f>
        <v>123.56417022353401</v>
      </c>
      <c r="AG36" s="67">
        <f>VLOOKUP($A36,'ADR Raw Data'!$B$6:$BE$43,'ADR Raw Data'!R$1,FALSE)</f>
        <v>105.786570546574</v>
      </c>
      <c r="AH36" s="63"/>
      <c r="AI36" s="59">
        <f>VLOOKUP($A36,'ADR Raw Data'!$B$6:$BE$43,'ADR Raw Data'!T$1,FALSE)</f>
        <v>2.8293139118428599</v>
      </c>
      <c r="AJ36" s="60">
        <f>VLOOKUP($A36,'ADR Raw Data'!$B$6:$BE$43,'ADR Raw Data'!U$1,FALSE)</f>
        <v>2.6402592596145502</v>
      </c>
      <c r="AK36" s="60">
        <f>VLOOKUP($A36,'ADR Raw Data'!$B$6:$BE$43,'ADR Raw Data'!V$1,FALSE)</f>
        <v>1.2878761437169599</v>
      </c>
      <c r="AL36" s="60">
        <f>VLOOKUP($A36,'ADR Raw Data'!$B$6:$BE$43,'ADR Raw Data'!W$1,FALSE)</f>
        <v>6.1700217336288903</v>
      </c>
      <c r="AM36" s="60">
        <f>VLOOKUP($A36,'ADR Raw Data'!$B$6:$BE$43,'ADR Raw Data'!X$1,FALSE)</f>
        <v>8.7335788991012997</v>
      </c>
      <c r="AN36" s="61">
        <f>VLOOKUP($A36,'ADR Raw Data'!$B$6:$BE$43,'ADR Raw Data'!Y$1,FALSE)</f>
        <v>5.1541549547002097</v>
      </c>
      <c r="AO36" s="60">
        <f>VLOOKUP($A36,'ADR Raw Data'!$B$6:$BE$43,'ADR Raw Data'!AA$1,FALSE)</f>
        <v>9.0777236523783795</v>
      </c>
      <c r="AP36" s="60">
        <f>VLOOKUP($A36,'ADR Raw Data'!$B$6:$BE$43,'ADR Raw Data'!AB$1,FALSE)</f>
        <v>8.9703162408516306</v>
      </c>
      <c r="AQ36" s="61">
        <f>VLOOKUP($A36,'ADR Raw Data'!$B$6:$BE$43,'ADR Raw Data'!AC$1,FALSE)</f>
        <v>9.0098174495206198</v>
      </c>
      <c r="AR36" s="62">
        <f>VLOOKUP($A36,'ADR Raw Data'!$B$6:$BE$43,'ADR Raw Data'!AE$1,FALSE)</f>
        <v>6.7346883524638503</v>
      </c>
      <c r="AS36" s="50"/>
      <c r="AT36" s="64">
        <f>VLOOKUP($A36,'RevPAR Raw Data'!$B$6:$BE$43,'RevPAR Raw Data'!G$1,FALSE)</f>
        <v>39.803110017331001</v>
      </c>
      <c r="AU36" s="65">
        <f>VLOOKUP($A36,'RevPAR Raw Data'!$B$6:$BE$43,'RevPAR Raw Data'!H$1,FALSE)</f>
        <v>45.380682149046699</v>
      </c>
      <c r="AV36" s="65">
        <f>VLOOKUP($A36,'RevPAR Raw Data'!$B$6:$BE$43,'RevPAR Raw Data'!I$1,FALSE)</f>
        <v>44.8588013518197</v>
      </c>
      <c r="AW36" s="65">
        <f>VLOOKUP($A36,'RevPAR Raw Data'!$B$6:$BE$43,'RevPAR Raw Data'!J$1,FALSE)</f>
        <v>49.534045719237398</v>
      </c>
      <c r="AX36" s="65">
        <f>VLOOKUP($A36,'RevPAR Raw Data'!$B$6:$BE$43,'RevPAR Raw Data'!K$1,FALSE)</f>
        <v>93.638700866551105</v>
      </c>
      <c r="AY36" s="66">
        <f>VLOOKUP($A36,'RevPAR Raw Data'!$B$6:$BE$43,'RevPAR Raw Data'!L$1,FALSE)</f>
        <v>54.643068020797202</v>
      </c>
      <c r="AZ36" s="65">
        <f>VLOOKUP($A36,'RevPAR Raw Data'!$B$6:$BE$43,'RevPAR Raw Data'!N$1,FALSE)</f>
        <v>104.79243254766</v>
      </c>
      <c r="BA36" s="65">
        <f>VLOOKUP($A36,'RevPAR Raw Data'!$B$6:$BE$43,'RevPAR Raw Data'!O$1,FALSE)</f>
        <v>98.3068032235701</v>
      </c>
      <c r="BB36" s="66">
        <f>VLOOKUP($A36,'RevPAR Raw Data'!$B$6:$BE$43,'RevPAR Raw Data'!P$1,FALSE)</f>
        <v>101.54961788561501</v>
      </c>
      <c r="BC36" s="67">
        <f>VLOOKUP($A36,'RevPAR Raw Data'!$B$6:$BE$43,'RevPAR Raw Data'!R$1,FALSE)</f>
        <v>68.044939410745201</v>
      </c>
      <c r="BD36" s="63"/>
      <c r="BE36" s="59">
        <f>VLOOKUP($A36,'RevPAR Raw Data'!$B$6:$BE$43,'RevPAR Raw Data'!T$1,FALSE)</f>
        <v>0.235161633758529</v>
      </c>
      <c r="BF36" s="60">
        <f>VLOOKUP($A36,'RevPAR Raw Data'!$B$6:$BE$43,'RevPAR Raw Data'!U$1,FALSE)</f>
        <v>-0.70181555660332196</v>
      </c>
      <c r="BG36" s="60">
        <f>VLOOKUP($A36,'RevPAR Raw Data'!$B$6:$BE$43,'RevPAR Raw Data'!V$1,FALSE)</f>
        <v>-5.1157342629374698</v>
      </c>
      <c r="BH36" s="60">
        <f>VLOOKUP($A36,'RevPAR Raw Data'!$B$6:$BE$43,'RevPAR Raw Data'!W$1,FALSE)</f>
        <v>-1.32897608398801</v>
      </c>
      <c r="BI36" s="60">
        <f>VLOOKUP($A36,'RevPAR Raw Data'!$B$6:$BE$43,'RevPAR Raw Data'!X$1,FALSE)</f>
        <v>5.4372150639876402</v>
      </c>
      <c r="BJ36" s="61">
        <f>VLOOKUP($A36,'RevPAR Raw Data'!$B$6:$BE$43,'RevPAR Raw Data'!Y$1,FALSE)</f>
        <v>0.55785160189766703</v>
      </c>
      <c r="BK36" s="60">
        <f>VLOOKUP($A36,'RevPAR Raw Data'!$B$6:$BE$43,'RevPAR Raw Data'!AA$1,FALSE)</f>
        <v>3.0202368327701299</v>
      </c>
      <c r="BL36" s="60">
        <f>VLOOKUP($A36,'RevPAR Raw Data'!$B$6:$BE$43,'RevPAR Raw Data'!AB$1,FALSE)</f>
        <v>4.4261738628602698</v>
      </c>
      <c r="BM36" s="61">
        <f>VLOOKUP($A36,'RevPAR Raw Data'!$B$6:$BE$43,'RevPAR Raw Data'!AC$1,FALSE)</f>
        <v>3.69599886572253</v>
      </c>
      <c r="BN36" s="62">
        <f>VLOOKUP($A36,'RevPAR Raw Data'!$B$6:$BE$43,'RevPAR Raw Data'!AE$1,FALSE)</f>
        <v>1.8724174649893801</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Data'!$B$8:$BE$45,'Occupancy Raw Data'!G$3,FALSE)</f>
        <v>41.840693633817999</v>
      </c>
      <c r="C39" s="60">
        <f>VLOOKUP($A39,'Occupancy Raw Data'!$B$8:$BE$45,'Occupancy Raw Data'!H$3,FALSE)</f>
        <v>45.406700178806297</v>
      </c>
      <c r="D39" s="60">
        <f>VLOOKUP($A39,'Occupancy Raw Data'!$B$8:$BE$45,'Occupancy Raw Data'!I$3,FALSE)</f>
        <v>45.865524105124599</v>
      </c>
      <c r="E39" s="60">
        <f>VLOOKUP($A39,'Occupancy Raw Data'!$B$8:$BE$45,'Occupancy Raw Data'!J$3,FALSE)</f>
        <v>44.580142370365301</v>
      </c>
      <c r="F39" s="60">
        <f>VLOOKUP($A39,'Occupancy Raw Data'!$B$8:$BE$45,'Occupancy Raw Data'!K$3,FALSE)</f>
        <v>57.336122263081499</v>
      </c>
      <c r="G39" s="61">
        <f>VLOOKUP($A39,'Occupancy Raw Data'!$B$8:$BE$45,'Occupancy Raw Data'!L$3,FALSE)</f>
        <v>47.005836510239099</v>
      </c>
      <c r="H39" s="60">
        <f>VLOOKUP($A39,'Occupancy Raw Data'!$B$8:$BE$45,'Occupancy Raw Data'!N$3,FALSE)</f>
        <v>62.730677102661801</v>
      </c>
      <c r="I39" s="60">
        <f>VLOOKUP($A39,'Occupancy Raw Data'!$B$8:$BE$45,'Occupancy Raw Data'!O$3,FALSE)</f>
        <v>57.413717485914702</v>
      </c>
      <c r="J39" s="61">
        <f>VLOOKUP($A39,'Occupancy Raw Data'!$B$8:$BE$45,'Occupancy Raw Data'!P$3,FALSE)</f>
        <v>60.072197294288301</v>
      </c>
      <c r="K39" s="62">
        <f>VLOOKUP($A39,'Occupancy Raw Data'!$B$8:$BE$45,'Occupancy Raw Data'!R$3,FALSE)</f>
        <v>50.739082448538902</v>
      </c>
      <c r="L39" s="63"/>
      <c r="M39" s="59">
        <f>VLOOKUP($A39,'Occupancy Raw Data'!$B$8:$BE$45,'Occupancy Raw Data'!T$3,FALSE)</f>
        <v>-11.3665249670573</v>
      </c>
      <c r="N39" s="60">
        <f>VLOOKUP($A39,'Occupancy Raw Data'!$B$8:$BE$45,'Occupancy Raw Data'!U$3,FALSE)</f>
        <v>-11.6056878764802</v>
      </c>
      <c r="O39" s="60">
        <f>VLOOKUP($A39,'Occupancy Raw Data'!$B$8:$BE$45,'Occupancy Raw Data'!V$3,FALSE)</f>
        <v>-11.582037052423299</v>
      </c>
      <c r="P39" s="60">
        <f>VLOOKUP($A39,'Occupancy Raw Data'!$B$8:$BE$45,'Occupancy Raw Data'!W$3,FALSE)</f>
        <v>-11.4323392854622</v>
      </c>
      <c r="Q39" s="60">
        <f>VLOOKUP($A39,'Occupancy Raw Data'!$B$8:$BE$45,'Occupancy Raw Data'!X$3,FALSE)</f>
        <v>-9.3911021231094693</v>
      </c>
      <c r="R39" s="61">
        <f>VLOOKUP($A39,'Occupancy Raw Data'!$B$8:$BE$45,'Occupancy Raw Data'!Y$3,FALSE)</f>
        <v>-10.9945486208285</v>
      </c>
      <c r="S39" s="60">
        <f>VLOOKUP($A39,'Occupancy Raw Data'!$B$8:$BE$45,'Occupancy Raw Data'!AA$3,FALSE)</f>
        <v>-13.525806456737399</v>
      </c>
      <c r="T39" s="60">
        <f>VLOOKUP($A39,'Occupancy Raw Data'!$B$8:$BE$45,'Occupancy Raw Data'!AB$3,FALSE)</f>
        <v>-15.741345526882</v>
      </c>
      <c r="U39" s="61">
        <f>VLOOKUP($A39,'Occupancy Raw Data'!$B$8:$BE$45,'Occupancy Raw Data'!AC$3,FALSE)</f>
        <v>-14.598907152138899</v>
      </c>
      <c r="V39" s="62">
        <f>VLOOKUP($A39,'Occupancy Raw Data'!$B$8:$BE$45,'Occupancy Raw Data'!AE$3,FALSE)</f>
        <v>-12.2473654655573</v>
      </c>
      <c r="W39" s="63"/>
      <c r="X39" s="64">
        <f>VLOOKUP($A39,'ADR Raw Data'!$B$6:$BE$43,'ADR Raw Data'!G$1,FALSE)</f>
        <v>94.748538139009796</v>
      </c>
      <c r="Y39" s="65">
        <f>VLOOKUP($A39,'ADR Raw Data'!$B$6:$BE$43,'ADR Raw Data'!H$1,FALSE)</f>
        <v>91.939817222676197</v>
      </c>
      <c r="Z39" s="65">
        <f>VLOOKUP($A39,'ADR Raw Data'!$B$6:$BE$43,'ADR Raw Data'!I$1,FALSE)</f>
        <v>92.289829349025297</v>
      </c>
      <c r="AA39" s="65">
        <f>VLOOKUP($A39,'ADR Raw Data'!$B$6:$BE$43,'ADR Raw Data'!J$1,FALSE)</f>
        <v>102.10749356742799</v>
      </c>
      <c r="AB39" s="65">
        <f>VLOOKUP($A39,'ADR Raw Data'!$B$6:$BE$43,'ADR Raw Data'!K$1,FALSE)</f>
        <v>112.836716681376</v>
      </c>
      <c r="AC39" s="66">
        <f>VLOOKUP($A39,'ADR Raw Data'!$B$6:$BE$43,'ADR Raw Data'!L$1,FALSE)</f>
        <v>99.534601593339502</v>
      </c>
      <c r="AD39" s="65">
        <f>VLOOKUP($A39,'ADR Raw Data'!$B$6:$BE$43,'ADR Raw Data'!N$1,FALSE)</f>
        <v>122.982204474561</v>
      </c>
      <c r="AE39" s="65">
        <f>VLOOKUP($A39,'ADR Raw Data'!$B$6:$BE$43,'ADR Raw Data'!O$1,FALSE)</f>
        <v>115.733090844987</v>
      </c>
      <c r="AF39" s="66">
        <f>VLOOKUP($A39,'ADR Raw Data'!$B$6:$BE$43,'ADR Raw Data'!P$1,FALSE)</f>
        <v>119.51805149949401</v>
      </c>
      <c r="AG39" s="67">
        <f>VLOOKUP($A39,'ADR Raw Data'!$B$6:$BE$43,'ADR Raw Data'!R$1,FALSE)</f>
        <v>106.294393552247</v>
      </c>
      <c r="AH39" s="63"/>
      <c r="AI39" s="59">
        <f>VLOOKUP($A39,'ADR Raw Data'!$B$6:$BE$43,'ADR Raw Data'!T$1,FALSE)</f>
        <v>2.9242528556900802</v>
      </c>
      <c r="AJ39" s="60">
        <f>VLOOKUP($A39,'ADR Raw Data'!$B$6:$BE$43,'ADR Raw Data'!U$1,FALSE)</f>
        <v>1.08439235166221</v>
      </c>
      <c r="AK39" s="60">
        <f>VLOOKUP($A39,'ADR Raw Data'!$B$6:$BE$43,'ADR Raw Data'!V$1,FALSE)</f>
        <v>-0.19862690242563799</v>
      </c>
      <c r="AL39" s="60">
        <f>VLOOKUP($A39,'ADR Raw Data'!$B$6:$BE$43,'ADR Raw Data'!W$1,FALSE)</f>
        <v>1.43500610825505</v>
      </c>
      <c r="AM39" s="60">
        <f>VLOOKUP($A39,'ADR Raw Data'!$B$6:$BE$43,'ADR Raw Data'!X$1,FALSE)</f>
        <v>0.38016309711069401</v>
      </c>
      <c r="AN39" s="61">
        <f>VLOOKUP($A39,'ADR Raw Data'!$B$6:$BE$43,'ADR Raw Data'!Y$1,FALSE)</f>
        <v>1.1102114676172301</v>
      </c>
      <c r="AO39" s="60">
        <f>VLOOKUP($A39,'ADR Raw Data'!$B$6:$BE$43,'ADR Raw Data'!AA$1,FALSE)</f>
        <v>-2.4312212076753701</v>
      </c>
      <c r="AP39" s="60">
        <f>VLOOKUP($A39,'ADR Raw Data'!$B$6:$BE$43,'ADR Raw Data'!AB$1,FALSE)</f>
        <v>-6.5792541477435504</v>
      </c>
      <c r="AQ39" s="61">
        <f>VLOOKUP($A39,'ADR Raw Data'!$B$6:$BE$43,'ADR Raw Data'!AC$1,FALSE)</f>
        <v>-4.38482662238229</v>
      </c>
      <c r="AR39" s="62">
        <f>VLOOKUP($A39,'ADR Raw Data'!$B$6:$BE$43,'ADR Raw Data'!AE$1,FALSE)</f>
        <v>-1.27999515053668</v>
      </c>
      <c r="AS39" s="50"/>
      <c r="AT39" s="64">
        <f>VLOOKUP($A39,'RevPAR Raw Data'!$B$6:$BE$43,'RevPAR Raw Data'!G$1,FALSE)</f>
        <v>39.643445565264301</v>
      </c>
      <c r="AU39" s="65">
        <f>VLOOKUP($A39,'RevPAR Raw Data'!$B$6:$BE$43,'RevPAR Raw Data'!H$1,FALSE)</f>
        <v>41.746837151243199</v>
      </c>
      <c r="AV39" s="65">
        <f>VLOOKUP($A39,'RevPAR Raw Data'!$B$6:$BE$43,'RevPAR Raw Data'!I$1,FALSE)</f>
        <v>42.329213926655598</v>
      </c>
      <c r="AW39" s="65">
        <f>VLOOKUP($A39,'RevPAR Raw Data'!$B$6:$BE$43,'RevPAR Raw Data'!J$1,FALSE)</f>
        <v>45.519666003171203</v>
      </c>
      <c r="AX39" s="65">
        <f>VLOOKUP($A39,'RevPAR Raw Data'!$B$6:$BE$43,'RevPAR Raw Data'!K$1,FALSE)</f>
        <v>64.696197834081104</v>
      </c>
      <c r="AY39" s="66">
        <f>VLOOKUP($A39,'RevPAR Raw Data'!$B$6:$BE$43,'RevPAR Raw Data'!L$1,FALSE)</f>
        <v>46.787072096083101</v>
      </c>
      <c r="AZ39" s="65">
        <f>VLOOKUP($A39,'RevPAR Raw Data'!$B$6:$BE$43,'RevPAR Raw Data'!N$1,FALSE)</f>
        <v>77.147569582672602</v>
      </c>
      <c r="BA39" s="65">
        <f>VLOOKUP($A39,'RevPAR Raw Data'!$B$6:$BE$43,'RevPAR Raw Data'!O$1,FALSE)</f>
        <v>66.446669815458307</v>
      </c>
      <c r="BB39" s="66">
        <f>VLOOKUP($A39,'RevPAR Raw Data'!$B$6:$BE$43,'RevPAR Raw Data'!P$1,FALSE)</f>
        <v>71.797119699065405</v>
      </c>
      <c r="BC39" s="67">
        <f>VLOOKUP($A39,'RevPAR Raw Data'!$B$6:$BE$43,'RevPAR Raw Data'!R$1,FALSE)</f>
        <v>53.932799982649499</v>
      </c>
      <c r="BD39" s="63"/>
      <c r="BE39" s="59">
        <f>VLOOKUP($A39,'RevPAR Raw Data'!$B$6:$BE$43,'RevPAR Raw Data'!T$1,FALSE)</f>
        <v>-8.77465804230917</v>
      </c>
      <c r="BF39" s="60">
        <f>VLOOKUP($A39,'RevPAR Raw Data'!$B$6:$BE$43,'RevPAR Raw Data'!U$1,FALSE)</f>
        <v>-10.647146716508299</v>
      </c>
      <c r="BG39" s="60">
        <f>VLOOKUP($A39,'RevPAR Raw Data'!$B$6:$BE$43,'RevPAR Raw Data'!V$1,FALSE)</f>
        <v>-11.7576589134139</v>
      </c>
      <c r="BH39" s="60">
        <f>VLOOKUP($A39,'RevPAR Raw Data'!$B$6:$BE$43,'RevPAR Raw Data'!W$1,FALSE)</f>
        <v>-10.161387944269901</v>
      </c>
      <c r="BI39" s="60">
        <f>VLOOKUP($A39,'RevPAR Raw Data'!$B$6:$BE$43,'RevPAR Raw Data'!X$1,FALSE)</f>
        <v>-9.0466405306828204</v>
      </c>
      <c r="BJ39" s="61">
        <f>VLOOKUP($A39,'RevPAR Raw Data'!$B$6:$BE$43,'RevPAR Raw Data'!Y$1,FALSE)</f>
        <v>-10.0063998928124</v>
      </c>
      <c r="BK39" s="60">
        <f>VLOOKUP($A39,'RevPAR Raw Data'!$B$6:$BE$43,'RevPAR Raw Data'!AA$1,FALSE)</f>
        <v>-15.628185389327401</v>
      </c>
      <c r="BL39" s="60">
        <f>VLOOKUP($A39,'RevPAR Raw Data'!$B$6:$BE$43,'RevPAR Raw Data'!AB$1,FALSE)</f>
        <v>-21.284936546137502</v>
      </c>
      <c r="BM39" s="61">
        <f>VLOOKUP($A39,'RevPAR Raw Data'!$B$6:$BE$43,'RevPAR Raw Data'!AC$1,FALSE)</f>
        <v>-18.343597007137401</v>
      </c>
      <c r="BN39" s="62">
        <f>VLOOKUP($A39,'RevPAR Raw Data'!$B$6:$BE$43,'RevPAR Raw Data'!AE$1,FALSE)</f>
        <v>-13.3705949320663</v>
      </c>
    </row>
    <row r="40" spans="1:66" x14ac:dyDescent="0.25">
      <c r="A40" s="81" t="s">
        <v>79</v>
      </c>
      <c r="B40" s="59">
        <f>VLOOKUP($A40,'Occupancy Raw Data'!$B$8:$BE$45,'Occupancy Raw Data'!G$3,FALSE)</f>
        <v>35.840297121634102</v>
      </c>
      <c r="C40" s="60">
        <f>VLOOKUP($A40,'Occupancy Raw Data'!$B$8:$BE$45,'Occupancy Raw Data'!H$3,FALSE)</f>
        <v>47.539461467038002</v>
      </c>
      <c r="D40" s="60">
        <f>VLOOKUP($A40,'Occupancy Raw Data'!$B$8:$BE$45,'Occupancy Raw Data'!I$3,FALSE)</f>
        <v>48.839368616527302</v>
      </c>
      <c r="E40" s="60">
        <f>VLOOKUP($A40,'Occupancy Raw Data'!$B$8:$BE$45,'Occupancy Raw Data'!J$3,FALSE)</f>
        <v>47.818012999071399</v>
      </c>
      <c r="F40" s="60">
        <f>VLOOKUP($A40,'Occupancy Raw Data'!$B$8:$BE$45,'Occupancy Raw Data'!K$3,FALSE)</f>
        <v>60.074280408542201</v>
      </c>
      <c r="G40" s="61">
        <f>VLOOKUP($A40,'Occupancy Raw Data'!$B$8:$BE$45,'Occupancy Raw Data'!L$3,FALSE)</f>
        <v>48.022284122562603</v>
      </c>
      <c r="H40" s="60">
        <f>VLOOKUP($A40,'Occupancy Raw Data'!$B$8:$BE$45,'Occupancy Raw Data'!N$3,FALSE)</f>
        <v>57.103064066852298</v>
      </c>
      <c r="I40" s="60">
        <f>VLOOKUP($A40,'Occupancy Raw Data'!$B$8:$BE$45,'Occupancy Raw Data'!O$3,FALSE)</f>
        <v>45.032497678737201</v>
      </c>
      <c r="J40" s="61">
        <f>VLOOKUP($A40,'Occupancy Raw Data'!$B$8:$BE$45,'Occupancy Raw Data'!P$3,FALSE)</f>
        <v>51.067780872794799</v>
      </c>
      <c r="K40" s="62">
        <f>VLOOKUP($A40,'Occupancy Raw Data'!$B$8:$BE$45,'Occupancy Raw Data'!R$3,FALSE)</f>
        <v>48.892426051200403</v>
      </c>
      <c r="L40" s="63"/>
      <c r="M40" s="59">
        <f>VLOOKUP($A40,'Occupancy Raw Data'!$B$8:$BE$45,'Occupancy Raw Data'!T$3,FALSE)</f>
        <v>-14.412416851441201</v>
      </c>
      <c r="N40" s="60">
        <f>VLOOKUP($A40,'Occupancy Raw Data'!$B$8:$BE$45,'Occupancy Raw Data'!U$3,FALSE)</f>
        <v>-11.1111111111111</v>
      </c>
      <c r="O40" s="60">
        <f>VLOOKUP($A40,'Occupancy Raw Data'!$B$8:$BE$45,'Occupancy Raw Data'!V$3,FALSE)</f>
        <v>-7.3943661971830901</v>
      </c>
      <c r="P40" s="60">
        <f>VLOOKUP($A40,'Occupancy Raw Data'!$B$8:$BE$45,'Occupancy Raw Data'!W$3,FALSE)</f>
        <v>-3.3771106941838598</v>
      </c>
      <c r="Q40" s="60">
        <f>VLOOKUP($A40,'Occupancy Raw Data'!$B$8:$BE$45,'Occupancy Raw Data'!X$3,FALSE)</f>
        <v>1.8897637795275499</v>
      </c>
      <c r="R40" s="61">
        <f>VLOOKUP($A40,'Occupancy Raw Data'!$B$8:$BE$45,'Occupancy Raw Data'!Y$3,FALSE)</f>
        <v>-6.4060803474484196</v>
      </c>
      <c r="S40" s="60">
        <f>VLOOKUP($A40,'Occupancy Raw Data'!$B$8:$BE$45,'Occupancy Raw Data'!AA$3,FALSE)</f>
        <v>0.32626427406198999</v>
      </c>
      <c r="T40" s="60">
        <f>VLOOKUP($A40,'Occupancy Raw Data'!$B$8:$BE$45,'Occupancy Raw Data'!AB$3,FALSE)</f>
        <v>-6.0077519379844899</v>
      </c>
      <c r="U40" s="61">
        <f>VLOOKUP($A40,'Occupancy Raw Data'!$B$8:$BE$45,'Occupancy Raw Data'!AC$3,FALSE)</f>
        <v>-2.5686448184233801</v>
      </c>
      <c r="V40" s="62">
        <f>VLOOKUP($A40,'Occupancy Raw Data'!$B$8:$BE$45,'Occupancy Raw Data'!AE$3,FALSE)</f>
        <v>-5.2929085303186003</v>
      </c>
      <c r="W40" s="63"/>
      <c r="X40" s="64">
        <f>VLOOKUP($A40,'ADR Raw Data'!$B$6:$BE$43,'ADR Raw Data'!G$1,FALSE)</f>
        <v>86.404533678756394</v>
      </c>
      <c r="Y40" s="65">
        <f>VLOOKUP($A40,'ADR Raw Data'!$B$6:$BE$43,'ADR Raw Data'!H$1,FALSE)</f>
        <v>88.352695312500003</v>
      </c>
      <c r="Z40" s="65">
        <f>VLOOKUP($A40,'ADR Raw Data'!$B$6:$BE$43,'ADR Raw Data'!I$1,FALSE)</f>
        <v>96.471273764258498</v>
      </c>
      <c r="AA40" s="65">
        <f>VLOOKUP($A40,'ADR Raw Data'!$B$6:$BE$43,'ADR Raw Data'!J$1,FALSE)</f>
        <v>123.126990291262</v>
      </c>
      <c r="AB40" s="65">
        <f>VLOOKUP($A40,'ADR Raw Data'!$B$6:$BE$43,'ADR Raw Data'!K$1,FALSE)</f>
        <v>128.55420401854701</v>
      </c>
      <c r="AC40" s="66">
        <f>VLOOKUP($A40,'ADR Raw Data'!$B$6:$BE$43,'ADR Raw Data'!L$1,FALSE)</f>
        <v>106.69667053364201</v>
      </c>
      <c r="AD40" s="65">
        <f>VLOOKUP($A40,'ADR Raw Data'!$B$6:$BE$43,'ADR Raw Data'!N$1,FALSE)</f>
        <v>119.644016260162</v>
      </c>
      <c r="AE40" s="65">
        <f>VLOOKUP($A40,'ADR Raw Data'!$B$6:$BE$43,'ADR Raw Data'!O$1,FALSE)</f>
        <v>96.582041237113401</v>
      </c>
      <c r="AF40" s="66">
        <f>VLOOKUP($A40,'ADR Raw Data'!$B$6:$BE$43,'ADR Raw Data'!P$1,FALSE)</f>
        <v>109.47578181818101</v>
      </c>
      <c r="AG40" s="67">
        <f>VLOOKUP($A40,'ADR Raw Data'!$B$6:$BE$43,'ADR Raw Data'!R$1,FALSE)</f>
        <v>107.526030927835</v>
      </c>
      <c r="AH40" s="63"/>
      <c r="AI40" s="59">
        <f>VLOOKUP($A40,'ADR Raw Data'!$B$6:$BE$43,'ADR Raw Data'!T$1,FALSE)</f>
        <v>-0.85525691873426701</v>
      </c>
      <c r="AJ40" s="60">
        <f>VLOOKUP($A40,'ADR Raw Data'!$B$6:$BE$43,'ADR Raw Data'!U$1,FALSE)</f>
        <v>2.74622902219462</v>
      </c>
      <c r="AK40" s="60">
        <f>VLOOKUP($A40,'ADR Raw Data'!$B$6:$BE$43,'ADR Raw Data'!V$1,FALSE)</f>
        <v>1.62728391576819</v>
      </c>
      <c r="AL40" s="60">
        <f>VLOOKUP($A40,'ADR Raw Data'!$B$6:$BE$43,'ADR Raw Data'!W$1,FALSE)</f>
        <v>4.8875727205702502</v>
      </c>
      <c r="AM40" s="60">
        <f>VLOOKUP($A40,'ADR Raw Data'!$B$6:$BE$43,'ADR Raw Data'!X$1,FALSE)</f>
        <v>-1.77385348154054</v>
      </c>
      <c r="AN40" s="61">
        <f>VLOOKUP($A40,'ADR Raw Data'!$B$6:$BE$43,'ADR Raw Data'!Y$1,FALSE)</f>
        <v>2.2100453611396702</v>
      </c>
      <c r="AO40" s="60">
        <f>VLOOKUP($A40,'ADR Raw Data'!$B$6:$BE$43,'ADR Raw Data'!AA$1,FALSE)</f>
        <v>-2.5063112569512001</v>
      </c>
      <c r="AP40" s="60">
        <f>VLOOKUP($A40,'ADR Raw Data'!$B$6:$BE$43,'ADR Raw Data'!AB$1,FALSE)</f>
        <v>-4.1653943962042597</v>
      </c>
      <c r="AQ40" s="61">
        <f>VLOOKUP($A40,'ADR Raw Data'!$B$6:$BE$43,'ADR Raw Data'!AC$1,FALSE)</f>
        <v>-2.85428147233976</v>
      </c>
      <c r="AR40" s="62">
        <f>VLOOKUP($A40,'ADR Raw Data'!$B$6:$BE$43,'ADR Raw Data'!AE$1,FALSE)</f>
        <v>0.68160876218450595</v>
      </c>
      <c r="AS40" s="50"/>
      <c r="AT40" s="64">
        <f>VLOOKUP($A40,'RevPAR Raw Data'!$B$6:$BE$43,'RevPAR Raw Data'!G$1,FALSE)</f>
        <v>30.967641597028699</v>
      </c>
      <c r="AU40" s="65">
        <f>VLOOKUP($A40,'RevPAR Raw Data'!$B$6:$BE$43,'RevPAR Raw Data'!H$1,FALSE)</f>
        <v>42.002395543175403</v>
      </c>
      <c r="AV40" s="65">
        <f>VLOOKUP($A40,'RevPAR Raw Data'!$B$6:$BE$43,'RevPAR Raw Data'!I$1,FALSE)</f>
        <v>47.115961002785497</v>
      </c>
      <c r="AW40" s="65">
        <f>VLOOKUP($A40,'RevPAR Raw Data'!$B$6:$BE$43,'RevPAR Raw Data'!J$1,FALSE)</f>
        <v>58.876880222841201</v>
      </c>
      <c r="AX40" s="65">
        <f>VLOOKUP($A40,'RevPAR Raw Data'!$B$6:$BE$43,'RevPAR Raw Data'!K$1,FALSE)</f>
        <v>77.228012999071396</v>
      </c>
      <c r="AY40" s="66">
        <f>VLOOKUP($A40,'RevPAR Raw Data'!$B$6:$BE$43,'RevPAR Raw Data'!L$1,FALSE)</f>
        <v>51.238178272980498</v>
      </c>
      <c r="AZ40" s="65">
        <f>VLOOKUP($A40,'RevPAR Raw Data'!$B$6:$BE$43,'RevPAR Raw Data'!N$1,FALSE)</f>
        <v>68.320399257195902</v>
      </c>
      <c r="BA40" s="65">
        <f>VLOOKUP($A40,'RevPAR Raw Data'!$B$6:$BE$43,'RevPAR Raw Data'!O$1,FALSE)</f>
        <v>43.493305478180098</v>
      </c>
      <c r="BB40" s="66">
        <f>VLOOKUP($A40,'RevPAR Raw Data'!$B$6:$BE$43,'RevPAR Raw Data'!P$1,FALSE)</f>
        <v>55.906852367688003</v>
      </c>
      <c r="BC40" s="67">
        <f>VLOOKUP($A40,'RevPAR Raw Data'!$B$6:$BE$43,'RevPAR Raw Data'!R$1,FALSE)</f>
        <v>52.572085157182599</v>
      </c>
      <c r="BD40" s="63"/>
      <c r="BE40" s="59">
        <f>VLOOKUP($A40,'RevPAR Raw Data'!$B$6:$BE$43,'RevPAR Raw Data'!T$1,FALSE)</f>
        <v>-15.1444105778967</v>
      </c>
      <c r="BF40" s="60">
        <f>VLOOKUP($A40,'RevPAR Raw Data'!$B$6:$BE$43,'RevPAR Raw Data'!U$1,FALSE)</f>
        <v>-8.6700186469381109</v>
      </c>
      <c r="BG40" s="60">
        <f>VLOOKUP($A40,'RevPAR Raw Data'!$B$6:$BE$43,'RevPAR Raw Data'!V$1,FALSE)</f>
        <v>-5.8874096132146603</v>
      </c>
      <c r="BH40" s="60">
        <f>VLOOKUP($A40,'RevPAR Raw Data'!$B$6:$BE$43,'RevPAR Raw Data'!W$1,FALSE)</f>
        <v>1.3454032853539899</v>
      </c>
      <c r="BI40" s="60">
        <f>VLOOKUP($A40,'RevPAR Raw Data'!$B$6:$BE$43,'RevPAR Raw Data'!X$1,FALSE)</f>
        <v>8.2388657390973702E-2</v>
      </c>
      <c r="BJ40" s="61">
        <f>VLOOKUP($A40,'RevPAR Raw Data'!$B$6:$BE$43,'RevPAR Raw Data'!Y$1,FALSE)</f>
        <v>-4.3376122678584101</v>
      </c>
      <c r="BK40" s="60">
        <f>VLOOKUP($A40,'RevPAR Raw Data'!$B$6:$BE$43,'RevPAR Raw Data'!AA$1,FALSE)</f>
        <v>-2.1882241811174401</v>
      </c>
      <c r="BL40" s="60">
        <f>VLOOKUP($A40,'RevPAR Raw Data'!$B$6:$BE$43,'RevPAR Raw Data'!AB$1,FALSE)</f>
        <v>-9.9228997716260992</v>
      </c>
      <c r="BM40" s="61">
        <f>VLOOKUP($A40,'RevPAR Raw Data'!$B$6:$BE$43,'RevPAR Raw Data'!AC$1,FALSE)</f>
        <v>-5.3496099376206701</v>
      </c>
      <c r="BN40" s="62">
        <f>VLOOKUP($A40,'RevPAR Raw Data'!$B$6:$BE$43,'RevPAR Raw Data'!AE$1,FALSE)</f>
        <v>-4.6473766964511496</v>
      </c>
    </row>
    <row r="41" spans="1:66" x14ac:dyDescent="0.25">
      <c r="A41" s="81" t="s">
        <v>80</v>
      </c>
      <c r="B41" s="59">
        <f>VLOOKUP($A41,'Occupancy Raw Data'!$B$8:$BE$45,'Occupancy Raw Data'!G$3,FALSE)</f>
        <v>34.508076358296599</v>
      </c>
      <c r="C41" s="60">
        <f>VLOOKUP($A41,'Occupancy Raw Data'!$B$8:$BE$45,'Occupancy Raw Data'!H$3,FALSE)</f>
        <v>41.629955947136501</v>
      </c>
      <c r="D41" s="60">
        <f>VLOOKUP($A41,'Occupancy Raw Data'!$B$8:$BE$45,'Occupancy Raw Data'!I$3,FALSE)</f>
        <v>41.483113069016099</v>
      </c>
      <c r="E41" s="60">
        <f>VLOOKUP($A41,'Occupancy Raw Data'!$B$8:$BE$45,'Occupancy Raw Data'!J$3,FALSE)</f>
        <v>37.738619676945603</v>
      </c>
      <c r="F41" s="60">
        <f>VLOOKUP($A41,'Occupancy Raw Data'!$B$8:$BE$45,'Occupancy Raw Data'!K$3,FALSE)</f>
        <v>46.916299559471298</v>
      </c>
      <c r="G41" s="61">
        <f>VLOOKUP($A41,'Occupancy Raw Data'!$B$8:$BE$45,'Occupancy Raw Data'!L$3,FALSE)</f>
        <v>40.455212922173203</v>
      </c>
      <c r="H41" s="60">
        <f>VLOOKUP($A41,'Occupancy Raw Data'!$B$8:$BE$45,'Occupancy Raw Data'!N$3,FALSE)</f>
        <v>55.8737151248164</v>
      </c>
      <c r="I41" s="60">
        <f>VLOOKUP($A41,'Occupancy Raw Data'!$B$8:$BE$45,'Occupancy Raw Data'!O$3,FALSE)</f>
        <v>49.265785609397902</v>
      </c>
      <c r="J41" s="61">
        <f>VLOOKUP($A41,'Occupancy Raw Data'!$B$8:$BE$45,'Occupancy Raw Data'!P$3,FALSE)</f>
        <v>52.569750367107098</v>
      </c>
      <c r="K41" s="62">
        <f>VLOOKUP($A41,'Occupancy Raw Data'!$B$8:$BE$45,'Occupancy Raw Data'!R$3,FALSE)</f>
        <v>43.916509335011497</v>
      </c>
      <c r="L41" s="63"/>
      <c r="M41" s="59">
        <f>VLOOKUP($A41,'Occupancy Raw Data'!$B$8:$BE$45,'Occupancy Raw Data'!T$3,FALSE)</f>
        <v>2.2668497743851299</v>
      </c>
      <c r="N41" s="60">
        <f>VLOOKUP($A41,'Occupancy Raw Data'!$B$8:$BE$45,'Occupancy Raw Data'!U$3,FALSE)</f>
        <v>16.309647913373901</v>
      </c>
      <c r="O41" s="60">
        <f>VLOOKUP($A41,'Occupancy Raw Data'!$B$8:$BE$45,'Occupancy Raw Data'!V$3,FALSE)</f>
        <v>10.420504605526601</v>
      </c>
      <c r="P41" s="60">
        <f>VLOOKUP($A41,'Occupancy Raw Data'!$B$8:$BE$45,'Occupancy Raw Data'!W$3,FALSE)</f>
        <v>1.56128530707437</v>
      </c>
      <c r="Q41" s="60">
        <f>VLOOKUP($A41,'Occupancy Raw Data'!$B$8:$BE$45,'Occupancy Raw Data'!X$3,FALSE)</f>
        <v>-2.1574607477691101</v>
      </c>
      <c r="R41" s="61">
        <f>VLOOKUP($A41,'Occupancy Raw Data'!$B$8:$BE$45,'Occupancy Raw Data'!Y$3,FALSE)</f>
        <v>5.2353086674869802</v>
      </c>
      <c r="S41" s="60">
        <f>VLOOKUP($A41,'Occupancy Raw Data'!$B$8:$BE$45,'Occupancy Raw Data'!AA$3,FALSE)</f>
        <v>-1.32796267463054</v>
      </c>
      <c r="T41" s="60">
        <f>VLOOKUP($A41,'Occupancy Raw Data'!$B$8:$BE$45,'Occupancy Raw Data'!AB$3,FALSE)</f>
        <v>-0.65411827526364896</v>
      </c>
      <c r="U41" s="61">
        <f>VLOOKUP($A41,'Occupancy Raw Data'!$B$8:$BE$45,'Occupancy Raw Data'!AC$3,FALSE)</f>
        <v>-1.0133575081094</v>
      </c>
      <c r="V41" s="62">
        <f>VLOOKUP($A41,'Occupancy Raw Data'!$B$8:$BE$45,'Occupancy Raw Data'!AE$3,FALSE)</f>
        <v>3.0113041119702899</v>
      </c>
      <c r="W41" s="63"/>
      <c r="X41" s="64">
        <f>VLOOKUP($A41,'ADR Raw Data'!$B$6:$BE$43,'ADR Raw Data'!G$1,FALSE)</f>
        <v>99.337382978723397</v>
      </c>
      <c r="Y41" s="65">
        <f>VLOOKUP($A41,'ADR Raw Data'!$B$6:$BE$43,'ADR Raw Data'!H$1,FALSE)</f>
        <v>97.700634920634897</v>
      </c>
      <c r="Z41" s="65">
        <f>VLOOKUP($A41,'ADR Raw Data'!$B$6:$BE$43,'ADR Raw Data'!I$1,FALSE)</f>
        <v>97.283946902654804</v>
      </c>
      <c r="AA41" s="65">
        <f>VLOOKUP($A41,'ADR Raw Data'!$B$6:$BE$43,'ADR Raw Data'!J$1,FALSE)</f>
        <v>116.567120622568</v>
      </c>
      <c r="AB41" s="65">
        <f>VLOOKUP($A41,'ADR Raw Data'!$B$6:$BE$43,'ADR Raw Data'!K$1,FALSE)</f>
        <v>120.00259780907599</v>
      </c>
      <c r="AC41" s="66">
        <f>VLOOKUP($A41,'ADR Raw Data'!$B$6:$BE$43,'ADR Raw Data'!L$1,FALSE)</f>
        <v>106.587085299455</v>
      </c>
      <c r="AD41" s="65">
        <f>VLOOKUP($A41,'ADR Raw Data'!$B$6:$BE$43,'ADR Raw Data'!N$1,FALSE)</f>
        <v>124.505545335085</v>
      </c>
      <c r="AE41" s="65">
        <f>VLOOKUP($A41,'ADR Raw Data'!$B$6:$BE$43,'ADR Raw Data'!O$1,FALSE)</f>
        <v>116.79026825633299</v>
      </c>
      <c r="AF41" s="66">
        <f>VLOOKUP($A41,'ADR Raw Data'!$B$6:$BE$43,'ADR Raw Data'!P$1,FALSE)</f>
        <v>120.890356145251</v>
      </c>
      <c r="AG41" s="67">
        <f>VLOOKUP($A41,'ADR Raw Data'!$B$6:$BE$43,'ADR Raw Data'!R$1,FALSE)</f>
        <v>111.478961069978</v>
      </c>
      <c r="AH41" s="63"/>
      <c r="AI41" s="59">
        <f>VLOOKUP($A41,'ADR Raw Data'!$B$6:$BE$43,'ADR Raw Data'!T$1,FALSE)</f>
        <v>6.0208149688184802</v>
      </c>
      <c r="AJ41" s="60">
        <f>VLOOKUP($A41,'ADR Raw Data'!$B$6:$BE$43,'ADR Raw Data'!U$1,FALSE)</f>
        <v>4.4294594515355303</v>
      </c>
      <c r="AK41" s="60">
        <f>VLOOKUP($A41,'ADR Raw Data'!$B$6:$BE$43,'ADR Raw Data'!V$1,FALSE)</f>
        <v>1.91405045337032</v>
      </c>
      <c r="AL41" s="60">
        <f>VLOOKUP($A41,'ADR Raw Data'!$B$6:$BE$43,'ADR Raw Data'!W$1,FALSE)</f>
        <v>6.3880704101005099</v>
      </c>
      <c r="AM41" s="60">
        <f>VLOOKUP($A41,'ADR Raw Data'!$B$6:$BE$43,'ADR Raw Data'!X$1,FALSE)</f>
        <v>5.4496058580492104</v>
      </c>
      <c r="AN41" s="61">
        <f>VLOOKUP($A41,'ADR Raw Data'!$B$6:$BE$43,'ADR Raw Data'!Y$1,FALSE)</f>
        <v>4.3967785588557797</v>
      </c>
      <c r="AO41" s="60">
        <f>VLOOKUP($A41,'ADR Raw Data'!$B$6:$BE$43,'ADR Raw Data'!AA$1,FALSE)</f>
        <v>4.2800150242145802</v>
      </c>
      <c r="AP41" s="60">
        <f>VLOOKUP($A41,'ADR Raw Data'!$B$6:$BE$43,'ADR Raw Data'!AB$1,FALSE)</f>
        <v>3.1207468233606899</v>
      </c>
      <c r="AQ41" s="61">
        <f>VLOOKUP($A41,'ADR Raw Data'!$B$6:$BE$43,'ADR Raw Data'!AC$1,FALSE)</f>
        <v>3.7427588929723599</v>
      </c>
      <c r="AR41" s="62">
        <f>VLOOKUP($A41,'ADR Raw Data'!$B$6:$BE$43,'ADR Raw Data'!AE$1,FALSE)</f>
        <v>3.95834681103466</v>
      </c>
      <c r="AS41" s="50"/>
      <c r="AT41" s="64">
        <f>VLOOKUP($A41,'RevPAR Raw Data'!$B$6:$BE$43,'RevPAR Raw Data'!G$1,FALSE)</f>
        <v>34.279419970631402</v>
      </c>
      <c r="AU41" s="65">
        <f>VLOOKUP($A41,'RevPAR Raw Data'!$B$6:$BE$43,'RevPAR Raw Data'!H$1,FALSE)</f>
        <v>40.672731277533003</v>
      </c>
      <c r="AV41" s="65">
        <f>VLOOKUP($A41,'RevPAR Raw Data'!$B$6:$BE$43,'RevPAR Raw Data'!I$1,FALSE)</f>
        <v>40.356409691629899</v>
      </c>
      <c r="AW41" s="65">
        <f>VLOOKUP($A41,'RevPAR Raw Data'!$B$6:$BE$43,'RevPAR Raw Data'!J$1,FALSE)</f>
        <v>43.990822320117402</v>
      </c>
      <c r="AX41" s="65">
        <f>VLOOKUP($A41,'RevPAR Raw Data'!$B$6:$BE$43,'RevPAR Raw Data'!K$1,FALSE)</f>
        <v>56.300778267254003</v>
      </c>
      <c r="AY41" s="66">
        <f>VLOOKUP($A41,'RevPAR Raw Data'!$B$6:$BE$43,'RevPAR Raw Data'!L$1,FALSE)</f>
        <v>43.120032305433099</v>
      </c>
      <c r="AZ41" s="65">
        <f>VLOOKUP($A41,'RevPAR Raw Data'!$B$6:$BE$43,'RevPAR Raw Data'!N$1,FALSE)</f>
        <v>69.565873715124795</v>
      </c>
      <c r="BA41" s="65">
        <f>VLOOKUP($A41,'RevPAR Raw Data'!$B$6:$BE$43,'RevPAR Raw Data'!O$1,FALSE)</f>
        <v>57.537643171806103</v>
      </c>
      <c r="BB41" s="66">
        <f>VLOOKUP($A41,'RevPAR Raw Data'!$B$6:$BE$43,'RevPAR Raw Data'!P$1,FALSE)</f>
        <v>63.551758443465403</v>
      </c>
      <c r="BC41" s="67">
        <f>VLOOKUP($A41,'RevPAR Raw Data'!$B$6:$BE$43,'RevPAR Raw Data'!R$1,FALSE)</f>
        <v>48.957668344870903</v>
      </c>
      <c r="BD41" s="63"/>
      <c r="BE41" s="59">
        <f>VLOOKUP($A41,'RevPAR Raw Data'!$B$6:$BE$43,'RevPAR Raw Data'!T$1,FALSE)</f>
        <v>8.4241475737404201</v>
      </c>
      <c r="BF41" s="60">
        <f>VLOOKUP($A41,'RevPAR Raw Data'!$B$6:$BE$43,'RevPAR Raw Data'!U$1,FALSE)</f>
        <v>21.4615366059205</v>
      </c>
      <c r="BG41" s="60">
        <f>VLOOKUP($A41,'RevPAR Raw Data'!$B$6:$BE$43,'RevPAR Raw Data'!V$1,FALSE)</f>
        <v>12.5340087745425</v>
      </c>
      <c r="BH41" s="60">
        <f>VLOOKUP($A41,'RevPAR Raw Data'!$B$6:$BE$43,'RevPAR Raw Data'!W$1,FALSE)</f>
        <v>8.0490917218933493</v>
      </c>
      <c r="BI41" s="60">
        <f>VLOOKUP($A41,'RevPAR Raw Data'!$B$6:$BE$43,'RevPAR Raw Data'!X$1,FALSE)</f>
        <v>3.1745720029845499</v>
      </c>
      <c r="BJ41" s="61">
        <f>VLOOKUP($A41,'RevPAR Raw Data'!$B$6:$BE$43,'RevPAR Raw Data'!Y$1,FALSE)</f>
        <v>9.8622721553247406</v>
      </c>
      <c r="BK41" s="60">
        <f>VLOOKUP($A41,'RevPAR Raw Data'!$B$6:$BE$43,'RevPAR Raw Data'!AA$1,FALSE)</f>
        <v>2.89521534759389</v>
      </c>
      <c r="BL41" s="60">
        <f>VLOOKUP($A41,'RevPAR Raw Data'!$B$6:$BE$43,'RevPAR Raw Data'!AB$1,FALSE)</f>
        <v>2.4462151728007302</v>
      </c>
      <c r="BM41" s="61">
        <f>VLOOKUP($A41,'RevPAR Raw Data'!$B$6:$BE$43,'RevPAR Raw Data'!AC$1,FALSE)</f>
        <v>2.69147385661058</v>
      </c>
      <c r="BN41" s="62">
        <f>VLOOKUP($A41,'RevPAR Raw Data'!$B$6:$BE$43,'RevPAR Raw Data'!AE$1,FALSE)</f>
        <v>7.0888487832916898</v>
      </c>
    </row>
    <row r="42" spans="1:66" x14ac:dyDescent="0.25">
      <c r="A42" s="81" t="s">
        <v>81</v>
      </c>
      <c r="B42" s="59">
        <f>VLOOKUP($A42,'Occupancy Raw Data'!$B$8:$BE$45,'Occupancy Raw Data'!G$3,FALSE)</f>
        <v>40.844918342556298</v>
      </c>
      <c r="C42" s="60">
        <f>VLOOKUP($A42,'Occupancy Raw Data'!$B$8:$BE$45,'Occupancy Raw Data'!H$3,FALSE)</f>
        <v>41.309218518018604</v>
      </c>
      <c r="D42" s="60">
        <f>VLOOKUP($A42,'Occupancy Raw Data'!$B$8:$BE$45,'Occupancy Raw Data'!I$3,FALSE)</f>
        <v>41.225536509650397</v>
      </c>
      <c r="E42" s="60">
        <f>VLOOKUP($A42,'Occupancy Raw Data'!$B$8:$BE$45,'Occupancy Raw Data'!J$3,FALSE)</f>
        <v>50.381967876906401</v>
      </c>
      <c r="F42" s="60">
        <f>VLOOKUP($A42,'Occupancy Raw Data'!$B$8:$BE$45,'Occupancy Raw Data'!K$3,FALSE)</f>
        <v>59.694965582399703</v>
      </c>
      <c r="G42" s="61">
        <f>VLOOKUP($A42,'Occupancy Raw Data'!$B$8:$BE$45,'Occupancy Raw Data'!L$3,FALSE)</f>
        <v>46.691321365906298</v>
      </c>
      <c r="H42" s="60">
        <f>VLOOKUP($A42,'Occupancy Raw Data'!$B$8:$BE$45,'Occupancy Raw Data'!N$3,FALSE)</f>
        <v>61.1391550816574</v>
      </c>
      <c r="I42" s="60">
        <f>VLOOKUP($A42,'Occupancy Raw Data'!$B$8:$BE$45,'Occupancy Raw Data'!O$3,FALSE)</f>
        <v>51.218787960588401</v>
      </c>
      <c r="J42" s="61">
        <f>VLOOKUP($A42,'Occupancy Raw Data'!$B$8:$BE$45,'Occupancy Raw Data'!P$3,FALSE)</f>
        <v>56.178971521122897</v>
      </c>
      <c r="K42" s="62">
        <f>VLOOKUP($A42,'Occupancy Raw Data'!$B$8:$BE$45,'Occupancy Raw Data'!R$3,FALSE)</f>
        <v>49.402078553110996</v>
      </c>
      <c r="L42" s="63"/>
      <c r="M42" s="59">
        <f>VLOOKUP($A42,'Occupancy Raw Data'!$B$8:$BE$45,'Occupancy Raw Data'!T$3,FALSE)</f>
        <v>0.211308542370201</v>
      </c>
      <c r="N42" s="60">
        <f>VLOOKUP($A42,'Occupancy Raw Data'!$B$8:$BE$45,'Occupancy Raw Data'!U$3,FALSE)</f>
        <v>-0.41920308177491</v>
      </c>
      <c r="O42" s="60">
        <f>VLOOKUP($A42,'Occupancy Raw Data'!$B$8:$BE$45,'Occupancy Raw Data'!V$3,FALSE)</f>
        <v>-2.7853212968825001</v>
      </c>
      <c r="P42" s="60">
        <f>VLOOKUP($A42,'Occupancy Raw Data'!$B$8:$BE$45,'Occupancy Raw Data'!W$3,FALSE)</f>
        <v>-2.72495331361828</v>
      </c>
      <c r="Q42" s="60">
        <f>VLOOKUP($A42,'Occupancy Raw Data'!$B$8:$BE$45,'Occupancy Raw Data'!X$3,FALSE)</f>
        <v>-2.3885332952112002</v>
      </c>
      <c r="R42" s="61">
        <f>VLOOKUP($A42,'Occupancy Raw Data'!$B$8:$BE$45,'Occupancy Raw Data'!Y$3,FALSE)</f>
        <v>-1.7428635361331499</v>
      </c>
      <c r="S42" s="60">
        <f>VLOOKUP($A42,'Occupancy Raw Data'!$B$8:$BE$45,'Occupancy Raw Data'!AA$3,FALSE)</f>
        <v>-8.4810180805080897</v>
      </c>
      <c r="T42" s="60">
        <f>VLOOKUP($A42,'Occupancy Raw Data'!$B$8:$BE$45,'Occupancy Raw Data'!AB$3,FALSE)</f>
        <v>-9.7388560652778402</v>
      </c>
      <c r="U42" s="61">
        <f>VLOOKUP($A42,'Occupancy Raw Data'!$B$8:$BE$45,'Occupancy Raw Data'!AC$3,FALSE)</f>
        <v>-9.0587287790312701</v>
      </c>
      <c r="V42" s="62">
        <f>VLOOKUP($A42,'Occupancy Raw Data'!$B$8:$BE$45,'Occupancy Raw Data'!AE$3,FALSE)</f>
        <v>-4.2456494923460104</v>
      </c>
      <c r="W42" s="63"/>
      <c r="X42" s="64">
        <f>VLOOKUP($A42,'ADR Raw Data'!$B$6:$BE$43,'ADR Raw Data'!G$1,FALSE)</f>
        <v>91.040630493688397</v>
      </c>
      <c r="Y42" s="65">
        <f>VLOOKUP($A42,'ADR Raw Data'!$B$6:$BE$43,'ADR Raw Data'!H$1,FALSE)</f>
        <v>90.269703326145205</v>
      </c>
      <c r="Z42" s="65">
        <f>VLOOKUP($A42,'ADR Raw Data'!$B$6:$BE$43,'ADR Raw Data'!I$1,FALSE)</f>
        <v>92.195052383446793</v>
      </c>
      <c r="AA42" s="65">
        <f>VLOOKUP($A42,'ADR Raw Data'!$B$6:$BE$43,'ADR Raw Data'!J$1,FALSE)</f>
        <v>107.637872910415</v>
      </c>
      <c r="AB42" s="65">
        <f>VLOOKUP($A42,'ADR Raw Data'!$B$6:$BE$43,'ADR Raw Data'!K$1,FALSE)</f>
        <v>115.814020982183</v>
      </c>
      <c r="AC42" s="66">
        <f>VLOOKUP($A42,'ADR Raw Data'!$B$6:$BE$43,'ADR Raw Data'!L$1,FALSE)</f>
        <v>101.024471694186</v>
      </c>
      <c r="AD42" s="65">
        <f>VLOOKUP($A42,'ADR Raw Data'!$B$6:$BE$43,'ADR Raw Data'!N$1,FALSE)</f>
        <v>123.682869000838</v>
      </c>
      <c r="AE42" s="65">
        <f>VLOOKUP($A42,'ADR Raw Data'!$B$6:$BE$43,'ADR Raw Data'!O$1,FALSE)</f>
        <v>110.654407610414</v>
      </c>
      <c r="AF42" s="66">
        <f>VLOOKUP($A42,'ADR Raw Data'!$B$6:$BE$43,'ADR Raw Data'!P$1,FALSE)</f>
        <v>117.743796218436</v>
      </c>
      <c r="AG42" s="67">
        <f>VLOOKUP($A42,'ADR Raw Data'!$B$6:$BE$43,'ADR Raw Data'!R$1,FALSE)</f>
        <v>106.456715401968</v>
      </c>
      <c r="AH42" s="63"/>
      <c r="AI42" s="59">
        <f>VLOOKUP($A42,'ADR Raw Data'!$B$6:$BE$43,'ADR Raw Data'!T$1,FALSE)</f>
        <v>6.1010724704001102</v>
      </c>
      <c r="AJ42" s="60">
        <f>VLOOKUP($A42,'ADR Raw Data'!$B$6:$BE$43,'ADR Raw Data'!U$1,FALSE)</f>
        <v>6.7762439941291399</v>
      </c>
      <c r="AK42" s="60">
        <f>VLOOKUP($A42,'ADR Raw Data'!$B$6:$BE$43,'ADR Raw Data'!V$1,FALSE)</f>
        <v>4.4247959442820699</v>
      </c>
      <c r="AL42" s="60">
        <f>VLOOKUP($A42,'ADR Raw Data'!$B$6:$BE$43,'ADR Raw Data'!W$1,FALSE)</f>
        <v>5.0868653519927198</v>
      </c>
      <c r="AM42" s="60">
        <f>VLOOKUP($A42,'ADR Raw Data'!$B$6:$BE$43,'ADR Raw Data'!X$1,FALSE)</f>
        <v>4.1112804687060001</v>
      </c>
      <c r="AN42" s="61">
        <f>VLOOKUP($A42,'ADR Raw Data'!$B$6:$BE$43,'ADR Raw Data'!Y$1,FALSE)</f>
        <v>5.0171352484788798</v>
      </c>
      <c r="AO42" s="60">
        <f>VLOOKUP($A42,'ADR Raw Data'!$B$6:$BE$43,'ADR Raw Data'!AA$1,FALSE)</f>
        <v>4.3221642509106299</v>
      </c>
      <c r="AP42" s="60">
        <f>VLOOKUP($A42,'ADR Raw Data'!$B$6:$BE$43,'ADR Raw Data'!AB$1,FALSE)</f>
        <v>3.7709340128544402</v>
      </c>
      <c r="AQ42" s="61">
        <f>VLOOKUP($A42,'ADR Raw Data'!$B$6:$BE$43,'ADR Raw Data'!AC$1,FALSE)</f>
        <v>4.1230015091859196</v>
      </c>
      <c r="AR42" s="62">
        <f>VLOOKUP($A42,'ADR Raw Data'!$B$6:$BE$43,'ADR Raw Data'!AE$1,FALSE)</f>
        <v>4.39599300090567</v>
      </c>
      <c r="AS42" s="50"/>
      <c r="AT42" s="64">
        <f>VLOOKUP($A42,'RevPAR Raw Data'!$B$6:$BE$43,'RevPAR Raw Data'!G$1,FALSE)</f>
        <v>37.185471183695498</v>
      </c>
      <c r="AU42" s="65">
        <f>VLOOKUP($A42,'RevPAR Raw Data'!$B$6:$BE$43,'RevPAR Raw Data'!H$1,FALSE)</f>
        <v>37.2897090025644</v>
      </c>
      <c r="AV42" s="65">
        <f>VLOOKUP($A42,'RevPAR Raw Data'!$B$6:$BE$43,'RevPAR Raw Data'!I$1,FALSE)</f>
        <v>38.007904980429203</v>
      </c>
      <c r="AW42" s="65">
        <f>VLOOKUP($A42,'RevPAR Raw Data'!$B$6:$BE$43,'RevPAR Raw Data'!J$1,FALSE)</f>
        <v>54.230078553110999</v>
      </c>
      <c r="AX42" s="65">
        <f>VLOOKUP($A42,'RevPAR Raw Data'!$B$6:$BE$43,'RevPAR Raw Data'!K$1,FALSE)</f>
        <v>69.135139964907495</v>
      </c>
      <c r="AY42" s="66">
        <f>VLOOKUP($A42,'RevPAR Raw Data'!$B$6:$BE$43,'RevPAR Raw Data'!L$1,FALSE)</f>
        <v>47.169660736941502</v>
      </c>
      <c r="AZ42" s="65">
        <f>VLOOKUP($A42,'RevPAR Raw Data'!$B$6:$BE$43,'RevPAR Raw Data'!N$1,FALSE)</f>
        <v>75.618661087866101</v>
      </c>
      <c r="BA42" s="65">
        <f>VLOOKUP($A42,'RevPAR Raw Data'!$B$6:$BE$43,'RevPAR Raw Data'!O$1,FALSE)</f>
        <v>56.6758464030233</v>
      </c>
      <c r="BB42" s="66">
        <f>VLOOKUP($A42,'RevPAR Raw Data'!$B$6:$BE$43,'RevPAR Raw Data'!P$1,FALSE)</f>
        <v>66.147253745444701</v>
      </c>
      <c r="BC42" s="67">
        <f>VLOOKUP($A42,'RevPAR Raw Data'!$B$6:$BE$43,'RevPAR Raw Data'!R$1,FALSE)</f>
        <v>52.591830167942398</v>
      </c>
      <c r="BD42" s="63"/>
      <c r="BE42" s="59">
        <f>VLOOKUP($A42,'RevPAR Raw Data'!$B$6:$BE$43,'RevPAR Raw Data'!T$1,FALSE)</f>
        <v>6.3252731000764602</v>
      </c>
      <c r="BF42" s="60">
        <f>VLOOKUP($A42,'RevPAR Raw Data'!$B$6:$BE$43,'RevPAR Raw Data'!U$1,FALSE)</f>
        <v>6.3286346887022598</v>
      </c>
      <c r="BG42" s="60">
        <f>VLOOKUP($A42,'RevPAR Raw Data'!$B$6:$BE$43,'RevPAR Raw Data'!V$1,FALSE)</f>
        <v>1.5162298636198901</v>
      </c>
      <c r="BH42" s="60">
        <f>VLOOKUP($A42,'RevPAR Raw Data'!$B$6:$BE$43,'RevPAR Raw Data'!W$1,FALSE)</f>
        <v>2.2232973324060099</v>
      </c>
      <c r="BI42" s="60">
        <f>VLOOKUP($A42,'RevPAR Raw Data'!$B$6:$BE$43,'RevPAR Raw Data'!X$1,FALSE)</f>
        <v>1.6245478706402401</v>
      </c>
      <c r="BJ42" s="61">
        <f>VLOOKUP($A42,'RevPAR Raw Data'!$B$6:$BE$43,'RevPAR Raw Data'!Y$1,FALSE)</f>
        <v>3.1868298915415001</v>
      </c>
      <c r="BK42" s="60">
        <f>VLOOKUP($A42,'RevPAR Raw Data'!$B$6:$BE$43,'RevPAR Raw Data'!AA$1,FALSE)</f>
        <v>-4.5254173611864399</v>
      </c>
      <c r="BL42" s="60">
        <f>VLOOKUP($A42,'RevPAR Raw Data'!$B$6:$BE$43,'RevPAR Raw Data'!AB$1,FALSE)</f>
        <v>-6.33516788825189</v>
      </c>
      <c r="BM42" s="61">
        <f>VLOOKUP($A42,'RevPAR Raw Data'!$B$6:$BE$43,'RevPAR Raw Data'!AC$1,FALSE)</f>
        <v>-5.3092187941178697</v>
      </c>
      <c r="BN42" s="62">
        <f>VLOOKUP($A42,'RevPAR Raw Data'!$B$6:$BE$43,'RevPAR Raw Data'!AE$1,FALSE)</f>
        <v>-3.6294945966859997E-2</v>
      </c>
    </row>
    <row r="43" spans="1:66" x14ac:dyDescent="0.25">
      <c r="A43" s="82" t="s">
        <v>82</v>
      </c>
      <c r="B43" s="59">
        <f>VLOOKUP($A43,'Occupancy Raw Data'!$B$8:$BE$45,'Occupancy Raw Data'!G$3,FALSE)</f>
        <v>40.639649329301697</v>
      </c>
      <c r="C43" s="60">
        <f>VLOOKUP($A43,'Occupancy Raw Data'!$B$8:$BE$45,'Occupancy Raw Data'!H$3,FALSE)</f>
        <v>40.345394403068298</v>
      </c>
      <c r="D43" s="60">
        <f>VLOOKUP($A43,'Occupancy Raw Data'!$B$8:$BE$45,'Occupancy Raw Data'!I$3,FALSE)</f>
        <v>41.370213284087903</v>
      </c>
      <c r="E43" s="60">
        <f>VLOOKUP($A43,'Occupancy Raw Data'!$B$8:$BE$45,'Occupancy Raw Data'!J$3,FALSE)</f>
        <v>45.666335207094498</v>
      </c>
      <c r="F43" s="60">
        <f>VLOOKUP($A43,'Occupancy Raw Data'!$B$8:$BE$45,'Occupancy Raw Data'!K$3,FALSE)</f>
        <v>53.714714775655899</v>
      </c>
      <c r="G43" s="61">
        <f>VLOOKUP($A43,'Occupancy Raw Data'!$B$8:$BE$45,'Occupancy Raw Data'!L$3,FALSE)</f>
        <v>44.347261399841699</v>
      </c>
      <c r="H43" s="60">
        <f>VLOOKUP($A43,'Occupancy Raw Data'!$B$8:$BE$45,'Occupancy Raw Data'!N$3,FALSE)</f>
        <v>55.461980234186299</v>
      </c>
      <c r="I43" s="60">
        <f>VLOOKUP($A43,'Occupancy Raw Data'!$B$8:$BE$45,'Occupancy Raw Data'!O$3,FALSE)</f>
        <v>47.683503460032</v>
      </c>
      <c r="J43" s="61">
        <f>VLOOKUP($A43,'Occupancy Raw Data'!$B$8:$BE$45,'Occupancy Raw Data'!P$3,FALSE)</f>
        <v>51.5727418471091</v>
      </c>
      <c r="K43" s="62">
        <f>VLOOKUP($A43,'Occupancy Raw Data'!$B$8:$BE$45,'Occupancy Raw Data'!R$3,FALSE)</f>
        <v>46.411684384775199</v>
      </c>
      <c r="L43" s="63"/>
      <c r="M43" s="59">
        <f>VLOOKUP($A43,'Occupancy Raw Data'!$B$8:$BE$45,'Occupancy Raw Data'!T$3,FALSE)</f>
        <v>2.24801247967733</v>
      </c>
      <c r="N43" s="60">
        <f>VLOOKUP($A43,'Occupancy Raw Data'!$B$8:$BE$45,'Occupancy Raw Data'!U$3,FALSE)</f>
        <v>2.7017007619097502</v>
      </c>
      <c r="O43" s="60">
        <f>VLOOKUP($A43,'Occupancy Raw Data'!$B$8:$BE$45,'Occupancy Raw Data'!V$3,FALSE)</f>
        <v>0.73622541860970003</v>
      </c>
      <c r="P43" s="60">
        <f>VLOOKUP($A43,'Occupancy Raw Data'!$B$8:$BE$45,'Occupancy Raw Data'!W$3,FALSE)</f>
        <v>-2.48258827689979</v>
      </c>
      <c r="Q43" s="60">
        <f>VLOOKUP($A43,'Occupancy Raw Data'!$B$8:$BE$45,'Occupancy Raw Data'!X$3,FALSE)</f>
        <v>-2.2567334898588598</v>
      </c>
      <c r="R43" s="61">
        <f>VLOOKUP($A43,'Occupancy Raw Data'!$B$8:$BE$45,'Occupancy Raw Data'!Y$3,FALSE)</f>
        <v>-6.5605358775365094E-2</v>
      </c>
      <c r="S43" s="60">
        <f>VLOOKUP($A43,'Occupancy Raw Data'!$B$8:$BE$45,'Occupancy Raw Data'!AA$3,FALSE)</f>
        <v>-5.87550582289742</v>
      </c>
      <c r="T43" s="60">
        <f>VLOOKUP($A43,'Occupancy Raw Data'!$B$8:$BE$45,'Occupancy Raw Data'!AB$3,FALSE)</f>
        <v>-6.50267543844231</v>
      </c>
      <c r="U43" s="61">
        <f>VLOOKUP($A43,'Occupancy Raw Data'!$B$8:$BE$45,'Occupancy Raw Data'!AC$3,FALSE)</f>
        <v>-6.1664848933569303</v>
      </c>
      <c r="V43" s="62">
        <f>VLOOKUP($A43,'Occupancy Raw Data'!$B$8:$BE$45,'Occupancy Raw Data'!AE$3,FALSE)</f>
        <v>-2.0867654218182499</v>
      </c>
      <c r="W43" s="63"/>
      <c r="X43" s="64">
        <f>VLOOKUP($A43,'ADR Raw Data'!$B$6:$BE$43,'ADR Raw Data'!G$1,FALSE)</f>
        <v>104.30092929192</v>
      </c>
      <c r="Y43" s="65">
        <f>VLOOKUP($A43,'ADR Raw Data'!$B$6:$BE$43,'ADR Raw Data'!H$1,FALSE)</f>
        <v>103.467722951561</v>
      </c>
      <c r="Z43" s="65">
        <f>VLOOKUP($A43,'ADR Raw Data'!$B$6:$BE$43,'ADR Raw Data'!I$1,FALSE)</f>
        <v>102.762894633572</v>
      </c>
      <c r="AA43" s="65">
        <f>VLOOKUP($A43,'ADR Raw Data'!$B$6:$BE$43,'ADR Raw Data'!J$1,FALSE)</f>
        <v>111.928154912678</v>
      </c>
      <c r="AB43" s="65">
        <f>VLOOKUP($A43,'ADR Raw Data'!$B$6:$BE$43,'ADR Raw Data'!K$1,FALSE)</f>
        <v>114.021153424761</v>
      </c>
      <c r="AC43" s="66">
        <f>VLOOKUP($A43,'ADR Raw Data'!$B$6:$BE$43,'ADR Raw Data'!L$1,FALSE)</f>
        <v>107.78787132201499</v>
      </c>
      <c r="AD43" s="65">
        <f>VLOOKUP($A43,'ADR Raw Data'!$B$6:$BE$43,'ADR Raw Data'!N$1,FALSE)</f>
        <v>112.935313208927</v>
      </c>
      <c r="AE43" s="65">
        <f>VLOOKUP($A43,'ADR Raw Data'!$B$6:$BE$43,'ADR Raw Data'!O$1,FALSE)</f>
        <v>106.337855896497</v>
      </c>
      <c r="AF43" s="66">
        <f>VLOOKUP($A43,'ADR Raw Data'!$B$6:$BE$43,'ADR Raw Data'!P$1,FALSE)</f>
        <v>109.885350502685</v>
      </c>
      <c r="AG43" s="67">
        <f>VLOOKUP($A43,'ADR Raw Data'!$B$6:$BE$43,'ADR Raw Data'!R$1,FALSE)</f>
        <v>108.453792007095</v>
      </c>
      <c r="AH43" s="63"/>
      <c r="AI43" s="59">
        <f>VLOOKUP($A43,'ADR Raw Data'!$B$6:$BE$43,'ADR Raw Data'!T$1,FALSE)</f>
        <v>10.5076848316574</v>
      </c>
      <c r="AJ43" s="60">
        <f>VLOOKUP($A43,'ADR Raw Data'!$B$6:$BE$43,'ADR Raw Data'!U$1,FALSE)</f>
        <v>10.6564382009713</v>
      </c>
      <c r="AK43" s="60">
        <f>VLOOKUP($A43,'ADR Raw Data'!$B$6:$BE$43,'ADR Raw Data'!V$1,FALSE)</f>
        <v>7.9835546228653804</v>
      </c>
      <c r="AL43" s="60">
        <f>VLOOKUP($A43,'ADR Raw Data'!$B$6:$BE$43,'ADR Raw Data'!W$1,FALSE)</f>
        <v>9.9360378279169499</v>
      </c>
      <c r="AM43" s="60">
        <f>VLOOKUP($A43,'ADR Raw Data'!$B$6:$BE$43,'ADR Raw Data'!X$1,FALSE)</f>
        <v>8.3782213049134597</v>
      </c>
      <c r="AN43" s="61">
        <f>VLOOKUP($A43,'ADR Raw Data'!$B$6:$BE$43,'ADR Raw Data'!Y$1,FALSE)</f>
        <v>9.2951869110538308</v>
      </c>
      <c r="AO43" s="60">
        <f>VLOOKUP($A43,'ADR Raw Data'!$B$6:$BE$43,'ADR Raw Data'!AA$1,FALSE)</f>
        <v>8.2913637369587896</v>
      </c>
      <c r="AP43" s="60">
        <f>VLOOKUP($A43,'ADR Raw Data'!$B$6:$BE$43,'ADR Raw Data'!AB$1,FALSE)</f>
        <v>7.75431696186405</v>
      </c>
      <c r="AQ43" s="61">
        <f>VLOOKUP($A43,'ADR Raw Data'!$B$6:$BE$43,'ADR Raw Data'!AC$1,FALSE)</f>
        <v>8.0603415615480802</v>
      </c>
      <c r="AR43" s="62">
        <f>VLOOKUP($A43,'ADR Raw Data'!$B$6:$BE$43,'ADR Raw Data'!AE$1,FALSE)</f>
        <v>8.8486130731656996</v>
      </c>
      <c r="AS43" s="50"/>
      <c r="AT43" s="64">
        <f>VLOOKUP($A43,'RevPAR Raw Data'!$B$6:$BE$43,'RevPAR Raw Data'!G$1,FALSE)</f>
        <v>42.387531911439403</v>
      </c>
      <c r="AU43" s="65">
        <f>VLOOKUP($A43,'RevPAR Raw Data'!$B$6:$BE$43,'RevPAR Raw Data'!H$1,FALSE)</f>
        <v>41.744460904681603</v>
      </c>
      <c r="AV43" s="65">
        <f>VLOOKUP($A43,'RevPAR Raw Data'!$B$6:$BE$43,'RevPAR Raw Data'!I$1,FALSE)</f>
        <v>42.513228686811203</v>
      </c>
      <c r="AW43" s="65">
        <f>VLOOKUP($A43,'RevPAR Raw Data'!$B$6:$BE$43,'RevPAR Raw Data'!J$1,FALSE)</f>
        <v>51.113486413539697</v>
      </c>
      <c r="AX43" s="65">
        <f>VLOOKUP($A43,'RevPAR Raw Data'!$B$6:$BE$43,'RevPAR Raw Data'!K$1,FALSE)</f>
        <v>61.246137346023403</v>
      </c>
      <c r="AY43" s="66">
        <f>VLOOKUP($A43,'RevPAR Raw Data'!$B$6:$BE$43,'RevPAR Raw Data'!L$1,FALSE)</f>
        <v>47.800969052499099</v>
      </c>
      <c r="AZ43" s="65">
        <f>VLOOKUP($A43,'RevPAR Raw Data'!$B$6:$BE$43,'RevPAR Raw Data'!N$1,FALSE)</f>
        <v>62.636161089352001</v>
      </c>
      <c r="BA43" s="65">
        <f>VLOOKUP($A43,'RevPAR Raw Data'!$B$6:$BE$43,'RevPAR Raw Data'!O$1,FALSE)</f>
        <v>50.705615195730203</v>
      </c>
      <c r="BB43" s="66">
        <f>VLOOKUP($A43,'RevPAR Raw Data'!$B$6:$BE$43,'RevPAR Raw Data'!P$1,FALSE)</f>
        <v>56.670888142541102</v>
      </c>
      <c r="BC43" s="67">
        <f>VLOOKUP($A43,'RevPAR Raw Data'!$B$6:$BE$43,'RevPAR Raw Data'!R$1,FALSE)</f>
        <v>50.335231649653899</v>
      </c>
      <c r="BD43" s="63"/>
      <c r="BE43" s="59">
        <f>VLOOKUP($A43,'RevPAR Raw Data'!$B$6:$BE$43,'RevPAR Raw Data'!T$1,FALSE)</f>
        <v>12.9919113776755</v>
      </c>
      <c r="BF43" s="60">
        <f>VLOOKUP($A43,'RevPAR Raw Data'!$B$6:$BE$43,'RevPAR Raw Data'!U$1,FALSE)</f>
        <v>13.646044034949099</v>
      </c>
      <c r="BG43" s="60">
        <f>VLOOKUP($A43,'RevPAR Raw Data'!$B$6:$BE$43,'RevPAR Raw Data'!V$1,FALSE)</f>
        <v>8.7785569999172104</v>
      </c>
      <c r="BH43" s="60">
        <f>VLOOKUP($A43,'RevPAR Raw Data'!$B$6:$BE$43,'RevPAR Raw Data'!W$1,FALSE)</f>
        <v>7.2067786407129697</v>
      </c>
      <c r="BI43" s="60">
        <f>VLOOKUP($A43,'RevPAR Raw Data'!$B$6:$BE$43,'RevPAR Raw Data'!X$1,FALSE)</f>
        <v>5.9324136890121304</v>
      </c>
      <c r="BJ43" s="61">
        <f>VLOOKUP($A43,'RevPAR Raw Data'!$B$6:$BE$43,'RevPAR Raw Data'!Y$1,FALSE)</f>
        <v>9.2234834115566304</v>
      </c>
      <c r="BK43" s="60">
        <f>VLOOKUP($A43,'RevPAR Raw Data'!$B$6:$BE$43,'RevPAR Raw Data'!AA$1,FALSE)</f>
        <v>1.92869835489874</v>
      </c>
      <c r="BL43" s="60">
        <f>VLOOKUP($A43,'RevPAR Raw Data'!$B$6:$BE$43,'RevPAR Raw Data'!AB$1,FALSE)</f>
        <v>0.74740345892364302</v>
      </c>
      <c r="BM43" s="61">
        <f>VLOOKUP($A43,'RevPAR Raw Data'!$B$6:$BE$43,'RevPAR Raw Data'!AC$1,FALSE)</f>
        <v>1.39681692344532</v>
      </c>
      <c r="BN43" s="62">
        <f>VLOOKUP($A43,'RevPAR Raw Data'!$B$6:$BE$43,'RevPAR Raw Data'!AE$1,FALSE)</f>
        <v>6.5771978534261297</v>
      </c>
    </row>
    <row r="44" spans="1:66" x14ac:dyDescent="0.25">
      <c r="A44" s="81" t="s">
        <v>83</v>
      </c>
      <c r="B44" s="59">
        <f>VLOOKUP($A44,'Occupancy Raw Data'!$B$8:$BE$45,'Occupancy Raw Data'!G$3,FALSE)</f>
        <v>41.803878521770898</v>
      </c>
      <c r="C44" s="60">
        <f>VLOOKUP($A44,'Occupancy Raw Data'!$B$8:$BE$45,'Occupancy Raw Data'!H$3,FALSE)</f>
        <v>48.929747530186603</v>
      </c>
      <c r="D44" s="60">
        <f>VLOOKUP($A44,'Occupancy Raw Data'!$B$8:$BE$45,'Occupancy Raw Data'!I$3,FALSE)</f>
        <v>53.8419319429198</v>
      </c>
      <c r="E44" s="60">
        <f>VLOOKUP($A44,'Occupancy Raw Data'!$B$8:$BE$45,'Occupancy Raw Data'!J$3,FALSE)</f>
        <v>38.510793999268202</v>
      </c>
      <c r="F44" s="60">
        <f>VLOOKUP($A44,'Occupancy Raw Data'!$B$8:$BE$45,'Occupancy Raw Data'!K$3,FALSE)</f>
        <v>42.224661544090701</v>
      </c>
      <c r="G44" s="61">
        <f>VLOOKUP($A44,'Occupancy Raw Data'!$B$8:$BE$45,'Occupancy Raw Data'!L$3,FALSE)</f>
        <v>45.062202707647202</v>
      </c>
      <c r="H44" s="60">
        <f>VLOOKUP($A44,'Occupancy Raw Data'!$B$8:$BE$45,'Occupancy Raw Data'!N$3,FALSE)</f>
        <v>54.802414928649803</v>
      </c>
      <c r="I44" s="60">
        <f>VLOOKUP($A44,'Occupancy Raw Data'!$B$8:$BE$45,'Occupancy Raw Data'!O$3,FALSE)</f>
        <v>57.930845225027397</v>
      </c>
      <c r="J44" s="61">
        <f>VLOOKUP($A44,'Occupancy Raw Data'!$B$8:$BE$45,'Occupancy Raw Data'!P$3,FALSE)</f>
        <v>56.366630076838597</v>
      </c>
      <c r="K44" s="62">
        <f>VLOOKUP($A44,'Occupancy Raw Data'!$B$8:$BE$45,'Occupancy Raw Data'!R$3,FALSE)</f>
        <v>48.292039098844803</v>
      </c>
      <c r="L44" s="63"/>
      <c r="M44" s="59">
        <f>VLOOKUP($A44,'Occupancy Raw Data'!$B$8:$BE$45,'Occupancy Raw Data'!T$3,FALSE)</f>
        <v>1.3760207119916701</v>
      </c>
      <c r="N44" s="60">
        <f>VLOOKUP($A44,'Occupancy Raw Data'!$B$8:$BE$45,'Occupancy Raw Data'!U$3,FALSE)</f>
        <v>6.7319597068598798</v>
      </c>
      <c r="O44" s="60">
        <f>VLOOKUP($A44,'Occupancy Raw Data'!$B$8:$BE$45,'Occupancy Raw Data'!V$3,FALSE)</f>
        <v>3.2377685979554598</v>
      </c>
      <c r="P44" s="60">
        <f>VLOOKUP($A44,'Occupancy Raw Data'!$B$8:$BE$45,'Occupancy Raw Data'!W$3,FALSE)</f>
        <v>-4.2634562032678396</v>
      </c>
      <c r="Q44" s="60">
        <f>VLOOKUP($A44,'Occupancy Raw Data'!$B$8:$BE$45,'Occupancy Raw Data'!X$3,FALSE)</f>
        <v>-6.1417814736392096</v>
      </c>
      <c r="R44" s="61">
        <f>VLOOKUP($A44,'Occupancy Raw Data'!$B$8:$BE$45,'Occupancy Raw Data'!Y$3,FALSE)</f>
        <v>0.38500919599407901</v>
      </c>
      <c r="S44" s="60">
        <f>VLOOKUP($A44,'Occupancy Raw Data'!$B$8:$BE$45,'Occupancy Raw Data'!AA$3,FALSE)</f>
        <v>0.75241432229011396</v>
      </c>
      <c r="T44" s="60">
        <f>VLOOKUP($A44,'Occupancy Raw Data'!$B$8:$BE$45,'Occupancy Raw Data'!AB$3,FALSE)</f>
        <v>2.57205756996234</v>
      </c>
      <c r="U44" s="61">
        <f>VLOOKUP($A44,'Occupancy Raw Data'!$B$8:$BE$45,'Occupancy Raw Data'!AC$3,FALSE)</f>
        <v>1.6793460021218301</v>
      </c>
      <c r="V44" s="62">
        <f>VLOOKUP($A44,'Occupancy Raw Data'!$B$8:$BE$45,'Occupancy Raw Data'!AE$3,FALSE)</f>
        <v>0.81297539802019103</v>
      </c>
      <c r="W44" s="63"/>
      <c r="X44" s="64">
        <f>VLOOKUP($A44,'ADR Raw Data'!$B$6:$BE$43,'ADR Raw Data'!G$1,FALSE)</f>
        <v>88.584094091903694</v>
      </c>
      <c r="Y44" s="65">
        <f>VLOOKUP($A44,'ADR Raw Data'!$B$6:$BE$43,'ADR Raw Data'!H$1,FALSE)</f>
        <v>89.265971209571802</v>
      </c>
      <c r="Z44" s="65">
        <f>VLOOKUP($A44,'ADR Raw Data'!$B$6:$BE$43,'ADR Raw Data'!I$1,FALSE)</f>
        <v>90.195497791369306</v>
      </c>
      <c r="AA44" s="65">
        <f>VLOOKUP($A44,'ADR Raw Data'!$B$6:$BE$43,'ADR Raw Data'!J$1,FALSE)</f>
        <v>96.517242280285004</v>
      </c>
      <c r="AB44" s="65">
        <f>VLOOKUP($A44,'ADR Raw Data'!$B$6:$BE$43,'ADR Raw Data'!K$1,FALSE)</f>
        <v>100.687606152512</v>
      </c>
      <c r="AC44" s="66">
        <f>VLOOKUP($A44,'ADR Raw Data'!$B$6:$BE$43,'ADR Raw Data'!L$1,FALSE)</f>
        <v>92.741474970565505</v>
      </c>
      <c r="AD44" s="65">
        <f>VLOOKUP($A44,'ADR Raw Data'!$B$6:$BE$43,'ADR Raw Data'!N$1,FALSE)</f>
        <v>115.169794692038</v>
      </c>
      <c r="AE44" s="65">
        <f>VLOOKUP($A44,'ADR Raw Data'!$B$6:$BE$43,'ADR Raw Data'!O$1,FALSE)</f>
        <v>112.94272698563</v>
      </c>
      <c r="AF44" s="66">
        <f>VLOOKUP($A44,'ADR Raw Data'!$B$6:$BE$43,'ADR Raw Data'!P$1,FALSE)</f>
        <v>114.025359461213</v>
      </c>
      <c r="AG44" s="67">
        <f>VLOOKUP($A44,'ADR Raw Data'!$B$6:$BE$43,'ADR Raw Data'!R$1,FALSE)</f>
        <v>99.839366797456293</v>
      </c>
      <c r="AH44" s="63"/>
      <c r="AI44" s="59">
        <f>VLOOKUP($A44,'ADR Raw Data'!$B$6:$BE$43,'ADR Raw Data'!T$1,FALSE)</f>
        <v>3.3829808906259999</v>
      </c>
      <c r="AJ44" s="60">
        <f>VLOOKUP($A44,'ADR Raw Data'!$B$6:$BE$43,'ADR Raw Data'!U$1,FALSE)</f>
        <v>4.13101119975338</v>
      </c>
      <c r="AK44" s="60">
        <f>VLOOKUP($A44,'ADR Raw Data'!$B$6:$BE$43,'ADR Raw Data'!V$1,FALSE)</f>
        <v>2.5241300302211802</v>
      </c>
      <c r="AL44" s="60">
        <f>VLOOKUP($A44,'ADR Raw Data'!$B$6:$BE$43,'ADR Raw Data'!W$1,FALSE)</f>
        <v>2.5672226054394698</v>
      </c>
      <c r="AM44" s="60">
        <f>VLOOKUP($A44,'ADR Raw Data'!$B$6:$BE$43,'ADR Raw Data'!X$1,FALSE)</f>
        <v>3.33796455939784</v>
      </c>
      <c r="AN44" s="61">
        <f>VLOOKUP($A44,'ADR Raw Data'!$B$6:$BE$43,'ADR Raw Data'!Y$1,FALSE)</f>
        <v>2.94442881503001</v>
      </c>
      <c r="AO44" s="60">
        <f>VLOOKUP($A44,'ADR Raw Data'!$B$6:$BE$43,'ADR Raw Data'!AA$1,FALSE)</f>
        <v>10.938973339395501</v>
      </c>
      <c r="AP44" s="60">
        <f>VLOOKUP($A44,'ADR Raw Data'!$B$6:$BE$43,'ADR Raw Data'!AB$1,FALSE)</f>
        <v>9.8077519570979295</v>
      </c>
      <c r="AQ44" s="61">
        <f>VLOOKUP($A44,'ADR Raw Data'!$B$6:$BE$43,'ADR Raw Data'!AC$1,FALSE)</f>
        <v>10.35570905228</v>
      </c>
      <c r="AR44" s="62">
        <f>VLOOKUP($A44,'ADR Raw Data'!$B$6:$BE$43,'ADR Raw Data'!AE$1,FALSE)</f>
        <v>5.6887859504303702</v>
      </c>
      <c r="AS44" s="50"/>
      <c r="AT44" s="64">
        <f>VLOOKUP($A44,'RevPAR Raw Data'!$B$6:$BE$43,'RevPAR Raw Data'!G$1,FALSE)</f>
        <v>37.031587083790697</v>
      </c>
      <c r="AU44" s="65">
        <f>VLOOKUP($A44,'RevPAR Raw Data'!$B$6:$BE$43,'RevPAR Raw Data'!H$1,FALSE)</f>
        <v>43.677614343212497</v>
      </c>
      <c r="AV44" s="65">
        <f>VLOOKUP($A44,'RevPAR Raw Data'!$B$6:$BE$43,'RevPAR Raw Data'!I$1,FALSE)</f>
        <v>48.562998536406802</v>
      </c>
      <c r="AW44" s="65">
        <f>VLOOKUP($A44,'RevPAR Raw Data'!$B$6:$BE$43,'RevPAR Raw Data'!J$1,FALSE)</f>
        <v>37.169556348335099</v>
      </c>
      <c r="AX44" s="65">
        <f>VLOOKUP($A44,'RevPAR Raw Data'!$B$6:$BE$43,'RevPAR Raw Data'!K$1,FALSE)</f>
        <v>42.515000914745698</v>
      </c>
      <c r="AY44" s="66">
        <f>VLOOKUP($A44,'RevPAR Raw Data'!$B$6:$BE$43,'RevPAR Raw Data'!L$1,FALSE)</f>
        <v>41.791351445298197</v>
      </c>
      <c r="AZ44" s="65">
        <f>VLOOKUP($A44,'RevPAR Raw Data'!$B$6:$BE$43,'RevPAR Raw Data'!N$1,FALSE)</f>
        <v>63.115828759604803</v>
      </c>
      <c r="BA44" s="65">
        <f>VLOOKUP($A44,'RevPAR Raw Data'!$B$6:$BE$43,'RevPAR Raw Data'!O$1,FALSE)</f>
        <v>65.428676362971004</v>
      </c>
      <c r="BB44" s="66">
        <f>VLOOKUP($A44,'RevPAR Raw Data'!$B$6:$BE$43,'RevPAR Raw Data'!P$1,FALSE)</f>
        <v>64.2722525612879</v>
      </c>
      <c r="BC44" s="67">
        <f>VLOOKUP($A44,'RevPAR Raw Data'!$B$6:$BE$43,'RevPAR Raw Data'!R$1,FALSE)</f>
        <v>48.214466049866701</v>
      </c>
      <c r="BD44" s="63"/>
      <c r="BE44" s="59">
        <f>VLOOKUP($A44,'RevPAR Raw Data'!$B$6:$BE$43,'RevPAR Raw Data'!T$1,FALSE)</f>
        <v>4.8055521203554097</v>
      </c>
      <c r="BF44" s="60">
        <f>VLOOKUP($A44,'RevPAR Raw Data'!$B$6:$BE$43,'RevPAR Raw Data'!U$1,FALSE)</f>
        <v>11.1410689160665</v>
      </c>
      <c r="BG44" s="60">
        <f>VLOOKUP($A44,'RevPAR Raw Data'!$B$6:$BE$43,'RevPAR Raw Data'!V$1,FALSE)</f>
        <v>5.8436241176667103</v>
      </c>
      <c r="BH44" s="60">
        <f>VLOOKUP($A44,'RevPAR Raw Data'!$B$6:$BE$43,'RevPAR Raw Data'!W$1,FALSE)</f>
        <v>-1.80568600925166</v>
      </c>
      <c r="BI44" s="60">
        <f>VLOOKUP($A44,'RevPAR Raw Data'!$B$6:$BE$43,'RevPAR Raw Data'!X$1,FALSE)</f>
        <v>-3.0088274031470998</v>
      </c>
      <c r="BJ44" s="61">
        <f>VLOOKUP($A44,'RevPAR Raw Data'!$B$6:$BE$43,'RevPAR Raw Data'!Y$1,FALSE)</f>
        <v>3.3407743327314599</v>
      </c>
      <c r="BK44" s="60">
        <f>VLOOKUP($A44,'RevPAR Raw Data'!$B$6:$BE$43,'RevPAR Raw Data'!AA$1,FALSE)</f>
        <v>11.773694063802701</v>
      </c>
      <c r="BL44" s="60">
        <f>VLOOKUP($A44,'RevPAR Raw Data'!$B$6:$BE$43,'RevPAR Raw Data'!AB$1,FALSE)</f>
        <v>12.6320705537159</v>
      </c>
      <c r="BM44" s="61">
        <f>VLOOKUP($A44,'RevPAR Raw Data'!$B$6:$BE$43,'RevPAR Raw Data'!AC$1,FALSE)</f>
        <v>12.208963240362699</v>
      </c>
      <c r="BN44" s="62">
        <f>VLOOKUP($A44,'RevPAR Raw Data'!$B$6:$BE$43,'RevPAR Raw Data'!AE$1,FALSE)</f>
        <v>6.54800977867359</v>
      </c>
    </row>
    <row r="45" spans="1:66" x14ac:dyDescent="0.25">
      <c r="A45" s="83" t="s">
        <v>84</v>
      </c>
      <c r="B45" s="59">
        <f>VLOOKUP($A45,'Occupancy Raw Data'!$B$8:$BE$45,'Occupancy Raw Data'!G$3,FALSE)</f>
        <v>44.012127337038898</v>
      </c>
      <c r="C45" s="60">
        <f>VLOOKUP($A45,'Occupancy Raw Data'!$B$8:$BE$45,'Occupancy Raw Data'!H$3,FALSE)</f>
        <v>52.678120262758902</v>
      </c>
      <c r="D45" s="60">
        <f>VLOOKUP($A45,'Occupancy Raw Data'!$B$8:$BE$45,'Occupancy Raw Data'!I$3,FALSE)</f>
        <v>52.299140980292997</v>
      </c>
      <c r="E45" s="60">
        <f>VLOOKUP($A45,'Occupancy Raw Data'!$B$8:$BE$45,'Occupancy Raw Data'!J$3,FALSE)</f>
        <v>43.077311773623002</v>
      </c>
      <c r="F45" s="60">
        <f>VLOOKUP($A45,'Occupancy Raw Data'!$B$8:$BE$45,'Occupancy Raw Data'!K$3,FALSE)</f>
        <v>48.762001010611399</v>
      </c>
      <c r="G45" s="61">
        <f>VLOOKUP($A45,'Occupancy Raw Data'!$B$8:$BE$45,'Occupancy Raw Data'!L$3,FALSE)</f>
        <v>48.165740272865001</v>
      </c>
      <c r="H45" s="60">
        <f>VLOOKUP($A45,'Occupancy Raw Data'!$B$8:$BE$45,'Occupancy Raw Data'!N$3,FALSE)</f>
        <v>50.505305709954499</v>
      </c>
      <c r="I45" s="60">
        <f>VLOOKUP($A45,'Occupancy Raw Data'!$B$8:$BE$45,'Occupancy Raw Data'!O$3,FALSE)</f>
        <v>49.494694290045402</v>
      </c>
      <c r="J45" s="61">
        <f>VLOOKUP($A45,'Occupancy Raw Data'!$B$8:$BE$45,'Occupancy Raw Data'!P$3,FALSE)</f>
        <v>50</v>
      </c>
      <c r="K45" s="62">
        <f>VLOOKUP($A45,'Occupancy Raw Data'!$B$8:$BE$45,'Occupancy Raw Data'!R$3,FALSE)</f>
        <v>48.689814480617898</v>
      </c>
      <c r="L45" s="63"/>
      <c r="M45" s="59">
        <f>VLOOKUP($A45,'Occupancy Raw Data'!$B$8:$BE$45,'Occupancy Raw Data'!T$3,FALSE)</f>
        <v>7.2270843860535603</v>
      </c>
      <c r="N45" s="60">
        <f>VLOOKUP($A45,'Occupancy Raw Data'!$B$8:$BE$45,'Occupancy Raw Data'!U$3,FALSE)</f>
        <v>9.0186503503725799</v>
      </c>
      <c r="O45" s="60">
        <f>VLOOKUP($A45,'Occupancy Raw Data'!$B$8:$BE$45,'Occupancy Raw Data'!V$3,FALSE)</f>
        <v>6.2351457880863403</v>
      </c>
      <c r="P45" s="60">
        <f>VLOOKUP($A45,'Occupancy Raw Data'!$B$8:$BE$45,'Occupancy Raw Data'!W$3,FALSE)</f>
        <v>4.9495860380145302</v>
      </c>
      <c r="Q45" s="60">
        <f>VLOOKUP($A45,'Occupancy Raw Data'!$B$8:$BE$45,'Occupancy Raw Data'!X$3,FALSE)</f>
        <v>5.9543150389739896</v>
      </c>
      <c r="R45" s="61">
        <f>VLOOKUP($A45,'Occupancy Raw Data'!$B$8:$BE$45,'Occupancy Raw Data'!Y$3,FALSE)</f>
        <v>6.7204867586035704</v>
      </c>
      <c r="S45" s="60">
        <f>VLOOKUP($A45,'Occupancy Raw Data'!$B$8:$BE$45,'Occupancy Raw Data'!AA$3,FALSE)</f>
        <v>-1.35643546832266</v>
      </c>
      <c r="T45" s="60">
        <f>VLOOKUP($A45,'Occupancy Raw Data'!$B$8:$BE$45,'Occupancy Raw Data'!AB$3,FALSE)</f>
        <v>1.95082970566599</v>
      </c>
      <c r="U45" s="61">
        <f>VLOOKUP($A45,'Occupancy Raw Data'!$B$8:$BE$45,'Occupancy Raw Data'!AC$3,FALSE)</f>
        <v>0.253228665484932</v>
      </c>
      <c r="V45" s="62">
        <f>VLOOKUP($A45,'Occupancy Raw Data'!$B$8:$BE$45,'Occupancy Raw Data'!AE$3,FALSE)</f>
        <v>4.7380911822839602</v>
      </c>
      <c r="W45" s="63"/>
      <c r="X45" s="64">
        <f>VLOOKUP($A45,'ADR Raw Data'!$B$6:$BE$43,'ADR Raw Data'!G$1,FALSE)</f>
        <v>83.616946039035497</v>
      </c>
      <c r="Y45" s="65">
        <f>VLOOKUP($A45,'ADR Raw Data'!$B$6:$BE$43,'ADR Raw Data'!H$1,FALSE)</f>
        <v>84.847381294963995</v>
      </c>
      <c r="Z45" s="65">
        <f>VLOOKUP($A45,'ADR Raw Data'!$B$6:$BE$43,'ADR Raw Data'!I$1,FALSE)</f>
        <v>86.582632850241495</v>
      </c>
      <c r="AA45" s="65">
        <f>VLOOKUP($A45,'ADR Raw Data'!$B$6:$BE$43,'ADR Raw Data'!J$1,FALSE)</f>
        <v>90.768914956011699</v>
      </c>
      <c r="AB45" s="65">
        <f>VLOOKUP($A45,'ADR Raw Data'!$B$6:$BE$43,'ADR Raw Data'!K$1,FALSE)</f>
        <v>96.527145077720206</v>
      </c>
      <c r="AC45" s="66">
        <f>VLOOKUP($A45,'ADR Raw Data'!$B$6:$BE$43,'ADR Raw Data'!L$1,FALSE)</f>
        <v>88.423410616869404</v>
      </c>
      <c r="AD45" s="65">
        <f>VLOOKUP($A45,'ADR Raw Data'!$B$6:$BE$43,'ADR Raw Data'!N$1,FALSE)</f>
        <v>96.567083541770799</v>
      </c>
      <c r="AE45" s="65">
        <f>VLOOKUP($A45,'ADR Raw Data'!$B$6:$BE$43,'ADR Raw Data'!O$1,FALSE)</f>
        <v>94.230362429811095</v>
      </c>
      <c r="AF45" s="66">
        <f>VLOOKUP($A45,'ADR Raw Data'!$B$6:$BE$43,'ADR Raw Data'!P$1,FALSE)</f>
        <v>95.410530570995405</v>
      </c>
      <c r="AG45" s="67">
        <f>VLOOKUP($A45,'ADR Raw Data'!$B$6:$BE$43,'ADR Raw Data'!R$1,FALSE)</f>
        <v>90.473449221645595</v>
      </c>
      <c r="AH45" s="63"/>
      <c r="AI45" s="59">
        <f>VLOOKUP($A45,'ADR Raw Data'!$B$6:$BE$43,'ADR Raw Data'!T$1,FALSE)</f>
        <v>0.46841052177444198</v>
      </c>
      <c r="AJ45" s="60">
        <f>VLOOKUP($A45,'ADR Raw Data'!$B$6:$BE$43,'ADR Raw Data'!U$1,FALSE)</f>
        <v>4.4206011924821001E-2</v>
      </c>
      <c r="AK45" s="60">
        <f>VLOOKUP($A45,'ADR Raw Data'!$B$6:$BE$43,'ADR Raw Data'!V$1,FALSE)</f>
        <v>1.45424231673453</v>
      </c>
      <c r="AL45" s="60">
        <f>VLOOKUP($A45,'ADR Raw Data'!$B$6:$BE$43,'ADR Raw Data'!W$1,FALSE)</f>
        <v>3.5304546971748598</v>
      </c>
      <c r="AM45" s="60">
        <f>VLOOKUP($A45,'ADR Raw Data'!$B$6:$BE$43,'ADR Raw Data'!X$1,FALSE)</f>
        <v>6.1448533391020304</v>
      </c>
      <c r="AN45" s="61">
        <f>VLOOKUP($A45,'ADR Raw Data'!$B$6:$BE$43,'ADR Raw Data'!Y$1,FALSE)</f>
        <v>2.3314227253192699</v>
      </c>
      <c r="AO45" s="60">
        <f>VLOOKUP($A45,'ADR Raw Data'!$B$6:$BE$43,'ADR Raw Data'!AA$1,FALSE)</f>
        <v>3.2050141731405701</v>
      </c>
      <c r="AP45" s="60">
        <f>VLOOKUP($A45,'ADR Raw Data'!$B$6:$BE$43,'ADR Raw Data'!AB$1,FALSE)</f>
        <v>2.44096297275915</v>
      </c>
      <c r="AQ45" s="61">
        <f>VLOOKUP($A45,'ADR Raw Data'!$B$6:$BE$43,'ADR Raw Data'!AC$1,FALSE)</f>
        <v>2.8156500726675402</v>
      </c>
      <c r="AR45" s="62">
        <f>VLOOKUP($A45,'ADR Raw Data'!$B$6:$BE$43,'ADR Raw Data'!AE$1,FALSE)</f>
        <v>2.38351183829504</v>
      </c>
      <c r="AS45" s="50"/>
      <c r="AT45" s="64">
        <f>VLOOKUP($A45,'RevPAR Raw Data'!$B$6:$BE$43,'RevPAR Raw Data'!G$1,FALSE)</f>
        <v>36.801596766043403</v>
      </c>
      <c r="AU45" s="65">
        <f>VLOOKUP($A45,'RevPAR Raw Data'!$B$6:$BE$43,'RevPAR Raw Data'!H$1,FALSE)</f>
        <v>44.696005558362799</v>
      </c>
      <c r="AV45" s="65">
        <f>VLOOKUP($A45,'RevPAR Raw Data'!$B$6:$BE$43,'RevPAR Raw Data'!I$1,FALSE)</f>
        <v>45.281973218797297</v>
      </c>
      <c r="AW45" s="65">
        <f>VLOOKUP($A45,'RevPAR Raw Data'!$B$6:$BE$43,'RevPAR Raw Data'!J$1,FALSE)</f>
        <v>39.1008084891359</v>
      </c>
      <c r="AX45" s="65">
        <f>VLOOKUP($A45,'RevPAR Raw Data'!$B$6:$BE$43,'RevPAR Raw Data'!K$1,FALSE)</f>
        <v>47.068567458312202</v>
      </c>
      <c r="AY45" s="66">
        <f>VLOOKUP($A45,'RevPAR Raw Data'!$B$6:$BE$43,'RevPAR Raw Data'!L$1,FALSE)</f>
        <v>42.589790298130303</v>
      </c>
      <c r="AZ45" s="65">
        <f>VLOOKUP($A45,'RevPAR Raw Data'!$B$6:$BE$43,'RevPAR Raw Data'!N$1,FALSE)</f>
        <v>48.771500757958499</v>
      </c>
      <c r="BA45" s="65">
        <f>VLOOKUP($A45,'RevPAR Raw Data'!$B$6:$BE$43,'RevPAR Raw Data'!O$1,FALSE)</f>
        <v>46.6390298130368</v>
      </c>
      <c r="BB45" s="66">
        <f>VLOOKUP($A45,'RevPAR Raw Data'!$B$6:$BE$43,'RevPAR Raw Data'!P$1,FALSE)</f>
        <v>47.705265285497703</v>
      </c>
      <c r="BC45" s="67">
        <f>VLOOKUP($A45,'RevPAR Raw Data'!$B$6:$BE$43,'RevPAR Raw Data'!R$1,FALSE)</f>
        <v>44.051354580235298</v>
      </c>
      <c r="BD45" s="63"/>
      <c r="BE45" s="59">
        <f>VLOOKUP($A45,'RevPAR Raw Data'!$B$6:$BE$43,'RevPAR Raw Data'!T$1,FALSE)</f>
        <v>7.72934733150979</v>
      </c>
      <c r="BF45" s="60">
        <f>VLOOKUP($A45,'RevPAR Raw Data'!$B$6:$BE$43,'RevPAR Raw Data'!U$1,FALSE)</f>
        <v>9.0668431479467504</v>
      </c>
      <c r="BG45" s="60">
        <f>VLOOKUP($A45,'RevPAR Raw Data'!$B$6:$BE$43,'RevPAR Raw Data'!V$1,FALSE)</f>
        <v>7.7800622333813196</v>
      </c>
      <c r="BH45" s="60">
        <f>VLOOKUP($A45,'RevPAR Raw Data'!$B$6:$BE$43,'RevPAR Raw Data'!W$1,FALSE)</f>
        <v>8.6547836279591905</v>
      </c>
      <c r="BI45" s="60">
        <f>VLOOKUP($A45,'RevPAR Raw Data'!$B$6:$BE$43,'RevPAR Raw Data'!X$1,FALSE)</f>
        <v>12.465052304568999</v>
      </c>
      <c r="BJ45" s="61">
        <f>VLOOKUP($A45,'RevPAR Raw Data'!$B$6:$BE$43,'RevPAR Raw Data'!Y$1,FALSE)</f>
        <v>9.2085924394650007</v>
      </c>
      <c r="BK45" s="60">
        <f>VLOOKUP($A45,'RevPAR Raw Data'!$B$6:$BE$43,'RevPAR Raw Data'!AA$1,FALSE)</f>
        <v>1.8051047558086499</v>
      </c>
      <c r="BL45" s="60">
        <f>VLOOKUP($A45,'RevPAR Raw Data'!$B$6:$BE$43,'RevPAR Raw Data'!AB$1,FALSE)</f>
        <v>4.43941170920204</v>
      </c>
      <c r="BM45" s="61">
        <f>VLOOKUP($A45,'RevPAR Raw Data'!$B$6:$BE$43,'RevPAR Raw Data'!AC$1,FALSE)</f>
        <v>3.0760087712562099</v>
      </c>
      <c r="BN45" s="62">
        <f>VLOOKUP($A45,'RevPAR Raw Data'!$B$6:$BE$43,'RevPAR Raw Data'!AE$1,FALSE)</f>
        <v>7.2345359848179598</v>
      </c>
    </row>
    <row r="46" spans="1:66" x14ac:dyDescent="0.25">
      <c r="A46" s="84" t="s">
        <v>85</v>
      </c>
      <c r="B46" s="59">
        <f>VLOOKUP($A46,'Occupancy Raw Data'!$B$8:$BE$45,'Occupancy Raw Data'!G$3,FALSE)</f>
        <v>37.496842637029502</v>
      </c>
      <c r="C46" s="60">
        <f>VLOOKUP($A46,'Occupancy Raw Data'!$B$8:$BE$45,'Occupancy Raw Data'!H$3,FALSE)</f>
        <v>46.741601414498597</v>
      </c>
      <c r="D46" s="60">
        <f>VLOOKUP($A46,'Occupancy Raw Data'!$B$8:$BE$45,'Occupancy Raw Data'!I$3,FALSE)</f>
        <v>54.660267744379802</v>
      </c>
      <c r="E46" s="60">
        <f>VLOOKUP($A46,'Occupancy Raw Data'!$B$8:$BE$45,'Occupancy Raw Data'!J$3,FALSE)</f>
        <v>33.291235160394002</v>
      </c>
      <c r="F46" s="60">
        <f>VLOOKUP($A46,'Occupancy Raw Data'!$B$8:$BE$45,'Occupancy Raw Data'!K$3,FALSE)</f>
        <v>31.4599646375347</v>
      </c>
      <c r="G46" s="61">
        <f>VLOOKUP($A46,'Occupancy Raw Data'!$B$8:$BE$45,'Occupancy Raw Data'!L$3,FALSE)</f>
        <v>40.729982318767298</v>
      </c>
      <c r="H46" s="60">
        <f>VLOOKUP($A46,'Occupancy Raw Data'!$B$8:$BE$45,'Occupancy Raw Data'!N$3,FALSE)</f>
        <v>42.927506946198498</v>
      </c>
      <c r="I46" s="60">
        <f>VLOOKUP($A46,'Occupancy Raw Data'!$B$8:$BE$45,'Occupancy Raw Data'!O$3,FALSE)</f>
        <v>50.1010356150543</v>
      </c>
      <c r="J46" s="61">
        <f>VLOOKUP($A46,'Occupancy Raw Data'!$B$8:$BE$45,'Occupancy Raw Data'!P$3,FALSE)</f>
        <v>46.514271280626403</v>
      </c>
      <c r="K46" s="62">
        <f>VLOOKUP($A46,'Occupancy Raw Data'!$B$8:$BE$45,'Occupancy Raw Data'!R$3,FALSE)</f>
        <v>42.382636307869902</v>
      </c>
      <c r="L46" s="63"/>
      <c r="M46" s="59">
        <f>VLOOKUP($A46,'Occupancy Raw Data'!$B$8:$BE$45,'Occupancy Raw Data'!T$3,FALSE)</f>
        <v>-2.65753845290876</v>
      </c>
      <c r="N46" s="60">
        <f>VLOOKUP($A46,'Occupancy Raw Data'!$B$8:$BE$45,'Occupancy Raw Data'!U$3,FALSE)</f>
        <v>-0.680553016485272</v>
      </c>
      <c r="O46" s="60">
        <f>VLOOKUP($A46,'Occupancy Raw Data'!$B$8:$BE$45,'Occupancy Raw Data'!V$3,FALSE)</f>
        <v>2.17418699629894</v>
      </c>
      <c r="P46" s="60">
        <f>VLOOKUP($A46,'Occupancy Raw Data'!$B$8:$BE$45,'Occupancy Raw Data'!W$3,FALSE)</f>
        <v>-4.59158686521946</v>
      </c>
      <c r="Q46" s="60">
        <f>VLOOKUP($A46,'Occupancy Raw Data'!$B$8:$BE$45,'Occupancy Raw Data'!X$3,FALSE)</f>
        <v>-6.9984442767420596</v>
      </c>
      <c r="R46" s="61">
        <f>VLOOKUP($A46,'Occupancy Raw Data'!$B$8:$BE$45,'Occupancy Raw Data'!Y$3,FALSE)</f>
        <v>-1.9973023035665101</v>
      </c>
      <c r="S46" s="60">
        <f>VLOOKUP($A46,'Occupancy Raw Data'!$B$8:$BE$45,'Occupancy Raw Data'!AA$3,FALSE)</f>
        <v>-1.6974148764039501</v>
      </c>
      <c r="T46" s="60">
        <f>VLOOKUP($A46,'Occupancy Raw Data'!$B$8:$BE$45,'Occupancy Raw Data'!AB$3,FALSE)</f>
        <v>-6.6205074022297703</v>
      </c>
      <c r="U46" s="61">
        <f>VLOOKUP($A46,'Occupancy Raw Data'!$B$8:$BE$45,'Occupancy Raw Data'!AC$3,FALSE)</f>
        <v>-4.4114948729419101</v>
      </c>
      <c r="V46" s="62">
        <f>VLOOKUP($A46,'Occupancy Raw Data'!$B$8:$BE$45,'Occupancy Raw Data'!AE$3,FALSE)</f>
        <v>-2.7673340706881202</v>
      </c>
      <c r="W46" s="63"/>
      <c r="X46" s="64">
        <f>VLOOKUP($A46,'ADR Raw Data'!$B$6:$BE$43,'ADR Raw Data'!G$1,FALSE)</f>
        <v>94.2602862916807</v>
      </c>
      <c r="Y46" s="65">
        <f>VLOOKUP($A46,'ADR Raw Data'!$B$6:$BE$43,'ADR Raw Data'!H$1,FALSE)</f>
        <v>93.132812753309906</v>
      </c>
      <c r="Z46" s="65">
        <f>VLOOKUP($A46,'ADR Raw Data'!$B$6:$BE$43,'ADR Raw Data'!I$1,FALSE)</f>
        <v>98.860586876155196</v>
      </c>
      <c r="AA46" s="65">
        <f>VLOOKUP($A46,'ADR Raw Data'!$B$6:$BE$43,'ADR Raw Data'!J$1,FALSE)</f>
        <v>109.265284522003</v>
      </c>
      <c r="AB46" s="65">
        <f>VLOOKUP($A46,'ADR Raw Data'!$B$6:$BE$43,'ADR Raw Data'!K$1,FALSE)</f>
        <v>114.82134082697701</v>
      </c>
      <c r="AC46" s="66">
        <f>VLOOKUP($A46,'ADR Raw Data'!$B$6:$BE$43,'ADR Raw Data'!L$1,FALSE)</f>
        <v>100.865438759689</v>
      </c>
      <c r="AD46" s="65">
        <f>VLOOKUP($A46,'ADR Raw Data'!$B$6:$BE$43,'ADR Raw Data'!N$1,FALSE)</f>
        <v>119.64379523389201</v>
      </c>
      <c r="AE46" s="65">
        <f>VLOOKUP($A46,'ADR Raw Data'!$B$6:$BE$43,'ADR Raw Data'!O$1,FALSE)</f>
        <v>116.661956138139</v>
      </c>
      <c r="AF46" s="66">
        <f>VLOOKUP($A46,'ADR Raw Data'!$B$6:$BE$43,'ADR Raw Data'!P$1,FALSE)</f>
        <v>118.03790931306</v>
      </c>
      <c r="AG46" s="67">
        <f>VLOOKUP($A46,'ADR Raw Data'!$B$6:$BE$43,'ADR Raw Data'!R$1,FALSE)</f>
        <v>106.25015708143501</v>
      </c>
      <c r="AH46" s="63"/>
      <c r="AI46" s="59">
        <f>VLOOKUP($A46,'ADR Raw Data'!$B$6:$BE$43,'ADR Raw Data'!T$1,FALSE)</f>
        <v>0.16495817814348901</v>
      </c>
      <c r="AJ46" s="60">
        <f>VLOOKUP($A46,'ADR Raw Data'!$B$6:$BE$43,'ADR Raw Data'!U$1,FALSE)</f>
        <v>-0.18265100485291699</v>
      </c>
      <c r="AK46" s="60">
        <f>VLOOKUP($A46,'ADR Raw Data'!$B$6:$BE$43,'ADR Raw Data'!V$1,FALSE)</f>
        <v>1.5337344674626101</v>
      </c>
      <c r="AL46" s="60">
        <f>VLOOKUP($A46,'ADR Raw Data'!$B$6:$BE$43,'ADR Raw Data'!W$1,FALSE)</f>
        <v>-2.16755562552484</v>
      </c>
      <c r="AM46" s="60">
        <f>VLOOKUP($A46,'ADR Raw Data'!$B$6:$BE$43,'ADR Raw Data'!X$1,FALSE)</f>
        <v>1.83772726193554</v>
      </c>
      <c r="AN46" s="61">
        <f>VLOOKUP($A46,'ADR Raw Data'!$B$6:$BE$43,'ADR Raw Data'!Y$1,FALSE)</f>
        <v>0.114053475681616</v>
      </c>
      <c r="AO46" s="60">
        <f>VLOOKUP($A46,'ADR Raw Data'!$B$6:$BE$43,'ADR Raw Data'!AA$1,FALSE)</f>
        <v>4.7142874166470499</v>
      </c>
      <c r="AP46" s="60">
        <f>VLOOKUP($A46,'ADR Raw Data'!$B$6:$BE$43,'ADR Raw Data'!AB$1,FALSE)</f>
        <v>7.5249367089797303</v>
      </c>
      <c r="AQ46" s="61">
        <f>VLOOKUP($A46,'ADR Raw Data'!$B$6:$BE$43,'ADR Raw Data'!AC$1,FALSE)</f>
        <v>6.2619349911964504</v>
      </c>
      <c r="AR46" s="62">
        <f>VLOOKUP($A46,'ADR Raw Data'!$B$6:$BE$43,'ADR Raw Data'!AE$1,FALSE)</f>
        <v>2.11857527770416</v>
      </c>
      <c r="AS46" s="50"/>
      <c r="AT46" s="64">
        <f>VLOOKUP($A46,'RevPAR Raw Data'!$B$6:$BE$43,'RevPAR Raw Data'!G$1,FALSE)</f>
        <v>35.344631220004999</v>
      </c>
      <c r="AU46" s="65">
        <f>VLOOKUP($A46,'RevPAR Raw Data'!$B$6:$BE$43,'RevPAR Raw Data'!H$1,FALSE)</f>
        <v>43.531768123263397</v>
      </c>
      <c r="AV46" s="65">
        <f>VLOOKUP($A46,'RevPAR Raw Data'!$B$6:$BE$43,'RevPAR Raw Data'!I$1,FALSE)</f>
        <v>54.0374614801717</v>
      </c>
      <c r="AW46" s="65">
        <f>VLOOKUP($A46,'RevPAR Raw Data'!$B$6:$BE$43,'RevPAR Raw Data'!J$1,FALSE)</f>
        <v>36.375762818893598</v>
      </c>
      <c r="AX46" s="65">
        <f>VLOOKUP($A46,'RevPAR Raw Data'!$B$6:$BE$43,'RevPAR Raw Data'!K$1,FALSE)</f>
        <v>36.122753220510198</v>
      </c>
      <c r="AY46" s="66">
        <f>VLOOKUP($A46,'RevPAR Raw Data'!$B$6:$BE$43,'RevPAR Raw Data'!L$1,FALSE)</f>
        <v>41.082475372568801</v>
      </c>
      <c r="AZ46" s="65">
        <f>VLOOKUP($A46,'RevPAR Raw Data'!$B$6:$BE$43,'RevPAR Raw Data'!N$1,FALSE)</f>
        <v>51.360098509724601</v>
      </c>
      <c r="BA46" s="65">
        <f>VLOOKUP($A46,'RevPAR Raw Data'!$B$6:$BE$43,'RevPAR Raw Data'!O$1,FALSE)</f>
        <v>58.448848193988297</v>
      </c>
      <c r="BB46" s="66">
        <f>VLOOKUP($A46,'RevPAR Raw Data'!$B$6:$BE$43,'RevPAR Raw Data'!P$1,FALSE)</f>
        <v>54.904473351856502</v>
      </c>
      <c r="BC46" s="67">
        <f>VLOOKUP($A46,'RevPAR Raw Data'!$B$6:$BE$43,'RevPAR Raw Data'!R$1,FALSE)</f>
        <v>45.031617652365298</v>
      </c>
      <c r="BD46" s="63"/>
      <c r="BE46" s="59">
        <f>VLOOKUP($A46,'RevPAR Raw Data'!$B$6:$BE$43,'RevPAR Raw Data'!T$1,FALSE)</f>
        <v>-2.4969641017806499</v>
      </c>
      <c r="BF46" s="60">
        <f>VLOOKUP($A46,'RevPAR Raw Data'!$B$6:$BE$43,'RevPAR Raw Data'!U$1,FALSE)</f>
        <v>-0.861960984415022</v>
      </c>
      <c r="BG46" s="60">
        <f>VLOOKUP($A46,'RevPAR Raw Data'!$B$6:$BE$43,'RevPAR Raw Data'!V$1,FALSE)</f>
        <v>3.7412677191108799</v>
      </c>
      <c r="BH46" s="60">
        <f>VLOOKUP($A46,'RevPAR Raw Data'!$B$6:$BE$43,'RevPAR Raw Data'!W$1,FALSE)</f>
        <v>-6.6596172913463798</v>
      </c>
      <c r="BI46" s="60">
        <f>VLOOKUP($A46,'RevPAR Raw Data'!$B$6:$BE$43,'RevPAR Raw Data'!X$1,FALSE)</f>
        <v>-5.2893293331915698</v>
      </c>
      <c r="BJ46" s="61">
        <f>VLOOKUP($A46,'RevPAR Raw Data'!$B$6:$BE$43,'RevPAR Raw Data'!Y$1,FALSE)</f>
        <v>-1.88552682058198</v>
      </c>
      <c r="BK46" s="60">
        <f>VLOOKUP($A46,'RevPAR Raw Data'!$B$6:$BE$43,'RevPAR Raw Data'!AA$1,FALSE)</f>
        <v>2.9368515243164999</v>
      </c>
      <c r="BL46" s="60">
        <f>VLOOKUP($A46,'RevPAR Raw Data'!$B$6:$BE$43,'RevPAR Raw Data'!AB$1,FALSE)</f>
        <v>0.40624031491884999</v>
      </c>
      <c r="BM46" s="61">
        <f>VLOOKUP($A46,'RevPAR Raw Data'!$B$6:$BE$43,'RevPAR Raw Data'!AC$1,FALSE)</f>
        <v>1.5741951771709499</v>
      </c>
      <c r="BN46" s="62">
        <f>VLOOKUP($A46,'RevPAR Raw Data'!$B$6:$BE$43,'RevPAR Raw Data'!AE$1,FALSE)</f>
        <v>-0.70738684845704303</v>
      </c>
    </row>
    <row r="47" spans="1:66" x14ac:dyDescent="0.25">
      <c r="A47" s="81" t="s">
        <v>86</v>
      </c>
      <c r="B47" s="59">
        <f>VLOOKUP($A47,'Occupancy Raw Data'!$B$8:$BE$45,'Occupancy Raw Data'!G$3,FALSE)</f>
        <v>34.562211981566797</v>
      </c>
      <c r="C47" s="60">
        <f>VLOOKUP($A47,'Occupancy Raw Data'!$B$8:$BE$45,'Occupancy Raw Data'!H$3,FALSE)</f>
        <v>46.148782093482502</v>
      </c>
      <c r="D47" s="60">
        <f>VLOOKUP($A47,'Occupancy Raw Data'!$B$8:$BE$45,'Occupancy Raw Data'!I$3,FALSE)</f>
        <v>43.581303489137497</v>
      </c>
      <c r="E47" s="60">
        <f>VLOOKUP($A47,'Occupancy Raw Data'!$B$8:$BE$45,'Occupancy Raw Data'!J$3,FALSE)</f>
        <v>38.578011849901202</v>
      </c>
      <c r="F47" s="60">
        <f>VLOOKUP($A47,'Occupancy Raw Data'!$B$8:$BE$45,'Occupancy Raw Data'!K$3,FALSE)</f>
        <v>42.001316655694502</v>
      </c>
      <c r="G47" s="61">
        <f>VLOOKUP($A47,'Occupancy Raw Data'!$B$8:$BE$45,'Occupancy Raw Data'!L$3,FALSE)</f>
        <v>40.974325213956497</v>
      </c>
      <c r="H47" s="60">
        <f>VLOOKUP($A47,'Occupancy Raw Data'!$B$8:$BE$45,'Occupancy Raw Data'!N$3,FALSE)</f>
        <v>47.992100065832702</v>
      </c>
      <c r="I47" s="60">
        <f>VLOOKUP($A47,'Occupancy Raw Data'!$B$8:$BE$45,'Occupancy Raw Data'!O$3,FALSE)</f>
        <v>40.092165898617502</v>
      </c>
      <c r="J47" s="61">
        <f>VLOOKUP($A47,'Occupancy Raw Data'!$B$8:$BE$45,'Occupancy Raw Data'!P$3,FALSE)</f>
        <v>44.042132982225098</v>
      </c>
      <c r="K47" s="62">
        <f>VLOOKUP($A47,'Occupancy Raw Data'!$B$8:$BE$45,'Occupancy Raw Data'!R$3,FALSE)</f>
        <v>41.850841719176103</v>
      </c>
      <c r="L47" s="63"/>
      <c r="M47" s="59">
        <f>VLOOKUP($A47,'Occupancy Raw Data'!$B$8:$BE$45,'Occupancy Raw Data'!T$3,FALSE)</f>
        <v>1.5473887814313301</v>
      </c>
      <c r="N47" s="60">
        <f>VLOOKUP($A47,'Occupancy Raw Data'!$B$8:$BE$45,'Occupancy Raw Data'!U$3,FALSE)</f>
        <v>8.6821705426356495</v>
      </c>
      <c r="O47" s="60">
        <f>VLOOKUP($A47,'Occupancy Raw Data'!$B$8:$BE$45,'Occupancy Raw Data'!V$3,FALSE)</f>
        <v>-1.3412816691505201</v>
      </c>
      <c r="P47" s="60">
        <f>VLOOKUP($A47,'Occupancy Raw Data'!$B$8:$BE$45,'Occupancy Raw Data'!W$3,FALSE)</f>
        <v>2.0905923344947701</v>
      </c>
      <c r="Q47" s="60">
        <f>VLOOKUP($A47,'Occupancy Raw Data'!$B$8:$BE$45,'Occupancy Raw Data'!X$3,FALSE)</f>
        <v>-3.0395136778115499</v>
      </c>
      <c r="R47" s="61">
        <f>VLOOKUP($A47,'Occupancy Raw Data'!$B$8:$BE$45,'Occupancy Raw Data'!Y$3,FALSE)</f>
        <v>1.53344208809135</v>
      </c>
      <c r="S47" s="60">
        <f>VLOOKUP($A47,'Occupancy Raw Data'!$B$8:$BE$45,'Occupancy Raw Data'!AA$3,FALSE)</f>
        <v>-0.13698630136986301</v>
      </c>
      <c r="T47" s="60">
        <f>VLOOKUP($A47,'Occupancy Raw Data'!$B$8:$BE$45,'Occupancy Raw Data'!AB$3,FALSE)</f>
        <v>-4.3956043956043898</v>
      </c>
      <c r="U47" s="61">
        <f>VLOOKUP($A47,'Occupancy Raw Data'!$B$8:$BE$45,'Occupancy Raw Data'!AC$3,FALSE)</f>
        <v>-2.1214337966349599</v>
      </c>
      <c r="V47" s="62">
        <f>VLOOKUP($A47,'Occupancy Raw Data'!$B$8:$BE$45,'Occupancy Raw Data'!AE$3,FALSE)</f>
        <v>0.40613718411552302</v>
      </c>
      <c r="W47" s="63"/>
      <c r="X47" s="64">
        <f>VLOOKUP($A47,'ADR Raw Data'!$B$6:$BE$43,'ADR Raw Data'!G$1,FALSE)</f>
        <v>81.565561904761907</v>
      </c>
      <c r="Y47" s="65">
        <f>VLOOKUP($A47,'ADR Raw Data'!$B$6:$BE$43,'ADR Raw Data'!H$1,FALSE)</f>
        <v>81.879172610556296</v>
      </c>
      <c r="Z47" s="65">
        <f>VLOOKUP($A47,'ADR Raw Data'!$B$6:$BE$43,'ADR Raw Data'!I$1,FALSE)</f>
        <v>83.8387009063444</v>
      </c>
      <c r="AA47" s="65">
        <f>VLOOKUP($A47,'ADR Raw Data'!$B$6:$BE$43,'ADR Raw Data'!J$1,FALSE)</f>
        <v>90.415341296928304</v>
      </c>
      <c r="AB47" s="65">
        <f>VLOOKUP($A47,'ADR Raw Data'!$B$6:$BE$43,'ADR Raw Data'!K$1,FALSE)</f>
        <v>94.730548589341595</v>
      </c>
      <c r="AC47" s="66">
        <f>VLOOKUP($A47,'ADR Raw Data'!$B$6:$BE$43,'ADR Raw Data'!L$1,FALSE)</f>
        <v>86.485192802056503</v>
      </c>
      <c r="AD47" s="65">
        <f>VLOOKUP($A47,'ADR Raw Data'!$B$6:$BE$43,'ADR Raw Data'!N$1,FALSE)</f>
        <v>92.743113854595293</v>
      </c>
      <c r="AE47" s="65">
        <f>VLOOKUP($A47,'ADR Raw Data'!$B$6:$BE$43,'ADR Raw Data'!O$1,FALSE)</f>
        <v>93.331280788177295</v>
      </c>
      <c r="AF47" s="66">
        <f>VLOOKUP($A47,'ADR Raw Data'!$B$6:$BE$43,'ADR Raw Data'!P$1,FALSE)</f>
        <v>93.010822122571</v>
      </c>
      <c r="AG47" s="67">
        <f>VLOOKUP($A47,'ADR Raw Data'!$B$6:$BE$43,'ADR Raw Data'!R$1,FALSE)</f>
        <v>88.4472808988764</v>
      </c>
      <c r="AH47" s="63"/>
      <c r="AI47" s="59">
        <f>VLOOKUP($A47,'ADR Raw Data'!$B$6:$BE$43,'ADR Raw Data'!T$1,FALSE)</f>
        <v>5.9653425409881002</v>
      </c>
      <c r="AJ47" s="60">
        <f>VLOOKUP($A47,'ADR Raw Data'!$B$6:$BE$43,'ADR Raw Data'!U$1,FALSE)</f>
        <v>4.6059402872378303</v>
      </c>
      <c r="AK47" s="60">
        <f>VLOOKUP($A47,'ADR Raw Data'!$B$6:$BE$43,'ADR Raw Data'!V$1,FALSE)</f>
        <v>4.3880966873437801</v>
      </c>
      <c r="AL47" s="60">
        <f>VLOOKUP($A47,'ADR Raw Data'!$B$6:$BE$43,'ADR Raw Data'!W$1,FALSE)</f>
        <v>4.2235865510830903</v>
      </c>
      <c r="AM47" s="60">
        <f>VLOOKUP($A47,'ADR Raw Data'!$B$6:$BE$43,'ADR Raw Data'!X$1,FALSE)</f>
        <v>6.9095441264246702</v>
      </c>
      <c r="AN47" s="61">
        <f>VLOOKUP($A47,'ADR Raw Data'!$B$6:$BE$43,'ADR Raw Data'!Y$1,FALSE)</f>
        <v>5.0756956923939898</v>
      </c>
      <c r="AO47" s="60">
        <f>VLOOKUP($A47,'ADR Raw Data'!$B$6:$BE$43,'ADR Raw Data'!AA$1,FALSE)</f>
        <v>1.29118823367725</v>
      </c>
      <c r="AP47" s="60">
        <f>VLOOKUP($A47,'ADR Raw Data'!$B$6:$BE$43,'ADR Raw Data'!AB$1,FALSE)</f>
        <v>6.2650180011077703</v>
      </c>
      <c r="AQ47" s="61">
        <f>VLOOKUP($A47,'ADR Raw Data'!$B$6:$BE$43,'ADR Raw Data'!AC$1,FALSE)</f>
        <v>3.5503966209565698</v>
      </c>
      <c r="AR47" s="62">
        <f>VLOOKUP($A47,'ADR Raw Data'!$B$6:$BE$43,'ADR Raw Data'!AE$1,FALSE)</f>
        <v>4.5164714236953003</v>
      </c>
      <c r="AS47" s="50"/>
      <c r="AT47" s="64">
        <f>VLOOKUP($A47,'RevPAR Raw Data'!$B$6:$BE$43,'RevPAR Raw Data'!G$1,FALSE)</f>
        <v>28.190862409479902</v>
      </c>
      <c r="AU47" s="65">
        <f>VLOOKUP($A47,'RevPAR Raw Data'!$B$6:$BE$43,'RevPAR Raw Data'!H$1,FALSE)</f>
        <v>37.786240947992098</v>
      </c>
      <c r="AV47" s="65">
        <f>VLOOKUP($A47,'RevPAR Raw Data'!$B$6:$BE$43,'RevPAR Raw Data'!I$1,FALSE)</f>
        <v>36.537998683344298</v>
      </c>
      <c r="AW47" s="65">
        <f>VLOOKUP($A47,'RevPAR Raw Data'!$B$6:$BE$43,'RevPAR Raw Data'!J$1,FALSE)</f>
        <v>34.880441079657601</v>
      </c>
      <c r="AX47" s="65">
        <f>VLOOKUP($A47,'RevPAR Raw Data'!$B$6:$BE$43,'RevPAR Raw Data'!K$1,FALSE)</f>
        <v>39.788077682685902</v>
      </c>
      <c r="AY47" s="66">
        <f>VLOOKUP($A47,'RevPAR Raw Data'!$B$6:$BE$43,'RevPAR Raw Data'!L$1,FALSE)</f>
        <v>35.436724160631897</v>
      </c>
      <c r="AZ47" s="65">
        <f>VLOOKUP($A47,'RevPAR Raw Data'!$B$6:$BE$43,'RevPAR Raw Data'!N$1,FALSE)</f>
        <v>44.509368005266602</v>
      </c>
      <c r="BA47" s="65">
        <f>VLOOKUP($A47,'RevPAR Raw Data'!$B$6:$BE$43,'RevPAR Raw Data'!O$1,FALSE)</f>
        <v>37.418531928900499</v>
      </c>
      <c r="BB47" s="66">
        <f>VLOOKUP($A47,'RevPAR Raw Data'!$B$6:$BE$43,'RevPAR Raw Data'!P$1,FALSE)</f>
        <v>40.9639499670836</v>
      </c>
      <c r="BC47" s="67">
        <f>VLOOKUP($A47,'RevPAR Raw Data'!$B$6:$BE$43,'RevPAR Raw Data'!R$1,FALSE)</f>
        <v>37.015931533903803</v>
      </c>
      <c r="BD47" s="63"/>
      <c r="BE47" s="59">
        <f>VLOOKUP($A47,'RevPAR Raw Data'!$B$6:$BE$43,'RevPAR Raw Data'!T$1,FALSE)</f>
        <v>7.60503836367264</v>
      </c>
      <c r="BF47" s="60">
        <f>VLOOKUP($A47,'RevPAR Raw Data'!$B$6:$BE$43,'RevPAR Raw Data'!U$1,FALSE)</f>
        <v>13.688006420703401</v>
      </c>
      <c r="BG47" s="60">
        <f>VLOOKUP($A47,'RevPAR Raw Data'!$B$6:$BE$43,'RevPAR Raw Data'!V$1,FALSE)</f>
        <v>2.9879582817013102</v>
      </c>
      <c r="BH47" s="60">
        <f>VLOOKUP($A47,'RevPAR Raw Data'!$B$6:$BE$43,'RevPAR Raw Data'!W$1,FALSE)</f>
        <v>6.4024768622555603</v>
      </c>
      <c r="BI47" s="60">
        <f>VLOOKUP($A47,'RevPAR Raw Data'!$B$6:$BE$43,'RevPAR Raw Data'!X$1,FALSE)</f>
        <v>3.66001390981602</v>
      </c>
      <c r="BJ47" s="61">
        <f>VLOOKUP($A47,'RevPAR Raw Data'!$B$6:$BE$43,'RevPAR Raw Data'!Y$1,FALSE)</f>
        <v>6.6869706344959496</v>
      </c>
      <c r="BK47" s="60">
        <f>VLOOKUP($A47,'RevPAR Raw Data'!$B$6:$BE$43,'RevPAR Raw Data'!AA$1,FALSE)</f>
        <v>1.1524331813023501</v>
      </c>
      <c r="BL47" s="60">
        <f>VLOOKUP($A47,'RevPAR Raw Data'!$B$6:$BE$43,'RevPAR Raw Data'!AB$1,FALSE)</f>
        <v>1.5940281988612699</v>
      </c>
      <c r="BM47" s="61">
        <f>VLOOKUP($A47,'RevPAR Raw Data'!$B$6:$BE$43,'RevPAR Raw Data'!AC$1,FALSE)</f>
        <v>1.3536435104900399</v>
      </c>
      <c r="BN47" s="62">
        <f>VLOOKUP($A47,'RevPAR Raw Data'!$B$6:$BE$43,'RevPAR Raw Data'!AE$1,FALSE)</f>
        <v>4.9409516776724001</v>
      </c>
    </row>
    <row r="48" spans="1:66" ht="15" thickBot="1" x14ac:dyDescent="0.3">
      <c r="A48" s="81" t="s">
        <v>87</v>
      </c>
      <c r="B48" s="85">
        <f>VLOOKUP($A48,'Occupancy Raw Data'!$B$8:$BE$45,'Occupancy Raw Data'!G$3,FALSE)</f>
        <v>42.0291949703714</v>
      </c>
      <c r="C48" s="86">
        <f>VLOOKUP($A48,'Occupancy Raw Data'!$B$8:$BE$45,'Occupancy Raw Data'!H$3,FALSE)</f>
        <v>48.056077467842101</v>
      </c>
      <c r="D48" s="86">
        <f>VLOOKUP($A48,'Occupancy Raw Data'!$B$8:$BE$45,'Occupancy Raw Data'!I$3,FALSE)</f>
        <v>51.4380690851279</v>
      </c>
      <c r="E48" s="86">
        <f>VLOOKUP($A48,'Occupancy Raw Data'!$B$8:$BE$45,'Occupancy Raw Data'!J$3,FALSE)</f>
        <v>44.645179939297499</v>
      </c>
      <c r="F48" s="86">
        <f>VLOOKUP($A48,'Occupancy Raw Data'!$B$8:$BE$45,'Occupancy Raw Data'!K$3,FALSE)</f>
        <v>47.954906778436097</v>
      </c>
      <c r="G48" s="87">
        <f>VLOOKUP($A48,'Occupancy Raw Data'!$B$8:$BE$45,'Occupancy Raw Data'!L$3,FALSE)</f>
        <v>46.824685648215002</v>
      </c>
      <c r="H48" s="86">
        <f>VLOOKUP($A48,'Occupancy Raw Data'!$B$8:$BE$45,'Occupancy Raw Data'!N$3,FALSE)</f>
        <v>52.232981644746303</v>
      </c>
      <c r="I48" s="86">
        <f>VLOOKUP($A48,'Occupancy Raw Data'!$B$8:$BE$45,'Occupancy Raw Data'!O$3,FALSE)</f>
        <v>52.247434600375698</v>
      </c>
      <c r="J48" s="87">
        <f>VLOOKUP($A48,'Occupancy Raw Data'!$B$8:$BE$45,'Occupancy Raw Data'!P$3,FALSE)</f>
        <v>52.240208122561</v>
      </c>
      <c r="K48" s="88">
        <f>VLOOKUP($A48,'Occupancy Raw Data'!$B$8:$BE$45,'Occupancy Raw Data'!R$3,FALSE)</f>
        <v>48.371977783742402</v>
      </c>
      <c r="L48" s="63"/>
      <c r="M48" s="85">
        <f>VLOOKUP($A48,'Occupancy Raw Data'!$B$8:$BE$45,'Occupancy Raw Data'!T$3,FALSE)</f>
        <v>5.5222306025715202</v>
      </c>
      <c r="N48" s="86">
        <f>VLOOKUP($A48,'Occupancy Raw Data'!$B$8:$BE$45,'Occupancy Raw Data'!U$3,FALSE)</f>
        <v>5.2907661192076496</v>
      </c>
      <c r="O48" s="86">
        <f>VLOOKUP($A48,'Occupancy Raw Data'!$B$8:$BE$45,'Occupancy Raw Data'!V$3,FALSE)</f>
        <v>2.1718854123117799</v>
      </c>
      <c r="P48" s="86">
        <f>VLOOKUP($A48,'Occupancy Raw Data'!$B$8:$BE$45,'Occupancy Raw Data'!W$3,FALSE)</f>
        <v>2.30092485935671</v>
      </c>
      <c r="Q48" s="86">
        <f>VLOOKUP($A48,'Occupancy Raw Data'!$B$8:$BE$45,'Occupancy Raw Data'!X$3,FALSE)</f>
        <v>-1.43934576287517</v>
      </c>
      <c r="R48" s="87">
        <f>VLOOKUP($A48,'Occupancy Raw Data'!$B$8:$BE$45,'Occupancy Raw Data'!Y$3,FALSE)</f>
        <v>2.6353386393954299</v>
      </c>
      <c r="S48" s="86">
        <f>VLOOKUP($A48,'Occupancy Raw Data'!$B$8:$BE$45,'Occupancy Raw Data'!AA$3,FALSE)</f>
        <v>-8.0048009546588297</v>
      </c>
      <c r="T48" s="86">
        <f>VLOOKUP($A48,'Occupancy Raw Data'!$B$8:$BE$45,'Occupancy Raw Data'!AB$3,FALSE)</f>
        <v>-5.8731997545214503</v>
      </c>
      <c r="U48" s="61">
        <f>VLOOKUP($A48,'Occupancy Raw Data'!$B$8:$BE$45,'Occupancy Raw Data'!AC$3,FALSE)</f>
        <v>-6.9510592443838899</v>
      </c>
      <c r="V48" s="88">
        <f>VLOOKUP($A48,'Occupancy Raw Data'!$B$8:$BE$45,'Occupancy Raw Data'!AE$3,FALSE)</f>
        <v>-0.52688615288752605</v>
      </c>
      <c r="W48" s="63"/>
      <c r="X48" s="89">
        <f>VLOOKUP($A48,'ADR Raw Data'!$B$6:$BE$43,'ADR Raw Data'!G$1,FALSE)</f>
        <v>91.750247592847302</v>
      </c>
      <c r="Y48" s="90">
        <f>VLOOKUP($A48,'ADR Raw Data'!$B$6:$BE$43,'ADR Raw Data'!H$1,FALSE)</f>
        <v>90.355464661654096</v>
      </c>
      <c r="Z48" s="90">
        <f>VLOOKUP($A48,'ADR Raw Data'!$B$6:$BE$43,'ADR Raw Data'!I$1,FALSE)</f>
        <v>95.632624332677693</v>
      </c>
      <c r="AA48" s="90">
        <f>VLOOKUP($A48,'ADR Raw Data'!$B$6:$BE$43,'ADR Raw Data'!J$1,FALSE)</f>
        <v>119.108384590482</v>
      </c>
      <c r="AB48" s="90">
        <f>VLOOKUP($A48,'ADR Raw Data'!$B$6:$BE$43,'ADR Raw Data'!K$1,FALSE)</f>
        <v>127.335238095238</v>
      </c>
      <c r="AC48" s="91">
        <f>VLOOKUP($A48,'ADR Raw Data'!$B$6:$BE$43,'ADR Raw Data'!L$1,FALSE)</f>
        <v>104.822660040743</v>
      </c>
      <c r="AD48" s="90">
        <f>VLOOKUP($A48,'ADR Raw Data'!$B$6:$BE$43,'ADR Raw Data'!N$1,FALSE)</f>
        <v>138.530279468732</v>
      </c>
      <c r="AE48" s="90">
        <f>VLOOKUP($A48,'ADR Raw Data'!$B$6:$BE$43,'ADR Raw Data'!O$1,FALSE)</f>
        <v>120.93419640387199</v>
      </c>
      <c r="AF48" s="91">
        <f>VLOOKUP($A48,'ADR Raw Data'!$B$6:$BE$43,'ADR Raw Data'!P$1,FALSE)</f>
        <v>129.73102088808901</v>
      </c>
      <c r="AG48" s="92">
        <f>VLOOKUP($A48,'ADR Raw Data'!$B$6:$BE$43,'ADR Raw Data'!R$1,FALSE)</f>
        <v>112.50844374253001</v>
      </c>
      <c r="AH48" s="63"/>
      <c r="AI48" s="85">
        <f>VLOOKUP($A48,'ADR Raw Data'!$B$6:$BE$43,'ADR Raw Data'!T$1,FALSE)</f>
        <v>6.5306631675413103</v>
      </c>
      <c r="AJ48" s="86">
        <f>VLOOKUP($A48,'ADR Raw Data'!$B$6:$BE$43,'ADR Raw Data'!U$1,FALSE)</f>
        <v>3.4856237697361898</v>
      </c>
      <c r="AK48" s="86">
        <f>VLOOKUP($A48,'ADR Raw Data'!$B$6:$BE$43,'ADR Raw Data'!V$1,FALSE)</f>
        <v>5.5600152592802496</v>
      </c>
      <c r="AL48" s="86">
        <f>VLOOKUP($A48,'ADR Raw Data'!$B$6:$BE$43,'ADR Raw Data'!W$1,FALSE)</f>
        <v>-1.4067665696090099</v>
      </c>
      <c r="AM48" s="86">
        <f>VLOOKUP($A48,'ADR Raw Data'!$B$6:$BE$43,'ADR Raw Data'!X$1,FALSE)</f>
        <v>3.6661860213162698</v>
      </c>
      <c r="AN48" s="87">
        <f>VLOOKUP($A48,'ADR Raw Data'!$B$6:$BE$43,'ADR Raw Data'!Y$1,FALSE)</f>
        <v>2.9550189099972699</v>
      </c>
      <c r="AO48" s="86">
        <f>VLOOKUP($A48,'ADR Raw Data'!$B$6:$BE$43,'ADR Raw Data'!AA$1,FALSE)</f>
        <v>11.1853587015983</v>
      </c>
      <c r="AP48" s="86">
        <f>VLOOKUP($A48,'ADR Raw Data'!$B$6:$BE$43,'ADR Raw Data'!AB$1,FALSE)</f>
        <v>11.468849075626</v>
      </c>
      <c r="AQ48" s="87">
        <f>VLOOKUP($A48,'ADR Raw Data'!$B$6:$BE$43,'ADR Raw Data'!AC$1,FALSE)</f>
        <v>11.2293252984266</v>
      </c>
      <c r="AR48" s="88">
        <f>VLOOKUP($A48,'ADR Raw Data'!$B$6:$BE$43,'ADR Raw Data'!AE$1,FALSE)</f>
        <v>5.4411664586331803</v>
      </c>
      <c r="AS48" s="50"/>
      <c r="AT48" s="89">
        <f>VLOOKUP($A48,'RevPAR Raw Data'!$B$6:$BE$43,'RevPAR Raw Data'!G$1,FALSE)</f>
        <v>38.561890446596301</v>
      </c>
      <c r="AU48" s="90">
        <f>VLOOKUP($A48,'RevPAR Raw Data'!$B$6:$BE$43,'RevPAR Raw Data'!H$1,FALSE)</f>
        <v>43.421292094233202</v>
      </c>
      <c r="AV48" s="90">
        <f>VLOOKUP($A48,'RevPAR Raw Data'!$B$6:$BE$43,'RevPAR Raw Data'!I$1,FALSE)</f>
        <v>49.191575372163598</v>
      </c>
      <c r="AW48" s="90">
        <f>VLOOKUP($A48,'RevPAR Raw Data'!$B$6:$BE$43,'RevPAR Raw Data'!J$1,FALSE)</f>
        <v>53.176152623211401</v>
      </c>
      <c r="AX48" s="90">
        <f>VLOOKUP($A48,'RevPAR Raw Data'!$B$6:$BE$43,'RevPAR Raw Data'!K$1,FALSE)</f>
        <v>61.063494724671102</v>
      </c>
      <c r="AY48" s="91">
        <f>VLOOKUP($A48,'RevPAR Raw Data'!$B$6:$BE$43,'RevPAR Raw Data'!L$1,FALSE)</f>
        <v>49.082881052175097</v>
      </c>
      <c r="AZ48" s="90">
        <f>VLOOKUP($A48,'RevPAR Raw Data'!$B$6:$BE$43,'RevPAR Raw Data'!N$1,FALSE)</f>
        <v>72.358495447318901</v>
      </c>
      <c r="BA48" s="90">
        <f>VLOOKUP($A48,'RevPAR Raw Data'!$B$6:$BE$43,'RevPAR Raw Data'!O$1,FALSE)</f>
        <v>63.185015175603397</v>
      </c>
      <c r="BB48" s="91">
        <f>VLOOKUP($A48,'RevPAR Raw Data'!$B$6:$BE$43,'RevPAR Raw Data'!P$1,FALSE)</f>
        <v>67.771755311461106</v>
      </c>
      <c r="BC48" s="92">
        <f>VLOOKUP($A48,'RevPAR Raw Data'!$B$6:$BE$43,'RevPAR Raw Data'!R$1,FALSE)</f>
        <v>54.4225594119711</v>
      </c>
      <c r="BD48" s="63"/>
      <c r="BE48" s="85">
        <f>VLOOKUP($A48,'RevPAR Raw Data'!$B$6:$BE$43,'RevPAR Raw Data'!T$1,FALSE)</f>
        <v>12.413532050101599</v>
      </c>
      <c r="BF48" s="86">
        <f>VLOOKUP($A48,'RevPAR Raw Data'!$B$6:$BE$43,'RevPAR Raw Data'!U$1,FALSE)</f>
        <v>8.9608060903960993</v>
      </c>
      <c r="BG48" s="86">
        <f>VLOOKUP($A48,'RevPAR Raw Data'!$B$6:$BE$43,'RevPAR Raw Data'!V$1,FALSE)</f>
        <v>7.8526578319306504</v>
      </c>
      <c r="BH48" s="86">
        <f>VLOOKUP($A48,'RevPAR Raw Data'!$B$6:$BE$43,'RevPAR Raw Data'!W$1,FALSE)</f>
        <v>0.86178964803445401</v>
      </c>
      <c r="BI48" s="86">
        <f>VLOOKUP($A48,'RevPAR Raw Data'!$B$6:$BE$43,'RevPAR Raw Data'!X$1,FALSE)</f>
        <v>2.1740711652841598</v>
      </c>
      <c r="BJ48" s="87">
        <f>VLOOKUP($A48,'RevPAR Raw Data'!$B$6:$BE$43,'RevPAR Raw Data'!Y$1,FALSE)</f>
        <v>5.6682323045293099</v>
      </c>
      <c r="BK48" s="86">
        <f>VLOOKUP($A48,'RevPAR Raw Data'!$B$6:$BE$43,'RevPAR Raw Data'!AA$1,FALSE)</f>
        <v>2.28519204681192</v>
      </c>
      <c r="BL48" s="86">
        <f>VLOOKUP($A48,'RevPAR Raw Data'!$B$6:$BE$43,'RevPAR Raw Data'!AB$1,FALSE)</f>
        <v>4.9220609053484399</v>
      </c>
      <c r="BM48" s="87">
        <f>VLOOKUP($A48,'RevPAR Raw Data'!$B$6:$BE$43,'RevPAR Raw Data'!AC$1,FALSE)</f>
        <v>3.4977089998045598</v>
      </c>
      <c r="BN48" s="88">
        <f>VLOOKUP($A48,'RevPAR Raw Data'!$B$6:$BE$43,'RevPAR Raw Data'!AE$1,FALSE)</f>
        <v>4.8856115531195501</v>
      </c>
    </row>
    <row r="49" spans="1:45" ht="14.25" customHeight="1" x14ac:dyDescent="0.25">
      <c r="A49" s="188" t="s">
        <v>109</v>
      </c>
      <c r="B49" s="188"/>
      <c r="C49" s="188"/>
      <c r="D49" s="188"/>
      <c r="E49" s="188"/>
      <c r="F49" s="188"/>
      <c r="G49" s="188"/>
      <c r="H49" s="188"/>
      <c r="I49" s="188"/>
      <c r="J49" s="188"/>
      <c r="K49" s="188"/>
      <c r="AS49" s="50"/>
    </row>
    <row r="50" spans="1:45" x14ac:dyDescent="0.25">
      <c r="A50" s="188"/>
      <c r="B50" s="188"/>
      <c r="C50" s="188"/>
      <c r="D50" s="188"/>
      <c r="E50" s="188"/>
      <c r="F50" s="188"/>
      <c r="G50" s="188"/>
      <c r="H50" s="188"/>
      <c r="I50" s="188"/>
      <c r="J50" s="188"/>
      <c r="K50" s="188"/>
      <c r="AS50" s="50"/>
    </row>
    <row r="51" spans="1:45" x14ac:dyDescent="0.25">
      <c r="A51" s="188"/>
      <c r="B51" s="188"/>
      <c r="C51" s="188"/>
      <c r="D51" s="188"/>
      <c r="E51" s="188"/>
      <c r="F51" s="188"/>
      <c r="G51" s="188"/>
      <c r="H51" s="188"/>
      <c r="I51" s="188"/>
      <c r="J51" s="188"/>
      <c r="K51" s="188"/>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5" t="str">
        <f>'Occupancy Raw Data'!B2</f>
        <v>October 30, 2022 - November 26, 2022
Rolling-28 Day Period</v>
      </c>
      <c r="B1" s="192" t="s">
        <v>67</v>
      </c>
      <c r="C1" s="193"/>
      <c r="D1" s="193"/>
      <c r="E1" s="193"/>
      <c r="F1" s="193"/>
      <c r="G1" s="193"/>
      <c r="H1" s="193"/>
      <c r="I1" s="193"/>
      <c r="J1" s="193"/>
      <c r="K1" s="194"/>
      <c r="L1" s="50"/>
      <c r="M1" s="192" t="s">
        <v>74</v>
      </c>
      <c r="N1" s="193"/>
      <c r="O1" s="193"/>
      <c r="P1" s="193"/>
      <c r="Q1" s="193"/>
      <c r="R1" s="193"/>
      <c r="S1" s="193"/>
      <c r="T1" s="193"/>
      <c r="U1" s="193"/>
      <c r="V1" s="194"/>
      <c r="X1" s="192" t="s">
        <v>68</v>
      </c>
      <c r="Y1" s="193"/>
      <c r="Z1" s="193"/>
      <c r="AA1" s="193"/>
      <c r="AB1" s="193"/>
      <c r="AC1" s="193"/>
      <c r="AD1" s="193"/>
      <c r="AE1" s="193"/>
      <c r="AF1" s="193"/>
      <c r="AG1" s="194"/>
      <c r="AI1" s="192" t="s">
        <v>75</v>
      </c>
      <c r="AJ1" s="193"/>
      <c r="AK1" s="193"/>
      <c r="AL1" s="193"/>
      <c r="AM1" s="193"/>
      <c r="AN1" s="193"/>
      <c r="AO1" s="193"/>
      <c r="AP1" s="193"/>
      <c r="AQ1" s="193"/>
      <c r="AR1" s="194"/>
      <c r="AS1" s="50"/>
      <c r="AT1" s="192" t="s">
        <v>69</v>
      </c>
      <c r="AU1" s="193"/>
      <c r="AV1" s="193"/>
      <c r="AW1" s="193"/>
      <c r="AX1" s="193"/>
      <c r="AY1" s="193"/>
      <c r="AZ1" s="193"/>
      <c r="BA1" s="193"/>
      <c r="BB1" s="193"/>
      <c r="BC1" s="194"/>
      <c r="BE1" s="192" t="s">
        <v>76</v>
      </c>
      <c r="BF1" s="193"/>
      <c r="BG1" s="193"/>
      <c r="BH1" s="193"/>
      <c r="BI1" s="193"/>
      <c r="BJ1" s="193"/>
      <c r="BK1" s="193"/>
      <c r="BL1" s="193"/>
      <c r="BM1" s="193"/>
      <c r="BN1" s="194"/>
    </row>
    <row r="2" spans="1:66" x14ac:dyDescent="0.25">
      <c r="A2" s="195"/>
      <c r="B2" s="52"/>
      <c r="C2" s="53"/>
      <c r="D2" s="53"/>
      <c r="E2" s="53"/>
      <c r="F2" s="53"/>
      <c r="G2" s="190" t="s">
        <v>65</v>
      </c>
      <c r="H2" s="53"/>
      <c r="I2" s="53"/>
      <c r="J2" s="190" t="s">
        <v>66</v>
      </c>
      <c r="K2" s="191" t="s">
        <v>57</v>
      </c>
      <c r="L2" s="55"/>
      <c r="M2" s="52"/>
      <c r="N2" s="53"/>
      <c r="O2" s="53"/>
      <c r="P2" s="53"/>
      <c r="Q2" s="53"/>
      <c r="R2" s="190" t="s">
        <v>65</v>
      </c>
      <c r="S2" s="53"/>
      <c r="T2" s="53"/>
      <c r="U2" s="190" t="s">
        <v>66</v>
      </c>
      <c r="V2" s="191" t="s">
        <v>57</v>
      </c>
      <c r="X2" s="52"/>
      <c r="Y2" s="53"/>
      <c r="Z2" s="53"/>
      <c r="AA2" s="53"/>
      <c r="AB2" s="53"/>
      <c r="AC2" s="190" t="s">
        <v>65</v>
      </c>
      <c r="AD2" s="53"/>
      <c r="AE2" s="53"/>
      <c r="AF2" s="190" t="s">
        <v>66</v>
      </c>
      <c r="AG2" s="191" t="s">
        <v>57</v>
      </c>
      <c r="AI2" s="52"/>
      <c r="AJ2" s="53"/>
      <c r="AK2" s="53"/>
      <c r="AL2" s="53"/>
      <c r="AM2" s="53"/>
      <c r="AN2" s="190" t="s">
        <v>65</v>
      </c>
      <c r="AO2" s="53"/>
      <c r="AP2" s="53"/>
      <c r="AQ2" s="190" t="s">
        <v>66</v>
      </c>
      <c r="AR2" s="191" t="s">
        <v>57</v>
      </c>
      <c r="AS2" s="55"/>
      <c r="AT2" s="52"/>
      <c r="AU2" s="53"/>
      <c r="AV2" s="53"/>
      <c r="AW2" s="53"/>
      <c r="AX2" s="53"/>
      <c r="AY2" s="190" t="s">
        <v>65</v>
      </c>
      <c r="AZ2" s="53"/>
      <c r="BA2" s="53"/>
      <c r="BB2" s="190" t="s">
        <v>66</v>
      </c>
      <c r="BC2" s="191" t="s">
        <v>57</v>
      </c>
      <c r="BE2" s="52"/>
      <c r="BF2" s="53"/>
      <c r="BG2" s="53"/>
      <c r="BH2" s="53"/>
      <c r="BI2" s="53"/>
      <c r="BJ2" s="190" t="s">
        <v>65</v>
      </c>
      <c r="BK2" s="53"/>
      <c r="BL2" s="53"/>
      <c r="BM2" s="190" t="s">
        <v>66</v>
      </c>
      <c r="BN2" s="191" t="s">
        <v>57</v>
      </c>
    </row>
    <row r="3" spans="1:66" x14ac:dyDescent="0.25">
      <c r="A3" s="195"/>
      <c r="B3" s="56" t="s">
        <v>58</v>
      </c>
      <c r="C3" s="57" t="s">
        <v>59</v>
      </c>
      <c r="D3" s="57" t="s">
        <v>60</v>
      </c>
      <c r="E3" s="57" t="s">
        <v>61</v>
      </c>
      <c r="F3" s="57" t="s">
        <v>62</v>
      </c>
      <c r="G3" s="190"/>
      <c r="H3" s="57" t="s">
        <v>63</v>
      </c>
      <c r="I3" s="57" t="s">
        <v>64</v>
      </c>
      <c r="J3" s="190"/>
      <c r="K3" s="191"/>
      <c r="L3" s="55"/>
      <c r="M3" s="56" t="s">
        <v>58</v>
      </c>
      <c r="N3" s="57" t="s">
        <v>59</v>
      </c>
      <c r="O3" s="57" t="s">
        <v>60</v>
      </c>
      <c r="P3" s="57" t="s">
        <v>61</v>
      </c>
      <c r="Q3" s="57" t="s">
        <v>62</v>
      </c>
      <c r="R3" s="190"/>
      <c r="S3" s="57" t="s">
        <v>63</v>
      </c>
      <c r="T3" s="57" t="s">
        <v>64</v>
      </c>
      <c r="U3" s="190"/>
      <c r="V3" s="191"/>
      <c r="X3" s="56" t="s">
        <v>58</v>
      </c>
      <c r="Y3" s="57" t="s">
        <v>59</v>
      </c>
      <c r="Z3" s="57" t="s">
        <v>60</v>
      </c>
      <c r="AA3" s="57" t="s">
        <v>61</v>
      </c>
      <c r="AB3" s="57" t="s">
        <v>62</v>
      </c>
      <c r="AC3" s="190"/>
      <c r="AD3" s="57" t="s">
        <v>63</v>
      </c>
      <c r="AE3" s="57" t="s">
        <v>64</v>
      </c>
      <c r="AF3" s="190"/>
      <c r="AG3" s="191"/>
      <c r="AI3" s="56" t="s">
        <v>58</v>
      </c>
      <c r="AJ3" s="57" t="s">
        <v>59</v>
      </c>
      <c r="AK3" s="57" t="s">
        <v>60</v>
      </c>
      <c r="AL3" s="57" t="s">
        <v>61</v>
      </c>
      <c r="AM3" s="57" t="s">
        <v>62</v>
      </c>
      <c r="AN3" s="190"/>
      <c r="AO3" s="57" t="s">
        <v>63</v>
      </c>
      <c r="AP3" s="57" t="s">
        <v>64</v>
      </c>
      <c r="AQ3" s="190"/>
      <c r="AR3" s="191"/>
      <c r="AS3" s="55"/>
      <c r="AT3" s="56" t="s">
        <v>58</v>
      </c>
      <c r="AU3" s="57" t="s">
        <v>59</v>
      </c>
      <c r="AV3" s="57" t="s">
        <v>60</v>
      </c>
      <c r="AW3" s="57" t="s">
        <v>61</v>
      </c>
      <c r="AX3" s="57" t="s">
        <v>62</v>
      </c>
      <c r="AY3" s="190"/>
      <c r="AZ3" s="57" t="s">
        <v>63</v>
      </c>
      <c r="BA3" s="57" t="s">
        <v>64</v>
      </c>
      <c r="BB3" s="190"/>
      <c r="BC3" s="191"/>
      <c r="BE3" s="56" t="s">
        <v>58</v>
      </c>
      <c r="BF3" s="57" t="s">
        <v>59</v>
      </c>
      <c r="BG3" s="57" t="s">
        <v>60</v>
      </c>
      <c r="BH3" s="57" t="s">
        <v>61</v>
      </c>
      <c r="BI3" s="57" t="s">
        <v>62</v>
      </c>
      <c r="BJ3" s="190"/>
      <c r="BK3" s="57" t="s">
        <v>63</v>
      </c>
      <c r="BL3" s="57" t="s">
        <v>64</v>
      </c>
      <c r="BM3" s="190"/>
      <c r="BN3" s="191"/>
    </row>
    <row r="4" spans="1:66" x14ac:dyDescent="0.25">
      <c r="A4" s="58" t="s">
        <v>15</v>
      </c>
      <c r="B4" s="59">
        <f>VLOOKUP($A4,'Occupancy Raw Data'!$B$8:$BE$45,'Occupancy Raw Data'!AG$3,FALSE)</f>
        <v>48.054453672430299</v>
      </c>
      <c r="C4" s="60">
        <f>VLOOKUP($A4,'Occupancy Raw Data'!$B$8:$BE$45,'Occupancy Raw Data'!AH$3,FALSE)</f>
        <v>54.321803754646297</v>
      </c>
      <c r="D4" s="60">
        <f>VLOOKUP($A4,'Occupancy Raw Data'!$B$8:$BE$45,'Occupancy Raw Data'!AI$3,FALSE)</f>
        <v>59.587580342404102</v>
      </c>
      <c r="E4" s="60">
        <f>VLOOKUP($A4,'Occupancy Raw Data'!$B$8:$BE$45,'Occupancy Raw Data'!AJ$3,FALSE)</f>
        <v>61.314808987677999</v>
      </c>
      <c r="F4" s="60">
        <f>VLOOKUP($A4,'Occupancy Raw Data'!$B$8:$BE$45,'Occupancy Raw Data'!AK$3,FALSE)</f>
        <v>61.651070890578801</v>
      </c>
      <c r="G4" s="61">
        <f>VLOOKUP($A4,'Occupancy Raw Data'!$B$8:$BE$45,'Occupancy Raw Data'!AL$3,FALSE)</f>
        <v>56.981807128849297</v>
      </c>
      <c r="H4" s="60">
        <f>VLOOKUP($A4,'Occupancy Raw Data'!$B$8:$BE$45,'Occupancy Raw Data'!AN$3,FALSE)</f>
        <v>68.131096605604199</v>
      </c>
      <c r="I4" s="60">
        <f>VLOOKUP($A4,'Occupancy Raw Data'!$B$8:$BE$45,'Occupancy Raw Data'!AO$3,FALSE)</f>
        <v>67.4978288734019</v>
      </c>
      <c r="J4" s="61">
        <f>VLOOKUP($A4,'Occupancy Raw Data'!$B$8:$BE$45,'Occupancy Raw Data'!AP$3,FALSE)</f>
        <v>67.814461772968798</v>
      </c>
      <c r="K4" s="62">
        <f>VLOOKUP($A4,'Occupancy Raw Data'!$B$8:$BE$45,'Occupancy Raw Data'!AR$3,FALSE)</f>
        <v>60.0753548491004</v>
      </c>
      <c r="M4" s="59">
        <f>VLOOKUP($A4,'Occupancy Raw Data'!$B$8:$BE$45,'Occupancy Raw Data'!AT$3,FALSE)</f>
        <v>1.62957407753091</v>
      </c>
      <c r="N4" s="60">
        <f>VLOOKUP($A4,'Occupancy Raw Data'!$B$8:$BE$45,'Occupancy Raw Data'!AU$3,FALSE)</f>
        <v>3.1889197916691301</v>
      </c>
      <c r="O4" s="60">
        <f>VLOOKUP($A4,'Occupancy Raw Data'!$B$8:$BE$45,'Occupancy Raw Data'!AV$3,FALSE)</f>
        <v>8.0849728619112593</v>
      </c>
      <c r="P4" s="60">
        <f>VLOOKUP($A4,'Occupancy Raw Data'!$B$8:$BE$45,'Occupancy Raw Data'!AW$3,FALSE)</f>
        <v>8.2850038759240405</v>
      </c>
      <c r="Q4" s="60">
        <f>VLOOKUP($A4,'Occupancy Raw Data'!$B$8:$BE$45,'Occupancy Raw Data'!AX$3,FALSE)</f>
        <v>3.7715655152848302</v>
      </c>
      <c r="R4" s="61">
        <f>VLOOKUP($A4,'Occupancy Raw Data'!$B$8:$BE$45,'Occupancy Raw Data'!AY$3,FALSE)</f>
        <v>5.1012905013778296</v>
      </c>
      <c r="S4" s="60">
        <f>VLOOKUP($A4,'Occupancy Raw Data'!$B$8:$BE$45,'Occupancy Raw Data'!BA$3,FALSE)</f>
        <v>-0.79665586248541398</v>
      </c>
      <c r="T4" s="60">
        <f>VLOOKUP($A4,'Occupancy Raw Data'!$B$8:$BE$45,'Occupancy Raw Data'!BB$3,FALSE)</f>
        <v>-2.8114299174143502</v>
      </c>
      <c r="U4" s="61">
        <f>VLOOKUP($A4,'Occupancy Raw Data'!$B$8:$BE$45,'Occupancy Raw Data'!BC$3,FALSE)</f>
        <v>-1.80968214306454</v>
      </c>
      <c r="V4" s="62">
        <f>VLOOKUP($A4,'Occupancy Raw Data'!$B$8:$BE$45,'Occupancy Raw Data'!BE$3,FALSE)</f>
        <v>2.76747657262427</v>
      </c>
      <c r="X4" s="64">
        <f>VLOOKUP($A4,'ADR Raw Data'!$B$6:$BE$43,'ADR Raw Data'!AG$1,FALSE)</f>
        <v>132.639313926369</v>
      </c>
      <c r="Y4" s="65">
        <f>VLOOKUP($A4,'ADR Raw Data'!$B$6:$BE$43,'ADR Raw Data'!AH$1,FALSE)</f>
        <v>134.03438319170101</v>
      </c>
      <c r="Z4" s="65">
        <f>VLOOKUP($A4,'ADR Raw Data'!$B$6:$BE$43,'ADR Raw Data'!AI$1,FALSE)</f>
        <v>140.73041968753</v>
      </c>
      <c r="AA4" s="65">
        <f>VLOOKUP($A4,'ADR Raw Data'!$B$6:$BE$43,'ADR Raw Data'!AJ$1,FALSE)</f>
        <v>143.729040190436</v>
      </c>
      <c r="AB4" s="65">
        <f>VLOOKUP($A4,'ADR Raw Data'!$B$6:$BE$43,'ADR Raw Data'!AK$1,FALSE)</f>
        <v>143.494269720749</v>
      </c>
      <c r="AC4" s="66">
        <f>VLOOKUP($A4,'ADR Raw Data'!$B$6:$BE$43,'ADR Raw Data'!AL$1,FALSE)</f>
        <v>139.32871553039499</v>
      </c>
      <c r="AD4" s="65">
        <f>VLOOKUP($A4,'ADR Raw Data'!$B$6:$BE$43,'ADR Raw Data'!AN$1,FALSE)</f>
        <v>155.10247340223199</v>
      </c>
      <c r="AE4" s="65">
        <f>VLOOKUP($A4,'ADR Raw Data'!$B$6:$BE$43,'ADR Raw Data'!AO$1,FALSE)</f>
        <v>156.55199645781701</v>
      </c>
      <c r="AF4" s="66">
        <f>VLOOKUP($A4,'ADR Raw Data'!$B$6:$BE$43,'ADR Raw Data'!AP$1,FALSE)</f>
        <v>155.82385314376799</v>
      </c>
      <c r="AG4" s="67">
        <f>VLOOKUP($A4,'ADR Raw Data'!$B$6:$BE$43,'ADR Raw Data'!AR$1,FALSE)</f>
        <v>144.646170730509</v>
      </c>
      <c r="AI4" s="59">
        <f>VLOOKUP($A4,'ADR Raw Data'!$B$6:$BE$43,'ADR Raw Data'!AT$1,FALSE)</f>
        <v>12.046021803968699</v>
      </c>
      <c r="AJ4" s="60">
        <f>VLOOKUP($A4,'ADR Raw Data'!$B$6:$BE$43,'ADR Raw Data'!AU$1,FALSE)</f>
        <v>13.9971699891294</v>
      </c>
      <c r="AK4" s="60">
        <f>VLOOKUP($A4,'ADR Raw Data'!$B$6:$BE$43,'ADR Raw Data'!AV$1,FALSE)</f>
        <v>17.205408650052401</v>
      </c>
      <c r="AL4" s="60">
        <f>VLOOKUP($A4,'ADR Raw Data'!$B$6:$BE$43,'ADR Raw Data'!AW$1,FALSE)</f>
        <v>16.695646739964499</v>
      </c>
      <c r="AM4" s="60">
        <f>VLOOKUP($A4,'ADR Raw Data'!$B$6:$BE$43,'ADR Raw Data'!AX$1,FALSE)</f>
        <v>12.7779181561566</v>
      </c>
      <c r="AN4" s="61">
        <f>VLOOKUP($A4,'ADR Raw Data'!$B$6:$BE$43,'ADR Raw Data'!AY$1,FALSE)</f>
        <v>14.6666916039604</v>
      </c>
      <c r="AO4" s="60">
        <f>VLOOKUP($A4,'ADR Raw Data'!$B$6:$BE$43,'ADR Raw Data'!BA$1,FALSE)</f>
        <v>9.4545108437993903</v>
      </c>
      <c r="AP4" s="60">
        <f>VLOOKUP($A4,'ADR Raw Data'!$B$6:$BE$43,'ADR Raw Data'!BB$1,FALSE)</f>
        <v>8.6162075907998901</v>
      </c>
      <c r="AQ4" s="61">
        <f>VLOOKUP($A4,'ADR Raw Data'!$B$6:$BE$43,'ADR Raw Data'!BC$1,FALSE)</f>
        <v>9.0242439741191394</v>
      </c>
      <c r="AR4" s="62">
        <f>VLOOKUP($A4,'ADR Raw Data'!$B$6:$BE$43,'ADR Raw Data'!BE$1,FALSE)</f>
        <v>12.3588138423796</v>
      </c>
      <c r="AT4" s="64">
        <f>VLOOKUP($A4,'RevPAR Raw Data'!$B$6:$BE$43,'RevPAR Raw Data'!AG$1,FALSE)</f>
        <v>63.739097662176803</v>
      </c>
      <c r="AU4" s="65">
        <f>VLOOKUP($A4,'RevPAR Raw Data'!$B$6:$BE$43,'RevPAR Raw Data'!AH$1,FALSE)</f>
        <v>72.809894601146496</v>
      </c>
      <c r="AV4" s="65">
        <f>VLOOKUP($A4,'RevPAR Raw Data'!$B$6:$BE$43,'RevPAR Raw Data'!AI$1,FALSE)</f>
        <v>83.857851897509605</v>
      </c>
      <c r="AW4" s="65">
        <f>VLOOKUP($A4,'RevPAR Raw Data'!$B$6:$BE$43,'RevPAR Raw Data'!AJ$1,FALSE)</f>
        <v>88.127186452589299</v>
      </c>
      <c r="AX4" s="65">
        <f>VLOOKUP($A4,'RevPAR Raw Data'!$B$6:$BE$43,'RevPAR Raw Data'!AK$1,FALSE)</f>
        <v>88.465753949457707</v>
      </c>
      <c r="AY4" s="66">
        <f>VLOOKUP($A4,'RevPAR Raw Data'!$B$6:$BE$43,'RevPAR Raw Data'!AL$1,FALSE)</f>
        <v>79.392019958633099</v>
      </c>
      <c r="AZ4" s="65">
        <f>VLOOKUP($A4,'RevPAR Raw Data'!$B$6:$BE$43,'RevPAR Raw Data'!AN$1,FALSE)</f>
        <v>105.673015991356</v>
      </c>
      <c r="BA4" s="65">
        <f>VLOOKUP($A4,'RevPAR Raw Data'!$B$6:$BE$43,'RevPAR Raw Data'!AO$1,FALSE)</f>
        <v>105.66919866699099</v>
      </c>
      <c r="BB4" s="66">
        <f>VLOOKUP($A4,'RevPAR Raw Data'!$B$6:$BE$43,'RevPAR Raw Data'!AP$1,FALSE)</f>
        <v>105.671107323347</v>
      </c>
      <c r="BC4" s="67">
        <f>VLOOKUP($A4,'RevPAR Raw Data'!$B$6:$BE$43,'RevPAR Raw Data'!AR$1,FALSE)</f>
        <v>86.896700341989103</v>
      </c>
      <c r="BE4" s="59">
        <f>VLOOKUP($A4,'RevPAR Raw Data'!$B$6:$BE$43,'RevPAR Raw Data'!AT$1,FALSE)</f>
        <v>13.8718947301908</v>
      </c>
      <c r="BF4" s="60">
        <f>VLOOKUP($A4,'RevPAR Raw Data'!$B$6:$BE$43,'RevPAR Raw Data'!AU$1,FALSE)</f>
        <v>17.632448304855501</v>
      </c>
      <c r="BG4" s="60">
        <f>VLOOKUP($A4,'RevPAR Raw Data'!$B$6:$BE$43,'RevPAR Raw Data'!AV$1,FALSE)</f>
        <v>26.681434132101302</v>
      </c>
      <c r="BH4" s="60">
        <f>VLOOKUP($A4,'RevPAR Raw Data'!$B$6:$BE$43,'RevPAR Raw Data'!AW$1,FALSE)</f>
        <v>26.3638855954052</v>
      </c>
      <c r="BI4" s="60">
        <f>VLOOKUP($A4,'RevPAR Raw Data'!$B$6:$BE$43,'RevPAR Raw Data'!AX$1,FALSE)</f>
        <v>17.031411226190301</v>
      </c>
      <c r="BJ4" s="61">
        <f>VLOOKUP($A4,'RevPAR Raw Data'!$B$6:$BE$43,'RevPAR Raw Data'!AY$1,FALSE)</f>
        <v>20.516172650997401</v>
      </c>
      <c r="BK4" s="60">
        <f>VLOOKUP($A4,'RevPAR Raw Data'!$B$6:$BE$43,'RevPAR Raw Data'!BA$1,FALSE)</f>
        <v>8.5825350664075302</v>
      </c>
      <c r="BL4" s="60">
        <f>VLOOKUP($A4,'RevPAR Raw Data'!$B$6:$BE$43,'RevPAR Raw Data'!BB$1,FALSE)</f>
        <v>5.5625390354312598</v>
      </c>
      <c r="BM4" s="61">
        <f>VLOOKUP($A4,'RevPAR Raw Data'!$B$6:$BE$43,'RevPAR Raw Data'!BC$1,FALSE)</f>
        <v>7.0512516993083896</v>
      </c>
      <c r="BN4" s="62">
        <f>VLOOKUP($A4,'RevPAR Raw Data'!$B$6:$BE$43,'RevPAR Raw Data'!BE$1,FALSE)</f>
        <v>15.468317692745901</v>
      </c>
    </row>
    <row r="5" spans="1:66" x14ac:dyDescent="0.25">
      <c r="A5" s="58" t="s">
        <v>70</v>
      </c>
      <c r="B5" s="59">
        <f>VLOOKUP($A5,'Occupancy Raw Data'!$B$8:$BE$45,'Occupancy Raw Data'!AG$3,FALSE)</f>
        <v>46.044896203418901</v>
      </c>
      <c r="C5" s="60">
        <f>VLOOKUP($A5,'Occupancy Raw Data'!$B$8:$BE$45,'Occupancy Raw Data'!AH$3,FALSE)</f>
        <v>52.999383442810696</v>
      </c>
      <c r="D5" s="60">
        <f>VLOOKUP($A5,'Occupancy Raw Data'!$B$8:$BE$45,'Occupancy Raw Data'!AI$3,FALSE)</f>
        <v>59.167439651407697</v>
      </c>
      <c r="E5" s="60">
        <f>VLOOKUP($A5,'Occupancy Raw Data'!$B$8:$BE$45,'Occupancy Raw Data'!AJ$3,FALSE)</f>
        <v>60.797401496243403</v>
      </c>
      <c r="F5" s="60">
        <f>VLOOKUP($A5,'Occupancy Raw Data'!$B$8:$BE$45,'Occupancy Raw Data'!AK$3,FALSE)</f>
        <v>60.666392535995499</v>
      </c>
      <c r="G5" s="61">
        <f>VLOOKUP($A5,'Occupancy Raw Data'!$B$8:$BE$45,'Occupancy Raw Data'!AL$3,FALSE)</f>
        <v>55.934145891384702</v>
      </c>
      <c r="H5" s="60">
        <f>VLOOKUP($A5,'Occupancy Raw Data'!$B$8:$BE$45,'Occupancy Raw Data'!AN$3,FALSE)</f>
        <v>66.775746369765798</v>
      </c>
      <c r="I5" s="60">
        <f>VLOOKUP($A5,'Occupancy Raw Data'!$B$8:$BE$45,'Occupancy Raw Data'!AO$3,FALSE)</f>
        <v>65.966495050767406</v>
      </c>
      <c r="J5" s="61">
        <f>VLOOKUP($A5,'Occupancy Raw Data'!$B$8:$BE$45,'Occupancy Raw Data'!AP$3,FALSE)</f>
        <v>66.371120710266595</v>
      </c>
      <c r="K5" s="62">
        <f>VLOOKUP($A5,'Occupancy Raw Data'!$B$8:$BE$45,'Occupancy Raw Data'!AR$3,FALSE)</f>
        <v>58.9155867528548</v>
      </c>
      <c r="M5" s="59">
        <f>VLOOKUP($A5,'Occupancy Raw Data'!$B$8:$BE$45,'Occupancy Raw Data'!AT$3,FALSE)</f>
        <v>1.3471060060965601</v>
      </c>
      <c r="N5" s="60">
        <f>VLOOKUP($A5,'Occupancy Raw Data'!$B$8:$BE$45,'Occupancy Raw Data'!AU$3,FALSE)</f>
        <v>1.5944108382279101</v>
      </c>
      <c r="O5" s="60">
        <f>VLOOKUP($A5,'Occupancy Raw Data'!$B$8:$BE$45,'Occupancy Raw Data'!AV$3,FALSE)</f>
        <v>7.0772427484065803</v>
      </c>
      <c r="P5" s="60">
        <f>VLOOKUP($A5,'Occupancy Raw Data'!$B$8:$BE$45,'Occupancy Raw Data'!AW$3,FALSE)</f>
        <v>7.7527428874113697</v>
      </c>
      <c r="Q5" s="60">
        <f>VLOOKUP($A5,'Occupancy Raw Data'!$B$8:$BE$45,'Occupancy Raw Data'!AX$3,FALSE)</f>
        <v>3.5978201555527298</v>
      </c>
      <c r="R5" s="61">
        <f>VLOOKUP($A5,'Occupancy Raw Data'!$B$8:$BE$45,'Occupancy Raw Data'!AY$3,FALSE)</f>
        <v>4.4205351090758098</v>
      </c>
      <c r="S5" s="60">
        <f>VLOOKUP($A5,'Occupancy Raw Data'!$B$8:$BE$45,'Occupancy Raw Data'!BA$3,FALSE)</f>
        <v>-1.1890586422753799</v>
      </c>
      <c r="T5" s="60">
        <f>VLOOKUP($A5,'Occupancy Raw Data'!$B$8:$BE$45,'Occupancy Raw Data'!BB$3,FALSE)</f>
        <v>-4.0577236229498803</v>
      </c>
      <c r="U5" s="61">
        <f>VLOOKUP($A5,'Occupancy Raw Data'!$B$8:$BE$45,'Occupancy Raw Data'!BC$3,FALSE)</f>
        <v>-2.63577666318124</v>
      </c>
      <c r="V5" s="62">
        <f>VLOOKUP($A5,'Occupancy Raw Data'!$B$8:$BE$45,'Occupancy Raw Data'!BE$3,FALSE)</f>
        <v>2.0404186849642301</v>
      </c>
      <c r="X5" s="64">
        <f>VLOOKUP($A5,'ADR Raw Data'!$B$6:$BE$43,'ADR Raw Data'!AG$1,FALSE)</f>
        <v>105.457618832566</v>
      </c>
      <c r="Y5" s="65">
        <f>VLOOKUP($A5,'ADR Raw Data'!$B$6:$BE$43,'ADR Raw Data'!AH$1,FALSE)</f>
        <v>110.003362250725</v>
      </c>
      <c r="Z5" s="65">
        <f>VLOOKUP($A5,'ADR Raw Data'!$B$6:$BE$43,'ADR Raw Data'!AI$1,FALSE)</f>
        <v>115.676939984215</v>
      </c>
      <c r="AA5" s="65">
        <f>VLOOKUP($A5,'ADR Raw Data'!$B$6:$BE$43,'ADR Raw Data'!AJ$1,FALSE)</f>
        <v>118.024212384327</v>
      </c>
      <c r="AB5" s="65">
        <f>VLOOKUP($A5,'ADR Raw Data'!$B$6:$BE$43,'ADR Raw Data'!AK$1,FALSE)</f>
        <v>115.47054523859499</v>
      </c>
      <c r="AC5" s="66">
        <f>VLOOKUP($A5,'ADR Raw Data'!$B$6:$BE$43,'ADR Raw Data'!AL$1,FALSE)</f>
        <v>113.38406625050899</v>
      </c>
      <c r="AD5" s="65">
        <f>VLOOKUP($A5,'ADR Raw Data'!$B$6:$BE$43,'ADR Raw Data'!AN$1,FALSE)</f>
        <v>126.486892530989</v>
      </c>
      <c r="AE5" s="65">
        <f>VLOOKUP($A5,'ADR Raw Data'!$B$6:$BE$43,'ADR Raw Data'!AO$1,FALSE)</f>
        <v>125.94971996114501</v>
      </c>
      <c r="AF5" s="66">
        <f>VLOOKUP($A5,'ADR Raw Data'!$B$6:$BE$43,'ADR Raw Data'!AP$1,FALSE)</f>
        <v>126.219943658567</v>
      </c>
      <c r="AG5" s="67">
        <f>VLOOKUP($A5,'ADR Raw Data'!$B$6:$BE$43,'ADR Raw Data'!AR$1,FALSE)</f>
        <v>117.514789204385</v>
      </c>
      <c r="AI5" s="59">
        <f>VLOOKUP($A5,'ADR Raw Data'!$B$6:$BE$43,'ADR Raw Data'!AT$1,FALSE)</f>
        <v>11.9217937002607</v>
      </c>
      <c r="AJ5" s="60">
        <f>VLOOKUP($A5,'ADR Raw Data'!$B$6:$BE$43,'ADR Raw Data'!AU$1,FALSE)</f>
        <v>13.342046455173699</v>
      </c>
      <c r="AK5" s="60">
        <f>VLOOKUP($A5,'ADR Raw Data'!$B$6:$BE$43,'ADR Raw Data'!AV$1,FALSE)</f>
        <v>15.4396482854147</v>
      </c>
      <c r="AL5" s="60">
        <f>VLOOKUP($A5,'ADR Raw Data'!$B$6:$BE$43,'ADR Raw Data'!AW$1,FALSE)</f>
        <v>15.259364428803901</v>
      </c>
      <c r="AM5" s="60">
        <f>VLOOKUP($A5,'ADR Raw Data'!$B$6:$BE$43,'ADR Raw Data'!AX$1,FALSE)</f>
        <v>11.560925363485</v>
      </c>
      <c r="AN5" s="61">
        <f>VLOOKUP($A5,'ADR Raw Data'!$B$6:$BE$43,'ADR Raw Data'!AY$1,FALSE)</f>
        <v>13.6574062219258</v>
      </c>
      <c r="AO5" s="60">
        <f>VLOOKUP($A5,'ADR Raw Data'!$B$6:$BE$43,'ADR Raw Data'!BA$1,FALSE)</f>
        <v>9.1301794433226693</v>
      </c>
      <c r="AP5" s="60">
        <f>VLOOKUP($A5,'ADR Raw Data'!$B$6:$BE$43,'ADR Raw Data'!BB$1,FALSE)</f>
        <v>7.5632896145110999</v>
      </c>
      <c r="AQ5" s="61">
        <f>VLOOKUP($A5,'ADR Raw Data'!$B$6:$BE$43,'ADR Raw Data'!BC$1,FALSE)</f>
        <v>8.3393677642872905</v>
      </c>
      <c r="AR5" s="62">
        <f>VLOOKUP($A5,'ADR Raw Data'!$B$6:$BE$43,'ADR Raw Data'!BE$1,FALSE)</f>
        <v>11.486561246702299</v>
      </c>
      <c r="AT5" s="64">
        <f>VLOOKUP($A5,'RevPAR Raw Data'!$B$6:$BE$43,'RevPAR Raw Data'!AG$1,FALSE)</f>
        <v>48.557851130052399</v>
      </c>
      <c r="AU5" s="65">
        <f>VLOOKUP($A5,'RevPAR Raw Data'!$B$6:$BE$43,'RevPAR Raw Data'!AH$1,FALSE)</f>
        <v>58.301103759246303</v>
      </c>
      <c r="AV5" s="65">
        <f>VLOOKUP($A5,'RevPAR Raw Data'!$B$6:$BE$43,'RevPAR Raw Data'!AI$1,FALSE)</f>
        <v>68.443083655755601</v>
      </c>
      <c r="AW5" s="65">
        <f>VLOOKUP($A5,'RevPAR Raw Data'!$B$6:$BE$43,'RevPAR Raw Data'!AJ$1,FALSE)</f>
        <v>71.755654266078807</v>
      </c>
      <c r="AX5" s="65">
        <f>VLOOKUP($A5,'RevPAR Raw Data'!$B$6:$BE$43,'RevPAR Raw Data'!AK$1,FALSE)</f>
        <v>70.0518142379007</v>
      </c>
      <c r="AY5" s="66">
        <f>VLOOKUP($A5,'RevPAR Raw Data'!$B$6:$BE$43,'RevPAR Raw Data'!AL$1,FALSE)</f>
        <v>63.4204090341442</v>
      </c>
      <c r="AZ5" s="65">
        <f>VLOOKUP($A5,'RevPAR Raw Data'!$B$6:$BE$43,'RevPAR Raw Data'!AN$1,FALSE)</f>
        <v>84.462566547491903</v>
      </c>
      <c r="BA5" s="65">
        <f>VLOOKUP($A5,'RevPAR Raw Data'!$B$6:$BE$43,'RevPAR Raw Data'!AO$1,FALSE)</f>
        <v>83.084615784624702</v>
      </c>
      <c r="BB5" s="66">
        <f>VLOOKUP($A5,'RevPAR Raw Data'!$B$6:$BE$43,'RevPAR Raw Data'!AP$1,FALSE)</f>
        <v>83.773591166058296</v>
      </c>
      <c r="BC5" s="67">
        <f>VLOOKUP($A5,'RevPAR Raw Data'!$B$6:$BE$43,'RevPAR Raw Data'!AR$1,FALSE)</f>
        <v>69.234527581143993</v>
      </c>
      <c r="BE5" s="59">
        <f>VLOOKUP($A5,'RevPAR Raw Data'!$B$6:$BE$43,'RevPAR Raw Data'!AT$1,FALSE)</f>
        <v>13.4294989053279</v>
      </c>
      <c r="BF5" s="60">
        <f>VLOOKUP($A5,'RevPAR Raw Data'!$B$6:$BE$43,'RevPAR Raw Data'!AU$1,FALSE)</f>
        <v>15.149184328124299</v>
      </c>
      <c r="BG5" s="60">
        <f>VLOOKUP($A5,'RevPAR Raw Data'!$B$6:$BE$43,'RevPAR Raw Data'!AV$1,FALSE)</f>
        <v>23.609592422480301</v>
      </c>
      <c r="BH5" s="60">
        <f>VLOOKUP($A5,'RevPAR Raw Data'!$B$6:$BE$43,'RevPAR Raw Data'!AW$1,FALSE)</f>
        <v>24.195126606633501</v>
      </c>
      <c r="BI5" s="60">
        <f>VLOOKUP($A5,'RevPAR Raw Data'!$B$6:$BE$43,'RevPAR Raw Data'!AX$1,FALSE)</f>
        <v>15.5746868219336</v>
      </c>
      <c r="BJ5" s="61">
        <f>VLOOKUP($A5,'RevPAR Raw Data'!$B$6:$BE$43,'RevPAR Raw Data'!AY$1,FALSE)</f>
        <v>18.681671768030998</v>
      </c>
      <c r="BK5" s="60">
        <f>VLOOKUP($A5,'RevPAR Raw Data'!$B$6:$BE$43,'RevPAR Raw Data'!BA$1,FALSE)</f>
        <v>7.8325576133211996</v>
      </c>
      <c r="BL5" s="60">
        <f>VLOOKUP($A5,'RevPAR Raw Data'!$B$6:$BE$43,'RevPAR Raw Data'!BB$1,FALSE)</f>
        <v>3.1986686022010802</v>
      </c>
      <c r="BM5" s="61">
        <f>VLOOKUP($A5,'RevPAR Raw Data'!$B$6:$BE$43,'RevPAR Raw Data'!BC$1,FALSE)</f>
        <v>5.4837839917181102</v>
      </c>
      <c r="BN5" s="62">
        <f>VLOOKUP($A5,'RevPAR Raw Data'!$B$6:$BE$43,'RevPAR Raw Data'!BE$1,FALSE)</f>
        <v>13.761353873604101</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Data'!$B$8:$BE$45,'Occupancy Raw Data'!AG$3,FALSE)</f>
        <v>47.576291119401098</v>
      </c>
      <c r="C7" s="60">
        <f>VLOOKUP($A7,'Occupancy Raw Data'!$B$8:$BE$45,'Occupancy Raw Data'!AH$3,FALSE)</f>
        <v>54.249164063852703</v>
      </c>
      <c r="D7" s="60">
        <f>VLOOKUP($A7,'Occupancy Raw Data'!$B$8:$BE$45,'Occupancy Raw Data'!AI$3,FALSE)</f>
        <v>62.838999064209602</v>
      </c>
      <c r="E7" s="60">
        <f>VLOOKUP($A7,'Occupancy Raw Data'!$B$8:$BE$45,'Occupancy Raw Data'!AJ$3,FALSE)</f>
        <v>65.932956017852007</v>
      </c>
      <c r="F7" s="60">
        <f>VLOOKUP($A7,'Occupancy Raw Data'!$B$8:$BE$45,'Occupancy Raw Data'!AK$3,FALSE)</f>
        <v>65.043280305211596</v>
      </c>
      <c r="G7" s="61">
        <f>VLOOKUP($A7,'Occupancy Raw Data'!$B$8:$BE$45,'Occupancy Raw Data'!AL$3,FALSE)</f>
        <v>59.126903799907602</v>
      </c>
      <c r="H7" s="60">
        <f>VLOOKUP($A7,'Occupancy Raw Data'!$B$8:$BE$45,'Occupancy Raw Data'!AN$3,FALSE)</f>
        <v>67.8693222718111</v>
      </c>
      <c r="I7" s="60">
        <f>VLOOKUP($A7,'Occupancy Raw Data'!$B$8:$BE$45,'Occupancy Raw Data'!AO$3,FALSE)</f>
        <v>66.522811877152506</v>
      </c>
      <c r="J7" s="61">
        <f>VLOOKUP($A7,'Occupancy Raw Data'!$B$8:$BE$45,'Occupancy Raw Data'!AP$3,FALSE)</f>
        <v>67.196067074481803</v>
      </c>
      <c r="K7" s="62">
        <f>VLOOKUP($A7,'Occupancy Raw Data'!$B$8:$BE$45,'Occupancy Raw Data'!AR$3,FALSE)</f>
        <v>61.432131593968599</v>
      </c>
      <c r="M7" s="59">
        <f>VLOOKUP($A7,'Occupancy Raw Data'!$B$8:$BE$45,'Occupancy Raw Data'!AT$3,FALSE)</f>
        <v>15.2652139696359</v>
      </c>
      <c r="N7" s="60">
        <f>VLOOKUP($A7,'Occupancy Raw Data'!$B$8:$BE$45,'Occupancy Raw Data'!AU$3,FALSE)</f>
        <v>20.513835944373</v>
      </c>
      <c r="O7" s="60">
        <f>VLOOKUP($A7,'Occupancy Raw Data'!$B$8:$BE$45,'Occupancy Raw Data'!AV$3,FALSE)</f>
        <v>29.448838535125301</v>
      </c>
      <c r="P7" s="60">
        <f>VLOOKUP($A7,'Occupancy Raw Data'!$B$8:$BE$45,'Occupancy Raw Data'!AW$3,FALSE)</f>
        <v>29.586965695600199</v>
      </c>
      <c r="Q7" s="60">
        <f>VLOOKUP($A7,'Occupancy Raw Data'!$B$8:$BE$45,'Occupancy Raw Data'!AX$3,FALSE)</f>
        <v>19.973452306937101</v>
      </c>
      <c r="R7" s="61">
        <f>VLOOKUP($A7,'Occupancy Raw Data'!$B$8:$BE$45,'Occupancy Raw Data'!AY$3,FALSE)</f>
        <v>23.220131514334</v>
      </c>
      <c r="S7" s="60">
        <f>VLOOKUP($A7,'Occupancy Raw Data'!$B$8:$BE$45,'Occupancy Raw Data'!BA$3,FALSE)</f>
        <v>8.2529513584834095</v>
      </c>
      <c r="T7" s="60">
        <f>VLOOKUP($A7,'Occupancy Raw Data'!$B$8:$BE$45,'Occupancy Raw Data'!BB$3,FALSE)</f>
        <v>2.8722330062265402</v>
      </c>
      <c r="U7" s="61">
        <f>VLOOKUP($A7,'Occupancy Raw Data'!$B$8:$BE$45,'Occupancy Raw Data'!BC$3,FALSE)</f>
        <v>5.5209707122516303</v>
      </c>
      <c r="V7" s="62">
        <f>VLOOKUP($A7,'Occupancy Raw Data'!$B$8:$BE$45,'Occupancy Raw Data'!BE$3,FALSE)</f>
        <v>17.083101032769701</v>
      </c>
      <c r="X7" s="64">
        <f>VLOOKUP($A7,'ADR Raw Data'!$B$6:$BE$43,'ADR Raw Data'!AG$1,FALSE)</f>
        <v>152.31752539264599</v>
      </c>
      <c r="Y7" s="65">
        <f>VLOOKUP($A7,'ADR Raw Data'!$B$6:$BE$43,'ADR Raw Data'!AH$1,FALSE)</f>
        <v>165.576816648152</v>
      </c>
      <c r="Z7" s="65">
        <f>VLOOKUP($A7,'ADR Raw Data'!$B$6:$BE$43,'ADR Raw Data'!AI$1,FALSE)</f>
        <v>177.02296065466899</v>
      </c>
      <c r="AA7" s="65">
        <f>VLOOKUP($A7,'ADR Raw Data'!$B$6:$BE$43,'ADR Raw Data'!AJ$1,FALSE)</f>
        <v>175.26893476992501</v>
      </c>
      <c r="AB7" s="65">
        <f>VLOOKUP($A7,'ADR Raw Data'!$B$6:$BE$43,'ADR Raw Data'!AK$1,FALSE)</f>
        <v>164.38450754981901</v>
      </c>
      <c r="AC7" s="66">
        <f>VLOOKUP($A7,'ADR Raw Data'!$B$6:$BE$43,'ADR Raw Data'!AL$1,FALSE)</f>
        <v>167.77405682949799</v>
      </c>
      <c r="AD7" s="65">
        <f>VLOOKUP($A7,'ADR Raw Data'!$B$6:$BE$43,'ADR Raw Data'!AN$1,FALSE)</f>
        <v>153.186758929962</v>
      </c>
      <c r="AE7" s="65">
        <f>VLOOKUP($A7,'ADR Raw Data'!$B$6:$BE$43,'ADR Raw Data'!AO$1,FALSE)</f>
        <v>151.70904316494199</v>
      </c>
      <c r="AF7" s="66">
        <f>VLOOKUP($A7,'ADR Raw Data'!$B$6:$BE$43,'ADR Raw Data'!AP$1,FALSE)</f>
        <v>152.455303860312</v>
      </c>
      <c r="AG7" s="67">
        <f>VLOOKUP($A7,'ADR Raw Data'!$B$6:$BE$43,'ADR Raw Data'!AR$1,FALSE)</f>
        <v>162.98712738035701</v>
      </c>
      <c r="AI7" s="59">
        <f>VLOOKUP($A7,'ADR Raw Data'!$B$6:$BE$43,'ADR Raw Data'!AT$1,FALSE)</f>
        <v>22.346745256806901</v>
      </c>
      <c r="AJ7" s="60">
        <f>VLOOKUP($A7,'ADR Raw Data'!$B$6:$BE$43,'ADR Raw Data'!AU$1,FALSE)</f>
        <v>25.281464011615501</v>
      </c>
      <c r="AK7" s="60">
        <f>VLOOKUP($A7,'ADR Raw Data'!$B$6:$BE$43,'ADR Raw Data'!AV$1,FALSE)</f>
        <v>29.504986335954101</v>
      </c>
      <c r="AL7" s="60">
        <f>VLOOKUP($A7,'ADR Raw Data'!$B$6:$BE$43,'ADR Raw Data'!AW$1,FALSE)</f>
        <v>28.925670637333301</v>
      </c>
      <c r="AM7" s="60">
        <f>VLOOKUP($A7,'ADR Raw Data'!$B$6:$BE$43,'ADR Raw Data'!AX$1,FALSE)</f>
        <v>22.8852096161791</v>
      </c>
      <c r="AN7" s="61">
        <f>VLOOKUP($A7,'ADR Raw Data'!$B$6:$BE$43,'ADR Raw Data'!AY$1,FALSE)</f>
        <v>26.2168850686597</v>
      </c>
      <c r="AO7" s="60">
        <f>VLOOKUP($A7,'ADR Raw Data'!$B$6:$BE$43,'ADR Raw Data'!BA$1,FALSE)</f>
        <v>16.758379917442799</v>
      </c>
      <c r="AP7" s="60">
        <f>VLOOKUP($A7,'ADR Raw Data'!$B$6:$BE$43,'ADR Raw Data'!BB$1,FALSE)</f>
        <v>15.2367877305471</v>
      </c>
      <c r="AQ7" s="61">
        <f>VLOOKUP($A7,'ADR Raw Data'!$B$6:$BE$43,'ADR Raw Data'!BC$1,FALSE)</f>
        <v>15.998841380441</v>
      </c>
      <c r="AR7" s="62">
        <f>VLOOKUP($A7,'ADR Raw Data'!$B$6:$BE$43,'ADR Raw Data'!BE$1,FALSE)</f>
        <v>23.096318048891</v>
      </c>
      <c r="AT7" s="64">
        <f>VLOOKUP($A7,'RevPAR Raw Data'!$B$6:$BE$43,'RevPAR Raw Data'!AG$1,FALSE)</f>
        <v>72.467029306673297</v>
      </c>
      <c r="AU7" s="65">
        <f>VLOOKUP($A7,'RevPAR Raw Data'!$B$6:$BE$43,'RevPAR Raw Data'!AH$1,FALSE)</f>
        <v>89.8240389151606</v>
      </c>
      <c r="AV7" s="65">
        <f>VLOOKUP($A7,'RevPAR Raw Data'!$B$6:$BE$43,'RevPAR Raw Data'!AI$1,FALSE)</f>
        <v>111.23945658922401</v>
      </c>
      <c r="AW7" s="65">
        <f>VLOOKUP($A7,'RevPAR Raw Data'!$B$6:$BE$43,'RevPAR Raw Data'!AJ$1,FALSE)</f>
        <v>115.559989674812</v>
      </c>
      <c r="AX7" s="65">
        <f>VLOOKUP($A7,'RevPAR Raw Data'!$B$6:$BE$43,'RevPAR Raw Data'!AK$1,FALSE)</f>
        <v>106.92107602397</v>
      </c>
      <c r="AY7" s="66">
        <f>VLOOKUP($A7,'RevPAR Raw Data'!$B$6:$BE$43,'RevPAR Raw Data'!AL$1,FALSE)</f>
        <v>99.199605182780004</v>
      </c>
      <c r="AZ7" s="65">
        <f>VLOOKUP($A7,'RevPAR Raw Data'!$B$6:$BE$43,'RevPAR Raw Data'!AN$1,FALSE)</f>
        <v>103.96681509591799</v>
      </c>
      <c r="BA7" s="65">
        <f>VLOOKUP($A7,'RevPAR Raw Data'!$B$6:$BE$43,'RevPAR Raw Data'!AO$1,FALSE)</f>
        <v>100.921121385242</v>
      </c>
      <c r="BB7" s="66">
        <f>VLOOKUP($A7,'RevPAR Raw Data'!$B$6:$BE$43,'RevPAR Raw Data'!AP$1,FALSE)</f>
        <v>102.44396824058001</v>
      </c>
      <c r="BC7" s="67">
        <f>VLOOKUP($A7,'RevPAR Raw Data'!$B$6:$BE$43,'RevPAR Raw Data'!AR$1,FALSE)</f>
        <v>100.12646657353</v>
      </c>
      <c r="BE7" s="59">
        <f>VLOOKUP($A7,'RevPAR Raw Data'!$B$6:$BE$43,'RevPAR Raw Data'!AT$1,FALSE)</f>
        <v>41.023237705143899</v>
      </c>
      <c r="BF7" s="60">
        <f>VLOOKUP($A7,'RevPAR Raw Data'!$B$6:$BE$43,'RevPAR Raw Data'!AU$1,FALSE)</f>
        <v>50.981498007667</v>
      </c>
      <c r="BG7" s="60">
        <f>VLOOKUP($A7,'RevPAR Raw Data'!$B$6:$BE$43,'RevPAR Raw Data'!AV$1,FALSE)</f>
        <v>67.642700656965502</v>
      </c>
      <c r="BH7" s="60">
        <f>VLOOKUP($A7,'RevPAR Raw Data'!$B$6:$BE$43,'RevPAR Raw Data'!AW$1,FALSE)</f>
        <v>67.070864581623695</v>
      </c>
      <c r="BI7" s="60">
        <f>VLOOKUP($A7,'RevPAR Raw Data'!$B$6:$BE$43,'RevPAR Raw Data'!AX$1,FALSE)</f>
        <v>47.429628351146398</v>
      </c>
      <c r="BJ7" s="61">
        <f>VLOOKUP($A7,'RevPAR Raw Data'!$B$6:$BE$43,'RevPAR Raw Data'!AY$1,FALSE)</f>
        <v>55.524611774898403</v>
      </c>
      <c r="BK7" s="60">
        <f>VLOOKUP($A7,'RevPAR Raw Data'!$B$6:$BE$43,'RevPAR Raw Data'!BA$1,FALSE)</f>
        <v>26.394392218982599</v>
      </c>
      <c r="BL7" s="60">
        <f>VLOOKUP($A7,'RevPAR Raw Data'!$B$6:$BE$43,'RevPAR Raw Data'!BB$1,FALSE)</f>
        <v>18.546656783059099</v>
      </c>
      <c r="BM7" s="61">
        <f>VLOOKUP($A7,'RevPAR Raw Data'!$B$6:$BE$43,'RevPAR Raw Data'!BC$1,FALSE)</f>
        <v>22.403103439606401</v>
      </c>
      <c r="BN7" s="62">
        <f>VLOOKUP($A7,'RevPAR Raw Data'!$B$6:$BE$43,'RevPAR Raw Data'!BE$1,FALSE)</f>
        <v>44.1249864288026</v>
      </c>
    </row>
    <row r="8" spans="1:66" x14ac:dyDescent="0.25">
      <c r="A8" s="76" t="s">
        <v>89</v>
      </c>
      <c r="B8" s="59">
        <f>VLOOKUP($A8,'Occupancy Raw Data'!$B$8:$BE$45,'Occupancy Raw Data'!AG$3,FALSE)</f>
        <v>55.407949790794902</v>
      </c>
      <c r="C8" s="60">
        <f>VLOOKUP($A8,'Occupancy Raw Data'!$B$8:$BE$45,'Occupancy Raw Data'!AH$3,FALSE)</f>
        <v>60.690376569037603</v>
      </c>
      <c r="D8" s="60">
        <f>VLOOKUP($A8,'Occupancy Raw Data'!$B$8:$BE$45,'Occupancy Raw Data'!AI$3,FALSE)</f>
        <v>71.069560669455996</v>
      </c>
      <c r="E8" s="60">
        <f>VLOOKUP($A8,'Occupancy Raw Data'!$B$8:$BE$45,'Occupancy Raw Data'!AJ$3,FALSE)</f>
        <v>73.802301255230105</v>
      </c>
      <c r="F8" s="60">
        <f>VLOOKUP($A8,'Occupancy Raw Data'!$B$8:$BE$45,'Occupancy Raw Data'!AK$3,FALSE)</f>
        <v>69.531903765690302</v>
      </c>
      <c r="G8" s="61">
        <f>VLOOKUP($A8,'Occupancy Raw Data'!$B$8:$BE$45,'Occupancy Raw Data'!AL$3,FALSE)</f>
        <v>66.100418410041797</v>
      </c>
      <c r="H8" s="60">
        <f>VLOOKUP($A8,'Occupancy Raw Data'!$B$8:$BE$45,'Occupancy Raw Data'!AN$3,FALSE)</f>
        <v>67.654288702928795</v>
      </c>
      <c r="I8" s="60">
        <f>VLOOKUP($A8,'Occupancy Raw Data'!$B$8:$BE$45,'Occupancy Raw Data'!AO$3,FALSE)</f>
        <v>62.447698744769802</v>
      </c>
      <c r="J8" s="61">
        <f>VLOOKUP($A8,'Occupancy Raw Data'!$B$8:$BE$45,'Occupancy Raw Data'!AP$3,FALSE)</f>
        <v>65.050993723849302</v>
      </c>
      <c r="K8" s="62">
        <f>VLOOKUP($A8,'Occupancy Raw Data'!$B$8:$BE$45,'Occupancy Raw Data'!AR$3,FALSE)</f>
        <v>65.800582785415401</v>
      </c>
      <c r="M8" s="59">
        <f>VLOOKUP($A8,'Occupancy Raw Data'!$B$8:$BE$45,'Occupancy Raw Data'!AT$3,FALSE)</f>
        <v>38.295824359091398</v>
      </c>
      <c r="N8" s="60">
        <f>VLOOKUP($A8,'Occupancy Raw Data'!$B$8:$BE$45,'Occupancy Raw Data'!AU$3,FALSE)</f>
        <v>36.903003045962897</v>
      </c>
      <c r="O8" s="60">
        <f>VLOOKUP($A8,'Occupancy Raw Data'!$B$8:$BE$45,'Occupancy Raw Data'!AV$3,FALSE)</f>
        <v>46.6604602843748</v>
      </c>
      <c r="P8" s="60">
        <f>VLOOKUP($A8,'Occupancy Raw Data'!$B$8:$BE$45,'Occupancy Raw Data'!AW$3,FALSE)</f>
        <v>46.638584046336099</v>
      </c>
      <c r="Q8" s="60">
        <f>VLOOKUP($A8,'Occupancy Raw Data'!$B$8:$BE$45,'Occupancy Raw Data'!AX$3,FALSE)</f>
        <v>34.7434189565016</v>
      </c>
      <c r="R8" s="61">
        <f>VLOOKUP($A8,'Occupancy Raw Data'!$B$8:$BE$45,'Occupancy Raw Data'!AY$3,FALSE)</f>
        <v>40.769718116014403</v>
      </c>
      <c r="S8" s="60">
        <f>VLOOKUP($A8,'Occupancy Raw Data'!$B$8:$BE$45,'Occupancy Raw Data'!BA$3,FALSE)</f>
        <v>13.752408229310101</v>
      </c>
      <c r="T8" s="60">
        <f>VLOOKUP($A8,'Occupancy Raw Data'!$B$8:$BE$45,'Occupancy Raw Data'!BB$3,FALSE)</f>
        <v>3.72804330932922</v>
      </c>
      <c r="U8" s="61">
        <f>VLOOKUP($A8,'Occupancy Raw Data'!$B$8:$BE$45,'Occupancy Raw Data'!BC$3,FALSE)</f>
        <v>8.7097261104258106</v>
      </c>
      <c r="V8" s="62">
        <f>VLOOKUP($A8,'Occupancy Raw Data'!$B$8:$BE$45,'Occupancy Raw Data'!BE$3,FALSE)</f>
        <v>29.946072367257301</v>
      </c>
      <c r="X8" s="64">
        <f>VLOOKUP($A8,'ADR Raw Data'!$B$6:$BE$43,'ADR Raw Data'!AG$1,FALSE)</f>
        <v>164.50638474608201</v>
      </c>
      <c r="Y8" s="65">
        <f>VLOOKUP($A8,'ADR Raw Data'!$B$6:$BE$43,'ADR Raw Data'!AH$1,FALSE)</f>
        <v>180.81285461909599</v>
      </c>
      <c r="Z8" s="65">
        <f>VLOOKUP($A8,'ADR Raw Data'!$B$6:$BE$43,'ADR Raw Data'!AI$1,FALSE)</f>
        <v>186.60589027486401</v>
      </c>
      <c r="AA8" s="65">
        <f>VLOOKUP($A8,'ADR Raw Data'!$B$6:$BE$43,'ADR Raw Data'!AJ$1,FALSE)</f>
        <v>183.006326270285</v>
      </c>
      <c r="AB8" s="65">
        <f>VLOOKUP($A8,'ADR Raw Data'!$B$6:$BE$43,'ADR Raw Data'!AK$1,FALSE)</f>
        <v>160.59252623265201</v>
      </c>
      <c r="AC8" s="66">
        <f>VLOOKUP($A8,'ADR Raw Data'!$B$6:$BE$43,'ADR Raw Data'!AL$1,FALSE)</f>
        <v>175.56062088555501</v>
      </c>
      <c r="AD8" s="65">
        <f>VLOOKUP($A8,'ADR Raw Data'!$B$6:$BE$43,'ADR Raw Data'!AN$1,FALSE)</f>
        <v>136.782730856944</v>
      </c>
      <c r="AE8" s="65">
        <f>VLOOKUP($A8,'ADR Raw Data'!$B$6:$BE$43,'ADR Raw Data'!AO$1,FALSE)</f>
        <v>133.78079480737</v>
      </c>
      <c r="AF8" s="66">
        <f>VLOOKUP($A8,'ADR Raw Data'!$B$6:$BE$43,'ADR Raw Data'!AP$1,FALSE)</f>
        <v>135.34183051596901</v>
      </c>
      <c r="AG8" s="67">
        <f>VLOOKUP($A8,'ADR Raw Data'!$B$6:$BE$43,'ADR Raw Data'!AR$1,FALSE)</f>
        <v>164.200442387941</v>
      </c>
      <c r="AI8" s="59">
        <f>VLOOKUP($A8,'ADR Raw Data'!$B$6:$BE$43,'ADR Raw Data'!AT$1,FALSE)</f>
        <v>32.330631633918003</v>
      </c>
      <c r="AJ8" s="60">
        <f>VLOOKUP($A8,'ADR Raw Data'!$B$6:$BE$43,'ADR Raw Data'!AU$1,FALSE)</f>
        <v>28.9446795147377</v>
      </c>
      <c r="AK8" s="60">
        <f>VLOOKUP($A8,'ADR Raw Data'!$B$6:$BE$43,'ADR Raw Data'!AV$1,FALSE)</f>
        <v>28.348029794014</v>
      </c>
      <c r="AL8" s="60">
        <f>VLOOKUP($A8,'ADR Raw Data'!$B$6:$BE$43,'ADR Raw Data'!AW$1,FALSE)</f>
        <v>30.243377526629502</v>
      </c>
      <c r="AM8" s="60">
        <f>VLOOKUP($A8,'ADR Raw Data'!$B$6:$BE$43,'ADR Raw Data'!AX$1,FALSE)</f>
        <v>24.4665469993495</v>
      </c>
      <c r="AN8" s="61">
        <f>VLOOKUP($A8,'ADR Raw Data'!$B$6:$BE$43,'ADR Raw Data'!AY$1,FALSE)</f>
        <v>28.923381049324199</v>
      </c>
      <c r="AO8" s="60">
        <f>VLOOKUP($A8,'ADR Raw Data'!$B$6:$BE$43,'ADR Raw Data'!BA$1,FALSE)</f>
        <v>21.659123226049701</v>
      </c>
      <c r="AP8" s="60">
        <f>VLOOKUP($A8,'ADR Raw Data'!$B$6:$BE$43,'ADR Raw Data'!BB$1,FALSE)</f>
        <v>20.503915952334399</v>
      </c>
      <c r="AQ8" s="61">
        <f>VLOOKUP($A8,'ADR Raw Data'!$B$6:$BE$43,'ADR Raw Data'!BC$1,FALSE)</f>
        <v>21.1435997872345</v>
      </c>
      <c r="AR8" s="62">
        <f>VLOOKUP($A8,'ADR Raw Data'!$B$6:$BE$43,'ADR Raw Data'!BE$1,FALSE)</f>
        <v>28.363288388767302</v>
      </c>
      <c r="AT8" s="64">
        <f>VLOOKUP($A8,'RevPAR Raw Data'!$B$6:$BE$43,'RevPAR Raw Data'!AG$1,FALSE)</f>
        <v>91.149615062761498</v>
      </c>
      <c r="AU8" s="65">
        <f>VLOOKUP($A8,'RevPAR Raw Data'!$B$6:$BE$43,'RevPAR Raw Data'!AH$1,FALSE)</f>
        <v>109.736002353556</v>
      </c>
      <c r="AV8" s="65">
        <f>VLOOKUP($A8,'RevPAR Raw Data'!$B$6:$BE$43,'RevPAR Raw Data'!AI$1,FALSE)</f>
        <v>132.619986401673</v>
      </c>
      <c r="AW8" s="65">
        <f>VLOOKUP($A8,'RevPAR Raw Data'!$B$6:$BE$43,'RevPAR Raw Data'!AJ$1,FALSE)</f>
        <v>135.06288023012499</v>
      </c>
      <c r="AX8" s="65">
        <f>VLOOKUP($A8,'RevPAR Raw Data'!$B$6:$BE$43,'RevPAR Raw Data'!AK$1,FALSE)</f>
        <v>111.663040794979</v>
      </c>
      <c r="AY8" s="66">
        <f>VLOOKUP($A8,'RevPAR Raw Data'!$B$6:$BE$43,'RevPAR Raw Data'!AL$1,FALSE)</f>
        <v>116.046304968619</v>
      </c>
      <c r="AZ8" s="65">
        <f>VLOOKUP($A8,'RevPAR Raw Data'!$B$6:$BE$43,'RevPAR Raw Data'!AN$1,FALSE)</f>
        <v>92.539383629707103</v>
      </c>
      <c r="BA8" s="65">
        <f>VLOOKUP($A8,'RevPAR Raw Data'!$B$6:$BE$43,'RevPAR Raw Data'!AO$1,FALSE)</f>
        <v>83.543027719665204</v>
      </c>
      <c r="BB8" s="66">
        <f>VLOOKUP($A8,'RevPAR Raw Data'!$B$6:$BE$43,'RevPAR Raw Data'!AP$1,FALSE)</f>
        <v>88.041205674686097</v>
      </c>
      <c r="BC8" s="67">
        <f>VLOOKUP($A8,'RevPAR Raw Data'!$B$6:$BE$43,'RevPAR Raw Data'!AR$1,FALSE)</f>
        <v>108.04484802749499</v>
      </c>
      <c r="BE8" s="59">
        <f>VLOOKUP($A8,'RevPAR Raw Data'!$B$6:$BE$43,'RevPAR Raw Data'!AT$1,FALSE)</f>
        <v>83.007737897719494</v>
      </c>
      <c r="BF8" s="60">
        <f>VLOOKUP($A8,'RevPAR Raw Data'!$B$6:$BE$43,'RevPAR Raw Data'!AU$1,FALSE)</f>
        <v>76.529138523668493</v>
      </c>
      <c r="BG8" s="60">
        <f>VLOOKUP($A8,'RevPAR Raw Data'!$B$6:$BE$43,'RevPAR Raw Data'!AV$1,FALSE)</f>
        <v>88.235811261827493</v>
      </c>
      <c r="BH8" s="60">
        <f>VLOOKUP($A8,'RevPAR Raw Data'!$B$6:$BE$43,'RevPAR Raw Data'!AW$1,FALSE)</f>
        <v>90.987044619173503</v>
      </c>
      <c r="BI8" s="60">
        <f>VLOOKUP($A8,'RevPAR Raw Data'!$B$6:$BE$43,'RevPAR Raw Data'!AX$1,FALSE)</f>
        <v>67.710480884024605</v>
      </c>
      <c r="BJ8" s="61">
        <f>VLOOKUP($A8,'RevPAR Raw Data'!$B$6:$BE$43,'RevPAR Raw Data'!AY$1,FALSE)</f>
        <v>81.485080088768896</v>
      </c>
      <c r="BK8" s="60">
        <f>VLOOKUP($A8,'RevPAR Raw Data'!$B$6:$BE$43,'RevPAR Raw Data'!BA$1,FALSE)</f>
        <v>38.390182500295502</v>
      </c>
      <c r="BL8" s="60">
        <f>VLOOKUP($A8,'RevPAR Raw Data'!$B$6:$BE$43,'RevPAR Raw Data'!BB$1,FALSE)</f>
        <v>24.996354128475101</v>
      </c>
      <c r="BM8" s="61">
        <f>VLOOKUP($A8,'RevPAR Raw Data'!$B$6:$BE$43,'RevPAR Raw Data'!BC$1,FALSE)</f>
        <v>31.694875529013</v>
      </c>
      <c r="BN8" s="62">
        <f>VLOOKUP($A8,'RevPAR Raw Data'!$B$6:$BE$43,'RevPAR Raw Data'!BE$1,FALSE)</f>
        <v>66.803051622658799</v>
      </c>
    </row>
    <row r="9" spans="1:66" x14ac:dyDescent="0.25">
      <c r="A9" s="76" t="s">
        <v>90</v>
      </c>
      <c r="B9" s="59">
        <f>VLOOKUP($A9,'Occupancy Raw Data'!$B$8:$BE$45,'Occupancy Raw Data'!AG$3,FALSE)</f>
        <v>45.336756627657003</v>
      </c>
      <c r="C9" s="60">
        <f>VLOOKUP($A9,'Occupancy Raw Data'!$B$8:$BE$45,'Occupancy Raw Data'!AH$3,FALSE)</f>
        <v>50.850847862431301</v>
      </c>
      <c r="D9" s="60">
        <f>VLOOKUP($A9,'Occupancy Raw Data'!$B$8:$BE$45,'Occupancy Raw Data'!AI$3,FALSE)</f>
        <v>59.201098638643401</v>
      </c>
      <c r="E9" s="60">
        <f>VLOOKUP($A9,'Occupancy Raw Data'!$B$8:$BE$45,'Occupancy Raw Data'!AJ$3,FALSE)</f>
        <v>64.998805827561398</v>
      </c>
      <c r="F9" s="60">
        <f>VLOOKUP($A9,'Occupancy Raw Data'!$B$8:$BE$45,'Occupancy Raw Data'!AK$3,FALSE)</f>
        <v>61.7984236923811</v>
      </c>
      <c r="G9" s="61">
        <f>VLOOKUP($A9,'Occupancy Raw Data'!$B$8:$BE$45,'Occupancy Raw Data'!AL$3,FALSE)</f>
        <v>56.437186529734802</v>
      </c>
      <c r="H9" s="60">
        <f>VLOOKUP($A9,'Occupancy Raw Data'!$B$8:$BE$45,'Occupancy Raw Data'!AN$3,FALSE)</f>
        <v>64.315142106520099</v>
      </c>
      <c r="I9" s="60">
        <f>VLOOKUP($A9,'Occupancy Raw Data'!$B$8:$BE$45,'Occupancy Raw Data'!AO$3,FALSE)</f>
        <v>65.303319799378997</v>
      </c>
      <c r="J9" s="61">
        <f>VLOOKUP($A9,'Occupancy Raw Data'!$B$8:$BE$45,'Occupancy Raw Data'!AP$3,FALSE)</f>
        <v>64.809230952949605</v>
      </c>
      <c r="K9" s="62">
        <f>VLOOKUP($A9,'Occupancy Raw Data'!$B$8:$BE$45,'Occupancy Raw Data'!AR$3,FALSE)</f>
        <v>58.829199222081897</v>
      </c>
      <c r="M9" s="59">
        <f>VLOOKUP($A9,'Occupancy Raw Data'!$B$8:$BE$45,'Occupancy Raw Data'!AT$3,FALSE)</f>
        <v>7.0588876763708202</v>
      </c>
      <c r="N9" s="60">
        <f>VLOOKUP($A9,'Occupancy Raw Data'!$B$8:$BE$45,'Occupancy Raw Data'!AU$3,FALSE)</f>
        <v>12.8016391567747</v>
      </c>
      <c r="O9" s="60">
        <f>VLOOKUP($A9,'Occupancy Raw Data'!$B$8:$BE$45,'Occupancy Raw Data'!AV$3,FALSE)</f>
        <v>22.180597502647</v>
      </c>
      <c r="P9" s="60">
        <f>VLOOKUP($A9,'Occupancy Raw Data'!$B$8:$BE$45,'Occupancy Raw Data'!AW$3,FALSE)</f>
        <v>26.275970547836799</v>
      </c>
      <c r="Q9" s="60">
        <f>VLOOKUP($A9,'Occupancy Raw Data'!$B$8:$BE$45,'Occupancy Raw Data'!AX$3,FALSE)</f>
        <v>13.9811533757011</v>
      </c>
      <c r="R9" s="61">
        <f>VLOOKUP($A9,'Occupancy Raw Data'!$B$8:$BE$45,'Occupancy Raw Data'!AY$3,FALSE)</f>
        <v>16.8119333897838</v>
      </c>
      <c r="S9" s="60">
        <f>VLOOKUP($A9,'Occupancy Raw Data'!$B$8:$BE$45,'Occupancy Raw Data'!BA$3,FALSE)</f>
        <v>1.08369317241066</v>
      </c>
      <c r="T9" s="60">
        <f>VLOOKUP($A9,'Occupancy Raw Data'!$B$8:$BE$45,'Occupancy Raw Data'!BB$3,FALSE)</f>
        <v>0.13660508212129699</v>
      </c>
      <c r="U9" s="61">
        <f>VLOOKUP($A9,'Occupancy Raw Data'!$B$8:$BE$45,'Occupancy Raw Data'!BC$3,FALSE)</f>
        <v>0.60431031884631203</v>
      </c>
      <c r="V9" s="62">
        <f>VLOOKUP($A9,'Occupancy Raw Data'!$B$8:$BE$45,'Occupancy Raw Data'!BE$3,FALSE)</f>
        <v>11.1744704955278</v>
      </c>
      <c r="X9" s="64">
        <f>VLOOKUP($A9,'ADR Raw Data'!$B$6:$BE$43,'ADR Raw Data'!AG$1,FALSE)</f>
        <v>123.91544185433899</v>
      </c>
      <c r="Y9" s="65">
        <f>VLOOKUP($A9,'ADR Raw Data'!$B$6:$BE$43,'ADR Raw Data'!AH$1,FALSE)</f>
        <v>134.908183526096</v>
      </c>
      <c r="Z9" s="65">
        <f>VLOOKUP($A9,'ADR Raw Data'!$B$6:$BE$43,'ADR Raw Data'!AI$1,FALSE)</f>
        <v>140.50679626828</v>
      </c>
      <c r="AA9" s="65">
        <f>VLOOKUP($A9,'ADR Raw Data'!$B$6:$BE$43,'ADR Raw Data'!AJ$1,FALSE)</f>
        <v>141.27808882968901</v>
      </c>
      <c r="AB9" s="65">
        <f>VLOOKUP($A9,'ADR Raw Data'!$B$6:$BE$43,'ADR Raw Data'!AK$1,FALSE)</f>
        <v>135.163850724637</v>
      </c>
      <c r="AC9" s="66">
        <f>VLOOKUP($A9,'ADR Raw Data'!$B$6:$BE$43,'ADR Raw Data'!AL$1,FALSE)</f>
        <v>135.83985590503599</v>
      </c>
      <c r="AD9" s="65">
        <f>VLOOKUP($A9,'ADR Raw Data'!$B$6:$BE$43,'ADR Raw Data'!AN$1,FALSE)</f>
        <v>124.96342384997401</v>
      </c>
      <c r="AE9" s="65">
        <f>VLOOKUP($A9,'ADR Raw Data'!$B$6:$BE$43,'ADR Raw Data'!AO$1,FALSE)</f>
        <v>127.17818323123301</v>
      </c>
      <c r="AF9" s="66">
        <f>VLOOKUP($A9,'ADR Raw Data'!$B$6:$BE$43,'ADR Raw Data'!AP$1,FALSE)</f>
        <v>126.079245917497</v>
      </c>
      <c r="AG9" s="67">
        <f>VLOOKUP($A9,'ADR Raw Data'!$B$6:$BE$43,'ADR Raw Data'!AR$1,FALSE)</f>
        <v>132.76763212457701</v>
      </c>
      <c r="AI9" s="59">
        <f>VLOOKUP($A9,'ADR Raw Data'!$B$6:$BE$43,'ADR Raw Data'!AT$1,FALSE)</f>
        <v>16.522504808426</v>
      </c>
      <c r="AJ9" s="60">
        <f>VLOOKUP($A9,'ADR Raw Data'!$B$6:$BE$43,'ADR Raw Data'!AU$1,FALSE)</f>
        <v>19.9437334691148</v>
      </c>
      <c r="AK9" s="60">
        <f>VLOOKUP($A9,'ADR Raw Data'!$B$6:$BE$43,'ADR Raw Data'!AV$1,FALSE)</f>
        <v>21.8888660808447</v>
      </c>
      <c r="AL9" s="60">
        <f>VLOOKUP($A9,'ADR Raw Data'!$B$6:$BE$43,'ADR Raw Data'!AW$1,FALSE)</f>
        <v>22.287608274725301</v>
      </c>
      <c r="AM9" s="60">
        <f>VLOOKUP($A9,'ADR Raw Data'!$B$6:$BE$43,'ADR Raw Data'!AX$1,FALSE)</f>
        <v>21.976820767751999</v>
      </c>
      <c r="AN9" s="61">
        <f>VLOOKUP($A9,'ADR Raw Data'!$B$6:$BE$43,'ADR Raw Data'!AY$1,FALSE)</f>
        <v>21.026816891714098</v>
      </c>
      <c r="AO9" s="60">
        <f>VLOOKUP($A9,'ADR Raw Data'!$B$6:$BE$43,'ADR Raw Data'!BA$1,FALSE)</f>
        <v>16.057349431427198</v>
      </c>
      <c r="AP9" s="60">
        <f>VLOOKUP($A9,'ADR Raw Data'!$B$6:$BE$43,'ADR Raw Data'!BB$1,FALSE)</f>
        <v>18.166410439492001</v>
      </c>
      <c r="AQ9" s="61">
        <f>VLOOKUP($A9,'ADR Raw Data'!$B$6:$BE$43,'ADR Raw Data'!BC$1,FALSE)</f>
        <v>17.119808333570099</v>
      </c>
      <c r="AR9" s="62">
        <f>VLOOKUP($A9,'ADR Raw Data'!$B$6:$BE$43,'ADR Raw Data'!BE$1,FALSE)</f>
        <v>19.996353310278099</v>
      </c>
      <c r="AT9" s="64">
        <f>VLOOKUP($A9,'RevPAR Raw Data'!$B$6:$BE$43,'RevPAR Raw Data'!AG$1,FALSE)</f>
        <v>56.179242297587699</v>
      </c>
      <c r="AU9" s="65">
        <f>VLOOKUP($A9,'RevPAR Raw Data'!$B$6:$BE$43,'RevPAR Raw Data'!AH$1,FALSE)</f>
        <v>68.601955158824893</v>
      </c>
      <c r="AV9" s="65">
        <f>VLOOKUP($A9,'RevPAR Raw Data'!$B$6:$BE$43,'RevPAR Raw Data'!AI$1,FALSE)</f>
        <v>83.181567052782398</v>
      </c>
      <c r="AW9" s="65">
        <f>VLOOKUP($A9,'RevPAR Raw Data'!$B$6:$BE$43,'RevPAR Raw Data'!AJ$1,FALSE)</f>
        <v>91.829070635299701</v>
      </c>
      <c r="AX9" s="65">
        <f>VLOOKUP($A9,'RevPAR Raw Data'!$B$6:$BE$43,'RevPAR Raw Data'!AK$1,FALSE)</f>
        <v>83.529129149749195</v>
      </c>
      <c r="AY9" s="66">
        <f>VLOOKUP($A9,'RevPAR Raw Data'!$B$6:$BE$43,'RevPAR Raw Data'!AL$1,FALSE)</f>
        <v>76.664192858848807</v>
      </c>
      <c r="AZ9" s="65">
        <f>VLOOKUP($A9,'RevPAR Raw Data'!$B$6:$BE$43,'RevPAR Raw Data'!AN$1,FALSE)</f>
        <v>80.370403630284201</v>
      </c>
      <c r="BA9" s="65">
        <f>VLOOKUP($A9,'RevPAR Raw Data'!$B$6:$BE$43,'RevPAR Raw Data'!AO$1,FALSE)</f>
        <v>83.051575710532603</v>
      </c>
      <c r="BB9" s="66">
        <f>VLOOKUP($A9,'RevPAR Raw Data'!$B$6:$BE$43,'RevPAR Raw Data'!AP$1,FALSE)</f>
        <v>81.710989670408395</v>
      </c>
      <c r="BC9" s="67">
        <f>VLOOKUP($A9,'RevPAR Raw Data'!$B$6:$BE$43,'RevPAR Raw Data'!AR$1,FALSE)</f>
        <v>78.106134805008693</v>
      </c>
      <c r="BE9" s="59">
        <f>VLOOKUP($A9,'RevPAR Raw Data'!$B$6:$BE$43,'RevPAR Raw Data'!AT$1,FALSE)</f>
        <v>24.7476975405466</v>
      </c>
      <c r="BF9" s="60">
        <f>VLOOKUP($A9,'RevPAR Raw Data'!$B$6:$BE$43,'RevPAR Raw Data'!AU$1,FALSE)</f>
        <v>35.2984974189946</v>
      </c>
      <c r="BG9" s="60">
        <f>VLOOKUP($A9,'RevPAR Raw Data'!$B$6:$BE$43,'RevPAR Raw Data'!AV$1,FALSE)</f>
        <v>48.924544866777403</v>
      </c>
      <c r="BH9" s="60">
        <f>VLOOKUP($A9,'RevPAR Raw Data'!$B$6:$BE$43,'RevPAR Raw Data'!AW$1,FALSE)</f>
        <v>54.419864208646302</v>
      </c>
      <c r="BI9" s="60">
        <f>VLOOKUP($A9,'RevPAR Raw Data'!$B$6:$BE$43,'RevPAR Raw Data'!AX$1,FALSE)</f>
        <v>39.0305871620955</v>
      </c>
      <c r="BJ9" s="61">
        <f>VLOOKUP($A9,'RevPAR Raw Data'!$B$6:$BE$43,'RevPAR Raw Data'!AY$1,FALSE)</f>
        <v>41.373764731324698</v>
      </c>
      <c r="BK9" s="60">
        <f>VLOOKUP($A9,'RevPAR Raw Data'!$B$6:$BE$43,'RevPAR Raw Data'!BA$1,FALSE)</f>
        <v>17.315055003296401</v>
      </c>
      <c r="BL9" s="60">
        <f>VLOOKUP($A9,'RevPAR Raw Data'!$B$6:$BE$43,'RevPAR Raw Data'!BB$1,FALSE)</f>
        <v>18.327831761512599</v>
      </c>
      <c r="BM9" s="61">
        <f>VLOOKUP($A9,'RevPAR Raw Data'!$B$6:$BE$43,'RevPAR Raw Data'!BC$1,FALSE)</f>
        <v>17.8275754207429</v>
      </c>
      <c r="BN9" s="62">
        <f>VLOOKUP($A9,'RevPAR Raw Data'!$B$6:$BE$43,'RevPAR Raw Data'!BE$1,FALSE)</f>
        <v>33.405310406644602</v>
      </c>
    </row>
    <row r="10" spans="1:66" x14ac:dyDescent="0.25">
      <c r="A10" s="76" t="s">
        <v>26</v>
      </c>
      <c r="B10" s="59">
        <f>VLOOKUP($A10,'Occupancy Raw Data'!$B$8:$BE$45,'Occupancy Raw Data'!AG$3,FALSE)</f>
        <v>43.770245256825497</v>
      </c>
      <c r="C10" s="60">
        <f>VLOOKUP($A10,'Occupancy Raw Data'!$B$8:$BE$45,'Occupancy Raw Data'!AH$3,FALSE)</f>
        <v>54.257288292457098</v>
      </c>
      <c r="D10" s="60">
        <f>VLOOKUP($A10,'Occupancy Raw Data'!$B$8:$BE$45,'Occupancy Raw Data'!AI$3,FALSE)</f>
        <v>66.144146228597805</v>
      </c>
      <c r="E10" s="60">
        <f>VLOOKUP($A10,'Occupancy Raw Data'!$B$8:$BE$45,'Occupancy Raw Data'!AJ$3,FALSE)</f>
        <v>68.504164738546905</v>
      </c>
      <c r="F10" s="60">
        <f>VLOOKUP($A10,'Occupancy Raw Data'!$B$8:$BE$45,'Occupancy Raw Data'!AK$3,FALSE)</f>
        <v>64.848449791763002</v>
      </c>
      <c r="G10" s="61">
        <f>VLOOKUP($A10,'Occupancy Raw Data'!$B$8:$BE$45,'Occupancy Raw Data'!AL$3,FALSE)</f>
        <v>59.504858861638098</v>
      </c>
      <c r="H10" s="60">
        <f>VLOOKUP($A10,'Occupancy Raw Data'!$B$8:$BE$45,'Occupancy Raw Data'!AN$3,FALSE)</f>
        <v>63.413928736695901</v>
      </c>
      <c r="I10" s="60">
        <f>VLOOKUP($A10,'Occupancy Raw Data'!$B$8:$BE$45,'Occupancy Raw Data'!AO$3,FALSE)</f>
        <v>62.332253586302599</v>
      </c>
      <c r="J10" s="61">
        <f>VLOOKUP($A10,'Occupancy Raw Data'!$B$8:$BE$45,'Occupancy Raw Data'!AP$3,FALSE)</f>
        <v>62.873091161499303</v>
      </c>
      <c r="K10" s="62">
        <f>VLOOKUP($A10,'Occupancy Raw Data'!$B$8:$BE$45,'Occupancy Raw Data'!AR$3,FALSE)</f>
        <v>60.467210947312701</v>
      </c>
      <c r="M10" s="59">
        <f>VLOOKUP($A10,'Occupancy Raw Data'!$B$8:$BE$45,'Occupancy Raw Data'!AT$3,FALSE)</f>
        <v>10.3583050511113</v>
      </c>
      <c r="N10" s="60">
        <f>VLOOKUP($A10,'Occupancy Raw Data'!$B$8:$BE$45,'Occupancy Raw Data'!AU$3,FALSE)</f>
        <v>12.673487842275099</v>
      </c>
      <c r="O10" s="60">
        <f>VLOOKUP($A10,'Occupancy Raw Data'!$B$8:$BE$45,'Occupancy Raw Data'!AV$3,FALSE)</f>
        <v>22.346062078537798</v>
      </c>
      <c r="P10" s="60">
        <f>VLOOKUP($A10,'Occupancy Raw Data'!$B$8:$BE$45,'Occupancy Raw Data'!AW$3,FALSE)</f>
        <v>26.2461894679608</v>
      </c>
      <c r="Q10" s="60">
        <f>VLOOKUP($A10,'Occupancy Raw Data'!$B$8:$BE$45,'Occupancy Raw Data'!AX$3,FALSE)</f>
        <v>18.650730669004801</v>
      </c>
      <c r="R10" s="61">
        <f>VLOOKUP($A10,'Occupancy Raw Data'!$B$8:$BE$45,'Occupancy Raw Data'!AY$3,FALSE)</f>
        <v>18.631609009302299</v>
      </c>
      <c r="S10" s="60">
        <f>VLOOKUP($A10,'Occupancy Raw Data'!$B$8:$BE$45,'Occupancy Raw Data'!BA$3,FALSE)</f>
        <v>5.99313868461312</v>
      </c>
      <c r="T10" s="60">
        <f>VLOOKUP($A10,'Occupancy Raw Data'!$B$8:$BE$45,'Occupancy Raw Data'!BB$3,FALSE)</f>
        <v>6.0440472674820196</v>
      </c>
      <c r="U10" s="61">
        <f>VLOOKUP($A10,'Occupancy Raw Data'!$B$8:$BE$45,'Occupancy Raw Data'!BC$3,FALSE)</f>
        <v>6.0183679059938804</v>
      </c>
      <c r="V10" s="62">
        <f>VLOOKUP($A10,'Occupancy Raw Data'!$B$8:$BE$45,'Occupancy Raw Data'!BE$3,FALSE)</f>
        <v>14.5817683606841</v>
      </c>
      <c r="X10" s="64">
        <f>VLOOKUP($A10,'ADR Raw Data'!$B$6:$BE$43,'ADR Raw Data'!AG$1,FALSE)</f>
        <v>133.29219770054101</v>
      </c>
      <c r="Y10" s="65">
        <f>VLOOKUP($A10,'ADR Raw Data'!$B$6:$BE$43,'ADR Raw Data'!AH$1,FALSE)</f>
        <v>155.296478678038</v>
      </c>
      <c r="Z10" s="65">
        <f>VLOOKUP($A10,'ADR Raw Data'!$B$6:$BE$43,'ADR Raw Data'!AI$1,FALSE)</f>
        <v>173.17439790117999</v>
      </c>
      <c r="AA10" s="65">
        <f>VLOOKUP($A10,'ADR Raw Data'!$B$6:$BE$43,'ADR Raw Data'!AJ$1,FALSE)</f>
        <v>170.652874271721</v>
      </c>
      <c r="AB10" s="65">
        <f>VLOOKUP($A10,'ADR Raw Data'!$B$6:$BE$43,'ADR Raw Data'!AK$1,FALSE)</f>
        <v>147.361921327267</v>
      </c>
      <c r="AC10" s="66">
        <f>VLOOKUP($A10,'ADR Raw Data'!$B$6:$BE$43,'ADR Raw Data'!AL$1,FALSE)</f>
        <v>157.840204526012</v>
      </c>
      <c r="AD10" s="65">
        <f>VLOOKUP($A10,'ADR Raw Data'!$B$6:$BE$43,'ADR Raw Data'!AN$1,FALSE)</f>
        <v>126.270311502326</v>
      </c>
      <c r="AE10" s="65">
        <f>VLOOKUP($A10,'ADR Raw Data'!$B$6:$BE$43,'ADR Raw Data'!AO$1,FALSE)</f>
        <v>124.60785309948</v>
      </c>
      <c r="AF10" s="66">
        <f>VLOOKUP($A10,'ADR Raw Data'!$B$6:$BE$43,'ADR Raw Data'!AP$1,FALSE)</f>
        <v>125.44623257739499</v>
      </c>
      <c r="AG10" s="67">
        <f>VLOOKUP($A10,'ADR Raw Data'!$B$6:$BE$43,'ADR Raw Data'!AR$1,FALSE)</f>
        <v>148.216527639221</v>
      </c>
      <c r="AI10" s="59">
        <f>VLOOKUP($A10,'ADR Raw Data'!$B$6:$BE$43,'ADR Raw Data'!AT$1,FALSE)</f>
        <v>17.309197718532602</v>
      </c>
      <c r="AJ10" s="60">
        <f>VLOOKUP($A10,'ADR Raw Data'!$B$6:$BE$43,'ADR Raw Data'!AU$1,FALSE)</f>
        <v>22.302897808968101</v>
      </c>
      <c r="AK10" s="60">
        <f>VLOOKUP($A10,'ADR Raw Data'!$B$6:$BE$43,'ADR Raw Data'!AV$1,FALSE)</f>
        <v>30.541423085523</v>
      </c>
      <c r="AL10" s="60">
        <f>VLOOKUP($A10,'ADR Raw Data'!$B$6:$BE$43,'ADR Raw Data'!AW$1,FALSE)</f>
        <v>31.814203215641999</v>
      </c>
      <c r="AM10" s="60">
        <f>VLOOKUP($A10,'ADR Raw Data'!$B$6:$BE$43,'ADR Raw Data'!AX$1,FALSE)</f>
        <v>23.267095105741699</v>
      </c>
      <c r="AN10" s="61">
        <f>VLOOKUP($A10,'ADR Raw Data'!$B$6:$BE$43,'ADR Raw Data'!AY$1,FALSE)</f>
        <v>26.2628920321716</v>
      </c>
      <c r="AO10" s="60">
        <f>VLOOKUP($A10,'ADR Raw Data'!$B$6:$BE$43,'ADR Raw Data'!BA$1,FALSE)</f>
        <v>12.141405371906099</v>
      </c>
      <c r="AP10" s="60">
        <f>VLOOKUP($A10,'ADR Raw Data'!$B$6:$BE$43,'ADR Raw Data'!BB$1,FALSE)</f>
        <v>10.5264740387211</v>
      </c>
      <c r="AQ10" s="61">
        <f>VLOOKUP($A10,'ADR Raw Data'!$B$6:$BE$43,'ADR Raw Data'!BC$1,FALSE)</f>
        <v>11.3403967676441</v>
      </c>
      <c r="AR10" s="62">
        <f>VLOOKUP($A10,'ADR Raw Data'!$B$6:$BE$43,'ADR Raw Data'!BE$1,FALSE)</f>
        <v>22.445388547616901</v>
      </c>
      <c r="AT10" s="64">
        <f>VLOOKUP($A10,'RevPAR Raw Data'!$B$6:$BE$43,'RevPAR Raw Data'!AG$1,FALSE)</f>
        <v>58.342321841739903</v>
      </c>
      <c r="AU10" s="65">
        <f>VLOOKUP($A10,'RevPAR Raw Data'!$B$6:$BE$43,'RevPAR Raw Data'!AH$1,FALSE)</f>
        <v>84.259658144377596</v>
      </c>
      <c r="AV10" s="65">
        <f>VLOOKUP($A10,'RevPAR Raw Data'!$B$6:$BE$43,'RevPAR Raw Data'!AI$1,FALSE)</f>
        <v>114.54472697825</v>
      </c>
      <c r="AW10" s="65">
        <f>VLOOKUP($A10,'RevPAR Raw Data'!$B$6:$BE$43,'RevPAR Raw Data'!AJ$1,FALSE)</f>
        <v>116.904326122165</v>
      </c>
      <c r="AX10" s="65">
        <f>VLOOKUP($A10,'RevPAR Raw Data'!$B$6:$BE$43,'RevPAR Raw Data'!AK$1,FALSE)</f>
        <v>95.561921564090596</v>
      </c>
      <c r="AY10" s="66">
        <f>VLOOKUP($A10,'RevPAR Raw Data'!$B$6:$BE$43,'RevPAR Raw Data'!AL$1,FALSE)</f>
        <v>93.922590930124898</v>
      </c>
      <c r="AZ10" s="65">
        <f>VLOOKUP($A10,'RevPAR Raw Data'!$B$6:$BE$43,'RevPAR Raw Data'!AN$1,FALSE)</f>
        <v>80.072965351689007</v>
      </c>
      <c r="BA10" s="65">
        <f>VLOOKUP($A10,'RevPAR Raw Data'!$B$6:$BE$43,'RevPAR Raw Data'!AO$1,FALSE)</f>
        <v>77.670882982415506</v>
      </c>
      <c r="BB10" s="66">
        <f>VLOOKUP($A10,'RevPAR Raw Data'!$B$6:$BE$43,'RevPAR Raw Data'!AP$1,FALSE)</f>
        <v>78.8719241670522</v>
      </c>
      <c r="BC10" s="67">
        <f>VLOOKUP($A10,'RevPAR Raw Data'!$B$6:$BE$43,'RevPAR Raw Data'!AR$1,FALSE)</f>
        <v>89.622400426389802</v>
      </c>
      <c r="BE10" s="59">
        <f>VLOOKUP($A10,'RevPAR Raw Data'!$B$6:$BE$43,'RevPAR Raw Data'!AT$1,FALSE)</f>
        <v>29.460442271229599</v>
      </c>
      <c r="BF10" s="60">
        <f>VLOOKUP($A10,'RevPAR Raw Data'!$B$6:$BE$43,'RevPAR Raw Data'!AU$1,FALSE)</f>
        <v>37.802940693537899</v>
      </c>
      <c r="BG10" s="60">
        <f>VLOOKUP($A10,'RevPAR Raw Data'!$B$6:$BE$43,'RevPAR Raw Data'!AV$1,FALSE)</f>
        <v>59.712290526420801</v>
      </c>
      <c r="BH10" s="60">
        <f>VLOOKUP($A10,'RevPAR Raw Data'!$B$6:$BE$43,'RevPAR Raw Data'!AW$1,FALSE)</f>
        <v>66.410408737302404</v>
      </c>
      <c r="BI10" s="60">
        <f>VLOOKUP($A10,'RevPAR Raw Data'!$B$6:$BE$43,'RevPAR Raw Data'!AX$1,FALSE)</f>
        <v>46.2573090174198</v>
      </c>
      <c r="BJ10" s="61">
        <f>VLOOKUP($A10,'RevPAR Raw Data'!$B$6:$BE$43,'RevPAR Raw Data'!AY$1,FALSE)</f>
        <v>49.787700399443501</v>
      </c>
      <c r="BK10" s="60">
        <f>VLOOKUP($A10,'RevPAR Raw Data'!$B$6:$BE$43,'RevPAR Raw Data'!BA$1,FALSE)</f>
        <v>18.862195318718602</v>
      </c>
      <c r="BL10" s="60">
        <f>VLOOKUP($A10,'RevPAR Raw Data'!$B$6:$BE$43,'RevPAR Raw Data'!BB$1,FALSE)</f>
        <v>17.2067463727027</v>
      </c>
      <c r="BM10" s="61">
        <f>VLOOKUP($A10,'RevPAR Raw Data'!$B$6:$BE$43,'RevPAR Raw Data'!BC$1,FALSE)</f>
        <v>18.0412714731142</v>
      </c>
      <c r="BN10" s="62">
        <f>VLOOKUP($A10,'RevPAR Raw Data'!$B$6:$BE$43,'RevPAR Raw Data'!BE$1,FALSE)</f>
        <v>40.300091473970198</v>
      </c>
    </row>
    <row r="11" spans="1:66" x14ac:dyDescent="0.25">
      <c r="A11" s="76" t="s">
        <v>24</v>
      </c>
      <c r="B11" s="59">
        <f>VLOOKUP($A11,'Occupancy Raw Data'!$B$8:$BE$45,'Occupancy Raw Data'!AG$3,FALSE)</f>
        <v>47.381721184893998</v>
      </c>
      <c r="C11" s="60">
        <f>VLOOKUP($A11,'Occupancy Raw Data'!$B$8:$BE$45,'Occupancy Raw Data'!AH$3,FALSE)</f>
        <v>56.180682296785001</v>
      </c>
      <c r="D11" s="60">
        <f>VLOOKUP($A11,'Occupancy Raw Data'!$B$8:$BE$45,'Occupancy Raw Data'!AI$3,FALSE)</f>
        <v>60.073002948195899</v>
      </c>
      <c r="E11" s="60">
        <f>VLOOKUP($A11,'Occupancy Raw Data'!$B$8:$BE$45,'Occupancy Raw Data'!AJ$3,FALSE)</f>
        <v>62.259581636950699</v>
      </c>
      <c r="F11" s="60">
        <f>VLOOKUP($A11,'Occupancy Raw Data'!$B$8:$BE$45,'Occupancy Raw Data'!AK$3,FALSE)</f>
        <v>61.4102204127474</v>
      </c>
      <c r="G11" s="61">
        <f>VLOOKUP($A11,'Occupancy Raw Data'!$B$8:$BE$45,'Occupancy Raw Data'!AL$3,FALSE)</f>
        <v>57.461041695914602</v>
      </c>
      <c r="H11" s="60">
        <f>VLOOKUP($A11,'Occupancy Raw Data'!$B$8:$BE$45,'Occupancy Raw Data'!AN$3,FALSE)</f>
        <v>67.854134493893</v>
      </c>
      <c r="I11" s="60">
        <f>VLOOKUP($A11,'Occupancy Raw Data'!$B$8:$BE$45,'Occupancy Raw Data'!AO$3,FALSE)</f>
        <v>68.626281061350497</v>
      </c>
      <c r="J11" s="61">
        <f>VLOOKUP($A11,'Occupancy Raw Data'!$B$8:$BE$45,'Occupancy Raw Data'!AP$3,FALSE)</f>
        <v>68.240207777621706</v>
      </c>
      <c r="K11" s="62">
        <f>VLOOKUP($A11,'Occupancy Raw Data'!$B$8:$BE$45,'Occupancy Raw Data'!AR$3,FALSE)</f>
        <v>60.5408034335452</v>
      </c>
      <c r="M11" s="59">
        <f>VLOOKUP($A11,'Occupancy Raw Data'!$B$8:$BE$45,'Occupancy Raw Data'!AT$3,FALSE)</f>
        <v>-0.52322985990942406</v>
      </c>
      <c r="N11" s="60">
        <f>VLOOKUP($A11,'Occupancy Raw Data'!$B$8:$BE$45,'Occupancy Raw Data'!AU$3,FALSE)</f>
        <v>7.8810745008421303</v>
      </c>
      <c r="O11" s="60">
        <f>VLOOKUP($A11,'Occupancy Raw Data'!$B$8:$BE$45,'Occupancy Raw Data'!AV$3,FALSE)</f>
        <v>9.9899481729838602</v>
      </c>
      <c r="P11" s="60">
        <f>VLOOKUP($A11,'Occupancy Raw Data'!$B$8:$BE$45,'Occupancy Raw Data'!AW$3,FALSE)</f>
        <v>9.1382546826227298</v>
      </c>
      <c r="Q11" s="60">
        <f>VLOOKUP($A11,'Occupancy Raw Data'!$B$8:$BE$45,'Occupancy Raw Data'!AX$3,FALSE)</f>
        <v>2.41004686907152</v>
      </c>
      <c r="R11" s="61">
        <f>VLOOKUP($A11,'Occupancy Raw Data'!$B$8:$BE$45,'Occupancy Raw Data'!AY$3,FALSE)</f>
        <v>5.8854751251213404</v>
      </c>
      <c r="S11" s="60">
        <f>VLOOKUP($A11,'Occupancy Raw Data'!$B$8:$BE$45,'Occupancy Raw Data'!BA$3,FALSE)</f>
        <v>-2.1397714523601001</v>
      </c>
      <c r="T11" s="60">
        <f>VLOOKUP($A11,'Occupancy Raw Data'!$B$8:$BE$45,'Occupancy Raw Data'!BB$3,FALSE)</f>
        <v>-4.20074680807185</v>
      </c>
      <c r="U11" s="61">
        <f>VLOOKUP($A11,'Occupancy Raw Data'!$B$8:$BE$45,'Occupancy Raw Data'!BC$3,FALSE)</f>
        <v>-3.1870548901000402</v>
      </c>
      <c r="V11" s="62">
        <f>VLOOKUP($A11,'Occupancy Raw Data'!$B$8:$BE$45,'Occupancy Raw Data'!BE$3,FALSE)</f>
        <v>2.7834709545338798</v>
      </c>
      <c r="X11" s="64">
        <f>VLOOKUP($A11,'ADR Raw Data'!$B$6:$BE$43,'ADR Raw Data'!AG$1,FALSE)</f>
        <v>115.178449629629</v>
      </c>
      <c r="Y11" s="65">
        <f>VLOOKUP($A11,'ADR Raw Data'!$B$6:$BE$43,'ADR Raw Data'!AH$1,FALSE)</f>
        <v>118.63951958518101</v>
      </c>
      <c r="Z11" s="65">
        <f>VLOOKUP($A11,'ADR Raw Data'!$B$6:$BE$43,'ADR Raw Data'!AI$1,FALSE)</f>
        <v>118.467140102827</v>
      </c>
      <c r="AA11" s="65">
        <f>VLOOKUP($A11,'ADR Raw Data'!$B$6:$BE$43,'ADR Raw Data'!AJ$1,FALSE)</f>
        <v>128.44452900388899</v>
      </c>
      <c r="AB11" s="65">
        <f>VLOOKUP($A11,'ADR Raw Data'!$B$6:$BE$43,'ADR Raw Data'!AK$1,FALSE)</f>
        <v>128.31202834771599</v>
      </c>
      <c r="AC11" s="66">
        <f>VLOOKUP($A11,'ADR Raw Data'!$B$6:$BE$43,'ADR Raw Data'!AL$1,FALSE)</f>
        <v>122.224904897445</v>
      </c>
      <c r="AD11" s="65">
        <f>VLOOKUP($A11,'ADR Raw Data'!$B$6:$BE$43,'ADR Raw Data'!AN$1,FALSE)</f>
        <v>153.39364351109501</v>
      </c>
      <c r="AE11" s="65">
        <f>VLOOKUP($A11,'ADR Raw Data'!$B$6:$BE$43,'ADR Raw Data'!AO$1,FALSE)</f>
        <v>155.662589372474</v>
      </c>
      <c r="AF11" s="66">
        <f>VLOOKUP($A11,'ADR Raw Data'!$B$6:$BE$43,'ADR Raw Data'!AP$1,FALSE)</f>
        <v>154.53453479401301</v>
      </c>
      <c r="AG11" s="67">
        <f>VLOOKUP($A11,'ADR Raw Data'!$B$6:$BE$43,'ADR Raw Data'!AR$1,FALSE)</f>
        <v>132.630240672491</v>
      </c>
      <c r="AI11" s="59">
        <f>VLOOKUP($A11,'ADR Raw Data'!$B$6:$BE$43,'ADR Raw Data'!AT$1,FALSE)</f>
        <v>10.1252324878851</v>
      </c>
      <c r="AJ11" s="60">
        <f>VLOOKUP($A11,'ADR Raw Data'!$B$6:$BE$43,'ADR Raw Data'!AU$1,FALSE)</f>
        <v>14.4473801116571</v>
      </c>
      <c r="AK11" s="60">
        <f>VLOOKUP($A11,'ADR Raw Data'!$B$6:$BE$43,'ADR Raw Data'!AV$1,FALSE)</f>
        <v>8.9069830536534393</v>
      </c>
      <c r="AL11" s="60">
        <f>VLOOKUP($A11,'ADR Raw Data'!$B$6:$BE$43,'ADR Raw Data'!AW$1,FALSE)</f>
        <v>11.475417941479201</v>
      </c>
      <c r="AM11" s="60">
        <f>VLOOKUP($A11,'ADR Raw Data'!$B$6:$BE$43,'ADR Raw Data'!AX$1,FALSE)</f>
        <v>3.3594640147180401</v>
      </c>
      <c r="AN11" s="61">
        <f>VLOOKUP($A11,'ADR Raw Data'!$B$6:$BE$43,'ADR Raw Data'!AY$1,FALSE)</f>
        <v>9.3137235895327599</v>
      </c>
      <c r="AO11" s="60">
        <f>VLOOKUP($A11,'ADR Raw Data'!$B$6:$BE$43,'ADR Raw Data'!BA$1,FALSE)</f>
        <v>8.2398013271405901</v>
      </c>
      <c r="AP11" s="60">
        <f>VLOOKUP($A11,'ADR Raw Data'!$B$6:$BE$43,'ADR Raw Data'!BB$1,FALSE)</f>
        <v>9.0822384497115394</v>
      </c>
      <c r="AQ11" s="61">
        <f>VLOOKUP($A11,'ADR Raw Data'!$B$6:$BE$43,'ADR Raw Data'!BC$1,FALSE)</f>
        <v>8.66085580166828</v>
      </c>
      <c r="AR11" s="62">
        <f>VLOOKUP($A11,'ADR Raw Data'!$B$6:$BE$43,'ADR Raw Data'!BE$1,FALSE)</f>
        <v>8.5288553784928194</v>
      </c>
      <c r="AT11" s="64">
        <f>VLOOKUP($A11,'RevPAR Raw Data'!$B$6:$BE$43,'RevPAR Raw Data'!AG$1,FALSE)</f>
        <v>54.5735318685946</v>
      </c>
      <c r="AU11" s="65">
        <f>VLOOKUP($A11,'RevPAR Raw Data'!$B$6:$BE$43,'RevPAR Raw Data'!AH$1,FALSE)</f>
        <v>66.652491576582904</v>
      </c>
      <c r="AV11" s="65">
        <f>VLOOKUP($A11,'RevPAR Raw Data'!$B$6:$BE$43,'RevPAR Raw Data'!AI$1,FALSE)</f>
        <v>71.166768566615104</v>
      </c>
      <c r="AW11" s="65">
        <f>VLOOKUP($A11,'RevPAR Raw Data'!$B$6:$BE$43,'RevPAR Raw Data'!AJ$1,FALSE)</f>
        <v>79.969026393373497</v>
      </c>
      <c r="AX11" s="65">
        <f>VLOOKUP($A11,'RevPAR Raw Data'!$B$6:$BE$43,'RevPAR Raw Data'!AK$1,FALSE)</f>
        <v>78.796699424399804</v>
      </c>
      <c r="AY11" s="66">
        <f>VLOOKUP($A11,'RevPAR Raw Data'!$B$6:$BE$43,'RevPAR Raw Data'!AL$1,FALSE)</f>
        <v>70.231703565913193</v>
      </c>
      <c r="AZ11" s="65">
        <f>VLOOKUP($A11,'RevPAR Raw Data'!$B$6:$BE$43,'RevPAR Raw Data'!AN$1,FALSE)</f>
        <v>104.083929173101</v>
      </c>
      <c r="BA11" s="65">
        <f>VLOOKUP($A11,'RevPAR Raw Data'!$B$6:$BE$43,'RevPAR Raw Data'!AO$1,FALSE)</f>
        <v>106.82544609013</v>
      </c>
      <c r="BB11" s="66">
        <f>VLOOKUP($A11,'RevPAR Raw Data'!$B$6:$BE$43,'RevPAR Raw Data'!AP$1,FALSE)</f>
        <v>105.454687631615</v>
      </c>
      <c r="BC11" s="67">
        <f>VLOOKUP($A11,'RevPAR Raw Data'!$B$6:$BE$43,'RevPAR Raw Data'!AR$1,FALSE)</f>
        <v>80.295413298971098</v>
      </c>
      <c r="BE11" s="59">
        <f>VLOOKUP($A11,'RevPAR Raw Data'!$B$6:$BE$43,'RevPAR Raw Data'!AT$1,FALSE)</f>
        <v>9.5490243882138302</v>
      </c>
      <c r="BF11" s="60">
        <f>VLOOKUP($A11,'RevPAR Raw Data'!$B$6:$BE$43,'RevPAR Raw Data'!AU$1,FALSE)</f>
        <v>23.4670634025188</v>
      </c>
      <c r="BG11" s="60">
        <f>VLOOKUP($A11,'RevPAR Raw Data'!$B$6:$BE$43,'RevPAR Raw Data'!AV$1,FALSE)</f>
        <v>19.7867342174737</v>
      </c>
      <c r="BH11" s="60">
        <f>VLOOKUP($A11,'RevPAR Raw Data'!$B$6:$BE$43,'RevPAR Raw Data'!AW$1,FALSE)</f>
        <v>21.6623255414897</v>
      </c>
      <c r="BI11" s="60">
        <f>VLOOKUP($A11,'RevPAR Raw Data'!$B$6:$BE$43,'RevPAR Raw Data'!AX$1,FALSE)</f>
        <v>5.8504755410938696</v>
      </c>
      <c r="BJ11" s="61">
        <f>VLOOKUP($A11,'RevPAR Raw Data'!$B$6:$BE$43,'RevPAR Raw Data'!AY$1,FALSE)</f>
        <v>15.747355599738601</v>
      </c>
      <c r="BK11" s="60">
        <f>VLOOKUP($A11,'RevPAR Raw Data'!$B$6:$BE$43,'RevPAR Raw Data'!BA$1,FALSE)</f>
        <v>5.9237169582511298</v>
      </c>
      <c r="BL11" s="60">
        <f>VLOOKUP($A11,'RevPAR Raw Data'!$B$6:$BE$43,'RevPAR Raw Data'!BB$1,FALSE)</f>
        <v>4.4999697998619501</v>
      </c>
      <c r="BM11" s="61">
        <f>VLOOKUP($A11,'RevPAR Raw Data'!$B$6:$BE$43,'RevPAR Raw Data'!BC$1,FALSE)</f>
        <v>5.1977746832166503</v>
      </c>
      <c r="BN11" s="62">
        <f>VLOOKUP($A11,'RevPAR Raw Data'!$B$6:$BE$43,'RevPAR Raw Data'!BE$1,FALSE)</f>
        <v>11.549724545241199</v>
      </c>
    </row>
    <row r="12" spans="1:66" x14ac:dyDescent="0.25">
      <c r="A12" s="76" t="s">
        <v>27</v>
      </c>
      <c r="B12" s="59">
        <f>VLOOKUP($A12,'Occupancy Raw Data'!$B$8:$BE$45,'Occupancy Raw Data'!AG$3,FALSE)</f>
        <v>49.580642333206598</v>
      </c>
      <c r="C12" s="60">
        <f>VLOOKUP($A12,'Occupancy Raw Data'!$B$8:$BE$45,'Occupancy Raw Data'!AH$3,FALSE)</f>
        <v>53.625178994126003</v>
      </c>
      <c r="D12" s="60">
        <f>VLOOKUP($A12,'Occupancy Raw Data'!$B$8:$BE$45,'Occupancy Raw Data'!AI$3,FALSE)</f>
        <v>58.676384839650098</v>
      </c>
      <c r="E12" s="60">
        <f>VLOOKUP($A12,'Occupancy Raw Data'!$B$8:$BE$45,'Occupancy Raw Data'!AJ$3,FALSE)</f>
        <v>59.889212827988302</v>
      </c>
      <c r="F12" s="60">
        <f>VLOOKUP($A12,'Occupancy Raw Data'!$B$8:$BE$45,'Occupancy Raw Data'!AK$3,FALSE)</f>
        <v>61.8483965014577</v>
      </c>
      <c r="G12" s="61">
        <f>VLOOKUP($A12,'Occupancy Raw Data'!$B$8:$BE$45,'Occupancy Raw Data'!AL$3,FALSE)</f>
        <v>56.7288050520024</v>
      </c>
      <c r="H12" s="60">
        <f>VLOOKUP($A12,'Occupancy Raw Data'!$B$8:$BE$45,'Occupancy Raw Data'!AN$3,FALSE)</f>
        <v>66.492711370262299</v>
      </c>
      <c r="I12" s="60">
        <f>VLOOKUP($A12,'Occupancy Raw Data'!$B$8:$BE$45,'Occupancy Raw Data'!AO$3,FALSE)</f>
        <v>69.647230320699705</v>
      </c>
      <c r="J12" s="61">
        <f>VLOOKUP($A12,'Occupancy Raw Data'!$B$8:$BE$45,'Occupancy Raw Data'!AP$3,FALSE)</f>
        <v>68.069970845480995</v>
      </c>
      <c r="K12" s="62">
        <f>VLOOKUP($A12,'Occupancy Raw Data'!$B$8:$BE$45,'Occupancy Raw Data'!AR$3,FALSE)</f>
        <v>59.9713259258641</v>
      </c>
      <c r="M12" s="59">
        <f>VLOOKUP($A12,'Occupancy Raw Data'!$B$8:$BE$45,'Occupancy Raw Data'!AT$3,FALSE)</f>
        <v>-6.8453547419590501</v>
      </c>
      <c r="N12" s="60">
        <f>VLOOKUP($A12,'Occupancy Raw Data'!$B$8:$BE$45,'Occupancy Raw Data'!AU$3,FALSE)</f>
        <v>-5.8877283396408497</v>
      </c>
      <c r="O12" s="60">
        <f>VLOOKUP($A12,'Occupancy Raw Data'!$B$8:$BE$45,'Occupancy Raw Data'!AV$3,FALSE)</f>
        <v>-0.56781028609090101</v>
      </c>
      <c r="P12" s="60">
        <f>VLOOKUP($A12,'Occupancy Raw Data'!$B$8:$BE$45,'Occupancy Raw Data'!AW$3,FALSE)</f>
        <v>-2.6174073540334102</v>
      </c>
      <c r="Q12" s="60">
        <f>VLOOKUP($A12,'Occupancy Raw Data'!$B$8:$BE$45,'Occupancy Raw Data'!AX$3,FALSE)</f>
        <v>-1.2111984169255401</v>
      </c>
      <c r="R12" s="61">
        <f>VLOOKUP($A12,'Occupancy Raw Data'!$B$8:$BE$45,'Occupancy Raw Data'!AY$3,FALSE)</f>
        <v>-3.2991261452746499</v>
      </c>
      <c r="S12" s="60">
        <f>VLOOKUP($A12,'Occupancy Raw Data'!$B$8:$BE$45,'Occupancy Raw Data'!BA$3,FALSE)</f>
        <v>-7.2814900591230103</v>
      </c>
      <c r="T12" s="60">
        <f>VLOOKUP($A12,'Occupancy Raw Data'!$B$8:$BE$45,'Occupancy Raw Data'!BB$3,FALSE)</f>
        <v>-8.1288154020751602</v>
      </c>
      <c r="U12" s="61">
        <f>VLOOKUP($A12,'Occupancy Raw Data'!$B$8:$BE$45,'Occupancy Raw Data'!BC$3,FALSE)</f>
        <v>-7.7169129771315097</v>
      </c>
      <c r="V12" s="62">
        <f>VLOOKUP($A12,'Occupancy Raw Data'!$B$8:$BE$45,'Occupancy Raw Data'!BE$3,FALSE)</f>
        <v>-4.7740182597389103</v>
      </c>
      <c r="X12" s="64">
        <f>VLOOKUP($A12,'ADR Raw Data'!$B$6:$BE$43,'ADR Raw Data'!AG$1,FALSE)</f>
        <v>85.001248379111104</v>
      </c>
      <c r="Y12" s="65">
        <f>VLOOKUP($A12,'ADR Raw Data'!$B$6:$BE$43,'ADR Raw Data'!AH$1,FALSE)</f>
        <v>85.980142779291498</v>
      </c>
      <c r="Z12" s="65">
        <f>VLOOKUP($A12,'ADR Raw Data'!$B$6:$BE$43,'ADR Raw Data'!AI$1,FALSE)</f>
        <v>88.346833946139299</v>
      </c>
      <c r="AA12" s="65">
        <f>VLOOKUP($A12,'ADR Raw Data'!$B$6:$BE$43,'ADR Raw Data'!AJ$1,FALSE)</f>
        <v>90.311199006912602</v>
      </c>
      <c r="AB12" s="65">
        <f>VLOOKUP($A12,'ADR Raw Data'!$B$6:$BE$43,'ADR Raw Data'!AK$1,FALSE)</f>
        <v>92.5727590270576</v>
      </c>
      <c r="AC12" s="66">
        <f>VLOOKUP($A12,'ADR Raw Data'!$B$6:$BE$43,'ADR Raw Data'!AL$1,FALSE)</f>
        <v>88.653535463692606</v>
      </c>
      <c r="AD12" s="65">
        <f>VLOOKUP($A12,'ADR Raw Data'!$B$6:$BE$43,'ADR Raw Data'!AN$1,FALSE)</f>
        <v>98.910160038584607</v>
      </c>
      <c r="AE12" s="65">
        <f>VLOOKUP($A12,'ADR Raw Data'!$B$6:$BE$43,'ADR Raw Data'!AO$1,FALSE)</f>
        <v>99.288427728243093</v>
      </c>
      <c r="AF12" s="66">
        <f>VLOOKUP($A12,'ADR Raw Data'!$B$6:$BE$43,'ADR Raw Data'!AP$1,FALSE)</f>
        <v>99.103676332019802</v>
      </c>
      <c r="AG12" s="67">
        <f>VLOOKUP($A12,'ADR Raw Data'!$B$6:$BE$43,'ADR Raw Data'!AR$1,FALSE)</f>
        <v>92.044780254909796</v>
      </c>
      <c r="AI12" s="59">
        <f>VLOOKUP($A12,'ADR Raw Data'!$B$6:$BE$43,'ADR Raw Data'!AT$1,FALSE)</f>
        <v>4.1654203957506502</v>
      </c>
      <c r="AJ12" s="60">
        <f>VLOOKUP($A12,'ADR Raw Data'!$B$6:$BE$43,'ADR Raw Data'!AU$1,FALSE)</f>
        <v>4.5713409884264999</v>
      </c>
      <c r="AK12" s="60">
        <f>VLOOKUP($A12,'ADR Raw Data'!$B$6:$BE$43,'ADR Raw Data'!AV$1,FALSE)</f>
        <v>5.1463964537061697</v>
      </c>
      <c r="AL12" s="60">
        <f>VLOOKUP($A12,'ADR Raw Data'!$B$6:$BE$43,'ADR Raw Data'!AW$1,FALSE)</f>
        <v>6.5608104525432598</v>
      </c>
      <c r="AM12" s="60">
        <f>VLOOKUP($A12,'ADR Raw Data'!$B$6:$BE$43,'ADR Raw Data'!AX$1,FALSE)</f>
        <v>7.6599922985035702</v>
      </c>
      <c r="AN12" s="61">
        <f>VLOOKUP($A12,'ADR Raw Data'!$B$6:$BE$43,'ADR Raw Data'!AY$1,FALSE)</f>
        <v>5.7850472745785302</v>
      </c>
      <c r="AO12" s="60">
        <f>VLOOKUP($A12,'ADR Raw Data'!$B$6:$BE$43,'ADR Raw Data'!BA$1,FALSE)</f>
        <v>7.1478311607704601</v>
      </c>
      <c r="AP12" s="60">
        <f>VLOOKUP($A12,'ADR Raw Data'!$B$6:$BE$43,'ADR Raw Data'!BB$1,FALSE)</f>
        <v>5.8124572347933201</v>
      </c>
      <c r="AQ12" s="61">
        <f>VLOOKUP($A12,'ADR Raw Data'!$B$6:$BE$43,'ADR Raw Data'!BC$1,FALSE)</f>
        <v>6.4552226733441396</v>
      </c>
      <c r="AR12" s="62">
        <f>VLOOKUP($A12,'ADR Raw Data'!$B$6:$BE$43,'ADR Raw Data'!BE$1,FALSE)</f>
        <v>5.9035492962917502</v>
      </c>
      <c r="AT12" s="64">
        <f>VLOOKUP($A12,'RevPAR Raw Data'!$B$6:$BE$43,'RevPAR Raw Data'!AG$1,FALSE)</f>
        <v>42.144164937607698</v>
      </c>
      <c r="AU12" s="65">
        <f>VLOOKUP($A12,'RevPAR Raw Data'!$B$6:$BE$43,'RevPAR Raw Data'!AH$1,FALSE)</f>
        <v>46.107005464800203</v>
      </c>
      <c r="AV12" s="65">
        <f>VLOOKUP($A12,'RevPAR Raw Data'!$B$6:$BE$43,'RevPAR Raw Data'!AI$1,FALSE)</f>
        <v>51.838728279883298</v>
      </c>
      <c r="AW12" s="65">
        <f>VLOOKUP($A12,'RevPAR Raw Data'!$B$6:$BE$43,'RevPAR Raw Data'!AJ$1,FALSE)</f>
        <v>54.086666180758002</v>
      </c>
      <c r="AX12" s="65">
        <f>VLOOKUP($A12,'RevPAR Raw Data'!$B$6:$BE$43,'RevPAR Raw Data'!AK$1,FALSE)</f>
        <v>57.254767055393501</v>
      </c>
      <c r="AY12" s="66">
        <f>VLOOKUP($A12,'RevPAR Raw Data'!$B$6:$BE$43,'RevPAR Raw Data'!AL$1,FALSE)</f>
        <v>50.292091304906002</v>
      </c>
      <c r="AZ12" s="65">
        <f>VLOOKUP($A12,'RevPAR Raw Data'!$B$6:$BE$43,'RevPAR Raw Data'!AN$1,FALSE)</f>
        <v>65.768047230320605</v>
      </c>
      <c r="BA12" s="65">
        <f>VLOOKUP($A12,'RevPAR Raw Data'!$B$6:$BE$43,'RevPAR Raw Data'!AO$1,FALSE)</f>
        <v>69.151639941690902</v>
      </c>
      <c r="BB12" s="66">
        <f>VLOOKUP($A12,'RevPAR Raw Data'!$B$6:$BE$43,'RevPAR Raw Data'!AP$1,FALSE)</f>
        <v>67.459843586005803</v>
      </c>
      <c r="BC12" s="67">
        <f>VLOOKUP($A12,'RevPAR Raw Data'!$B$6:$BE$43,'RevPAR Raw Data'!AR$1,FALSE)</f>
        <v>55.200475164417398</v>
      </c>
      <c r="BE12" s="59">
        <f>VLOOKUP($A12,'RevPAR Raw Data'!$B$6:$BE$43,'RevPAR Raw Data'!AT$1,FALSE)</f>
        <v>-2.96507214879145</v>
      </c>
      <c r="BF12" s="60">
        <f>VLOOKUP($A12,'RevPAR Raw Data'!$B$6:$BE$43,'RevPAR Raw Data'!AU$1,FALSE)</f>
        <v>-1.5855354900915499</v>
      </c>
      <c r="BG12" s="60">
        <f>VLOOKUP($A12,'RevPAR Raw Data'!$B$6:$BE$43,'RevPAR Raw Data'!AV$1,FALSE)</f>
        <v>4.5493643991881099</v>
      </c>
      <c r="BH12" s="60">
        <f>VLOOKUP($A12,'RevPAR Raw Data'!$B$6:$BE$43,'RevPAR Raw Data'!AW$1,FALSE)</f>
        <v>3.77167996324079</v>
      </c>
      <c r="BI12" s="60">
        <f>VLOOKUP($A12,'RevPAR Raw Data'!$B$6:$BE$43,'RevPAR Raw Data'!AX$1,FALSE)</f>
        <v>6.3560161761219298</v>
      </c>
      <c r="BJ12" s="61">
        <f>VLOOKUP($A12,'RevPAR Raw Data'!$B$6:$BE$43,'RevPAR Raw Data'!AY$1,FALSE)</f>
        <v>2.29506512215176</v>
      </c>
      <c r="BK12" s="60">
        <f>VLOOKUP($A12,'RevPAR Raw Data'!$B$6:$BE$43,'RevPAR Raw Data'!BA$1,FALSE)</f>
        <v>-0.654127513766949</v>
      </c>
      <c r="BL12" s="60">
        <f>VLOOKUP($A12,'RevPAR Raw Data'!$B$6:$BE$43,'RevPAR Raw Data'!BB$1,FALSE)</f>
        <v>-2.7888420862227501</v>
      </c>
      <c r="BM12" s="61">
        <f>VLOOKUP($A12,'RevPAR Raw Data'!$B$6:$BE$43,'RevPAR Raw Data'!BC$1,FALSE)</f>
        <v>-1.7598342199693899</v>
      </c>
      <c r="BN12" s="62">
        <f>VLOOKUP($A12,'RevPAR Raw Data'!$B$6:$BE$43,'RevPAR Raw Data'!BE$1,FALSE)</f>
        <v>0.84769451517518102</v>
      </c>
    </row>
    <row r="13" spans="1:66" x14ac:dyDescent="0.25">
      <c r="A13" s="76" t="s">
        <v>91</v>
      </c>
      <c r="B13" s="59">
        <f>VLOOKUP($A13,'Occupancy Raw Data'!$B$8:$BE$45,'Occupancy Raw Data'!AG$3,FALSE)</f>
        <v>49.933598937583</v>
      </c>
      <c r="C13" s="60">
        <f>VLOOKUP($A13,'Occupancy Raw Data'!$B$8:$BE$45,'Occupancy Raw Data'!AH$3,FALSE)</f>
        <v>60.522196926579298</v>
      </c>
      <c r="D13" s="60">
        <f>VLOOKUP($A13,'Occupancy Raw Data'!$B$8:$BE$45,'Occupancy Raw Data'!AI$3,FALSE)</f>
        <v>70.536900018971707</v>
      </c>
      <c r="E13" s="60">
        <f>VLOOKUP($A13,'Occupancy Raw Data'!$B$8:$BE$45,'Occupancy Raw Data'!AJ$3,FALSE)</f>
        <v>70.418326693227002</v>
      </c>
      <c r="F13" s="60">
        <f>VLOOKUP($A13,'Occupancy Raw Data'!$B$8:$BE$45,'Occupancy Raw Data'!AK$3,FALSE)</f>
        <v>66.6666666666666</v>
      </c>
      <c r="G13" s="61">
        <f>VLOOKUP($A13,'Occupancy Raw Data'!$B$8:$BE$45,'Occupancy Raw Data'!AL$3,FALSE)</f>
        <v>63.615537848605499</v>
      </c>
      <c r="H13" s="60">
        <f>VLOOKUP($A13,'Occupancy Raw Data'!$B$8:$BE$45,'Occupancy Raw Data'!AN$3,FALSE)</f>
        <v>64.572661734016293</v>
      </c>
      <c r="I13" s="60">
        <f>VLOOKUP($A13,'Occupancy Raw Data'!$B$8:$BE$45,'Occupancy Raw Data'!AO$3,FALSE)</f>
        <v>62.767975716182796</v>
      </c>
      <c r="J13" s="61">
        <f>VLOOKUP($A13,'Occupancy Raw Data'!$B$8:$BE$45,'Occupancy Raw Data'!AP$3,FALSE)</f>
        <v>63.670318725099598</v>
      </c>
      <c r="K13" s="62">
        <f>VLOOKUP($A13,'Occupancy Raw Data'!$B$8:$BE$45,'Occupancy Raw Data'!AR$3,FALSE)</f>
        <v>63.631189527603802</v>
      </c>
      <c r="M13" s="59">
        <f>VLOOKUP($A13,'Occupancy Raw Data'!$B$8:$BE$45,'Occupancy Raw Data'!AT$3,FALSE)</f>
        <v>11.740943203928399</v>
      </c>
      <c r="N13" s="60">
        <f>VLOOKUP($A13,'Occupancy Raw Data'!$B$8:$BE$45,'Occupancy Raw Data'!AU$3,FALSE)</f>
        <v>14.2318694576696</v>
      </c>
      <c r="O13" s="60">
        <f>VLOOKUP($A13,'Occupancy Raw Data'!$B$8:$BE$45,'Occupancy Raw Data'!AV$3,FALSE)</f>
        <v>24.518921360208601</v>
      </c>
      <c r="P13" s="60">
        <f>VLOOKUP($A13,'Occupancy Raw Data'!$B$8:$BE$45,'Occupancy Raw Data'!AW$3,FALSE)</f>
        <v>26.940074673842599</v>
      </c>
      <c r="Q13" s="60">
        <f>VLOOKUP($A13,'Occupancy Raw Data'!$B$8:$BE$45,'Occupancy Raw Data'!AX$3,FALSE)</f>
        <v>22.639323369250299</v>
      </c>
      <c r="R13" s="61">
        <f>VLOOKUP($A13,'Occupancy Raw Data'!$B$8:$BE$45,'Occupancy Raw Data'!AY$3,FALSE)</f>
        <v>20.415551823589301</v>
      </c>
      <c r="S13" s="60">
        <f>VLOOKUP($A13,'Occupancy Raw Data'!$B$8:$BE$45,'Occupancy Raw Data'!BA$3,FALSE)</f>
        <v>14.0024392385226</v>
      </c>
      <c r="T13" s="60">
        <f>VLOOKUP($A13,'Occupancy Raw Data'!$B$8:$BE$45,'Occupancy Raw Data'!BB$3,FALSE)</f>
        <v>8.7173692707377093</v>
      </c>
      <c r="U13" s="61">
        <f>VLOOKUP($A13,'Occupancy Raw Data'!$B$8:$BE$45,'Occupancy Raw Data'!BC$3,FALSE)</f>
        <v>11.334639553171399</v>
      </c>
      <c r="V13" s="62">
        <f>VLOOKUP($A13,'Occupancy Raw Data'!$B$8:$BE$45,'Occupancy Raw Data'!BE$3,FALSE)</f>
        <v>17.671604878346699</v>
      </c>
      <c r="X13" s="64">
        <f>VLOOKUP($A13,'ADR Raw Data'!$B$6:$BE$43,'ADR Raw Data'!AG$1,FALSE)</f>
        <v>111.20821428571401</v>
      </c>
      <c r="Y13" s="65">
        <f>VLOOKUP($A13,'ADR Raw Data'!$B$6:$BE$43,'ADR Raw Data'!AH$1,FALSE)</f>
        <v>123.89237921711501</v>
      </c>
      <c r="Z13" s="65">
        <f>VLOOKUP($A13,'ADR Raw Data'!$B$6:$BE$43,'ADR Raw Data'!AI$1,FALSE)</f>
        <v>133.631396920387</v>
      </c>
      <c r="AA13" s="65">
        <f>VLOOKUP($A13,'ADR Raw Data'!$B$6:$BE$43,'ADR Raw Data'!AJ$1,FALSE)</f>
        <v>131.175839226779</v>
      </c>
      <c r="AB13" s="65">
        <f>VLOOKUP($A13,'ADR Raw Data'!$B$6:$BE$43,'ADR Raw Data'!AK$1,FALSE)</f>
        <v>120.189090068298</v>
      </c>
      <c r="AC13" s="66">
        <f>VLOOKUP($A13,'ADR Raw Data'!$B$6:$BE$43,'ADR Raw Data'!AL$1,FALSE)</f>
        <v>124.89715650092801</v>
      </c>
      <c r="AD13" s="65">
        <f>VLOOKUP($A13,'ADR Raw Data'!$B$6:$BE$43,'ADR Raw Data'!AN$1,FALSE)</f>
        <v>106.959672040838</v>
      </c>
      <c r="AE13" s="65">
        <f>VLOOKUP($A13,'ADR Raw Data'!$B$6:$BE$43,'ADR Raw Data'!AO$1,FALSE)</f>
        <v>104.683079567779</v>
      </c>
      <c r="AF13" s="66">
        <f>VLOOKUP($A13,'ADR Raw Data'!$B$6:$BE$43,'ADR Raw Data'!AP$1,FALSE)</f>
        <v>105.837507868223</v>
      </c>
      <c r="AG13" s="67">
        <f>VLOOKUP($A13,'ADR Raw Data'!$B$6:$BE$43,'ADR Raw Data'!AR$1,FALSE)</f>
        <v>119.448193894284</v>
      </c>
      <c r="AI13" s="59">
        <f>VLOOKUP($A13,'ADR Raw Data'!$B$6:$BE$43,'ADR Raw Data'!AT$1,FALSE)</f>
        <v>19.543315063288802</v>
      </c>
      <c r="AJ13" s="60">
        <f>VLOOKUP($A13,'ADR Raw Data'!$B$6:$BE$43,'ADR Raw Data'!AU$1,FALSE)</f>
        <v>22.536861617502801</v>
      </c>
      <c r="AK13" s="60">
        <f>VLOOKUP($A13,'ADR Raw Data'!$B$6:$BE$43,'ADR Raw Data'!AV$1,FALSE)</f>
        <v>25.324742460890501</v>
      </c>
      <c r="AL13" s="60">
        <f>VLOOKUP($A13,'ADR Raw Data'!$B$6:$BE$43,'ADR Raw Data'!AW$1,FALSE)</f>
        <v>26.001931777679999</v>
      </c>
      <c r="AM13" s="60">
        <f>VLOOKUP($A13,'ADR Raw Data'!$B$6:$BE$43,'ADR Raw Data'!AX$1,FALSE)</f>
        <v>24.1133346679342</v>
      </c>
      <c r="AN13" s="61">
        <f>VLOOKUP($A13,'ADR Raw Data'!$B$6:$BE$43,'ADR Raw Data'!AY$1,FALSE)</f>
        <v>24.059279766064599</v>
      </c>
      <c r="AO13" s="60">
        <f>VLOOKUP($A13,'ADR Raw Data'!$B$6:$BE$43,'ADR Raw Data'!BA$1,FALSE)</f>
        <v>17.043292865664601</v>
      </c>
      <c r="AP13" s="60">
        <f>VLOOKUP($A13,'ADR Raw Data'!$B$6:$BE$43,'ADR Raw Data'!BB$1,FALSE)</f>
        <v>14.827544209396301</v>
      </c>
      <c r="AQ13" s="61">
        <f>VLOOKUP($A13,'ADR Raw Data'!$B$6:$BE$43,'ADR Raw Data'!BC$1,FALSE)</f>
        <v>15.9557545215552</v>
      </c>
      <c r="AR13" s="62">
        <f>VLOOKUP($A13,'ADR Raw Data'!$B$6:$BE$43,'ADR Raw Data'!BE$1,FALSE)</f>
        <v>22.091954205225498</v>
      </c>
      <c r="AT13" s="64">
        <f>VLOOKUP($A13,'RevPAR Raw Data'!$B$6:$BE$43,'RevPAR Raw Data'!AG$1,FALSE)</f>
        <v>55.530263707076401</v>
      </c>
      <c r="AU13" s="65">
        <f>VLOOKUP($A13,'RevPAR Raw Data'!$B$6:$BE$43,'RevPAR Raw Data'!AH$1,FALSE)</f>
        <v>74.982389726807</v>
      </c>
      <c r="AV13" s="65">
        <f>VLOOKUP($A13,'RevPAR Raw Data'!$B$6:$BE$43,'RevPAR Raw Data'!AI$1,FALSE)</f>
        <v>94.259444839688797</v>
      </c>
      <c r="AW13" s="65">
        <f>VLOOKUP($A13,'RevPAR Raw Data'!$B$6:$BE$43,'RevPAR Raw Data'!AJ$1,FALSE)</f>
        <v>92.371831009296102</v>
      </c>
      <c r="AX13" s="65">
        <f>VLOOKUP($A13,'RevPAR Raw Data'!$B$6:$BE$43,'RevPAR Raw Data'!AK$1,FALSE)</f>
        <v>80.1260600455321</v>
      </c>
      <c r="AY13" s="66">
        <f>VLOOKUP($A13,'RevPAR Raw Data'!$B$6:$BE$43,'RevPAR Raw Data'!AL$1,FALSE)</f>
        <v>79.453997865680094</v>
      </c>
      <c r="AZ13" s="65">
        <f>VLOOKUP($A13,'RevPAR Raw Data'!$B$6:$BE$43,'RevPAR Raw Data'!AN$1,FALSE)</f>
        <v>69.066707218744</v>
      </c>
      <c r="BA13" s="65">
        <f>VLOOKUP($A13,'RevPAR Raw Data'!$B$6:$BE$43,'RevPAR Raw Data'!AO$1,FALSE)</f>
        <v>65.707449962056501</v>
      </c>
      <c r="BB13" s="66">
        <f>VLOOKUP($A13,'RevPAR Raw Data'!$B$6:$BE$43,'RevPAR Raw Data'!AP$1,FALSE)</f>
        <v>67.387078590400307</v>
      </c>
      <c r="BC13" s="67">
        <f>VLOOKUP($A13,'RevPAR Raw Data'!$B$6:$BE$43,'RevPAR Raw Data'!AR$1,FALSE)</f>
        <v>76.006306644171602</v>
      </c>
      <c r="BE13" s="59">
        <f>VLOOKUP($A13,'RevPAR Raw Data'!$B$6:$BE$43,'RevPAR Raw Data'!AT$1,FALSE)</f>
        <v>33.578827788962798</v>
      </c>
      <c r="BF13" s="60">
        <f>VLOOKUP($A13,'RevPAR Raw Data'!$B$6:$BE$43,'RevPAR Raw Data'!AU$1,FALSE)</f>
        <v>39.9761478004311</v>
      </c>
      <c r="BG13" s="60">
        <f>VLOOKUP($A13,'RevPAR Raw Data'!$B$6:$BE$43,'RevPAR Raw Data'!AV$1,FALSE)</f>
        <v>56.053017509760302</v>
      </c>
      <c r="BH13" s="60">
        <f>VLOOKUP($A13,'RevPAR Raw Data'!$B$6:$BE$43,'RevPAR Raw Data'!AW$1,FALSE)</f>
        <v>59.946946289071199</v>
      </c>
      <c r="BI13" s="60">
        <f>VLOOKUP($A13,'RevPAR Raw Data'!$B$6:$BE$43,'RevPAR Raw Data'!AX$1,FALSE)</f>
        <v>52.211753847767802</v>
      </c>
      <c r="BJ13" s="61">
        <f>VLOOKUP($A13,'RevPAR Raw Data'!$B$6:$BE$43,'RevPAR Raw Data'!AY$1,FALSE)</f>
        <v>49.3866663186772</v>
      </c>
      <c r="BK13" s="60">
        <f>VLOOKUP($A13,'RevPAR Raw Data'!$B$6:$BE$43,'RevPAR Raw Data'!BA$1,FALSE)</f>
        <v>33.432208831945402</v>
      </c>
      <c r="BL13" s="60">
        <f>VLOOKUP($A13,'RevPAR Raw Data'!$B$6:$BE$43,'RevPAR Raw Data'!BB$1,FALSE)</f>
        <v>24.837485262649</v>
      </c>
      <c r="BM13" s="61">
        <f>VLOOKUP($A13,'RevPAR Raw Data'!$B$6:$BE$43,'RevPAR Raw Data'!BC$1,FALSE)</f>
        <v>29.098921337733799</v>
      </c>
      <c r="BN13" s="62">
        <f>VLOOKUP($A13,'RevPAR Raw Data'!$B$6:$BE$43,'RevPAR Raw Data'!BE$1,FALSE)</f>
        <v>43.667561940624999</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Data'!$B$8:$BE$45,'Occupancy Raw Data'!AG$3,FALSE)</f>
        <v>45.800844757706898</v>
      </c>
      <c r="C15" s="60">
        <f>VLOOKUP($A15,'Occupancy Raw Data'!$B$8:$BE$45,'Occupancy Raw Data'!AH$3,FALSE)</f>
        <v>49.814111743145702</v>
      </c>
      <c r="D15" s="60">
        <f>VLOOKUP($A15,'Occupancy Raw Data'!$B$8:$BE$45,'Occupancy Raw Data'!AI$3,FALSE)</f>
        <v>53.839378442688599</v>
      </c>
      <c r="E15" s="60">
        <f>VLOOKUP($A15,'Occupancy Raw Data'!$B$8:$BE$45,'Occupancy Raw Data'!AJ$3,FALSE)</f>
        <v>58.486597341817003</v>
      </c>
      <c r="F15" s="60">
        <f>VLOOKUP($A15,'Occupancy Raw Data'!$B$8:$BE$45,'Occupancy Raw Data'!AK$3,FALSE)</f>
        <v>60.926551592674798</v>
      </c>
      <c r="G15" s="61">
        <f>VLOOKUP($A15,'Occupancy Raw Data'!$B$8:$BE$45,'Occupancy Raw Data'!AL$3,FALSE)</f>
        <v>53.771897428887897</v>
      </c>
      <c r="H15" s="60">
        <f>VLOOKUP($A15,'Occupancy Raw Data'!$B$8:$BE$45,'Occupancy Raw Data'!AN$3,FALSE)</f>
        <v>68.562992384885504</v>
      </c>
      <c r="I15" s="60">
        <f>VLOOKUP($A15,'Occupancy Raw Data'!$B$8:$BE$45,'Occupancy Raw Data'!AO$3,FALSE)</f>
        <v>68.107926821248597</v>
      </c>
      <c r="J15" s="61">
        <f>VLOOKUP($A15,'Occupancy Raw Data'!$B$8:$BE$45,'Occupancy Raw Data'!AP$3,FALSE)</f>
        <v>68.335459603066994</v>
      </c>
      <c r="K15" s="62">
        <f>VLOOKUP($A15,'Occupancy Raw Data'!$B$8:$BE$45,'Occupancy Raw Data'!AR$3,FALSE)</f>
        <v>57.9307780497629</v>
      </c>
      <c r="M15" s="59">
        <f>VLOOKUP($A15,'Occupancy Raw Data'!$B$8:$BE$45,'Occupancy Raw Data'!AT$3,FALSE)</f>
        <v>1.79444857163482</v>
      </c>
      <c r="N15" s="60">
        <f>VLOOKUP($A15,'Occupancy Raw Data'!$B$8:$BE$45,'Occupancy Raw Data'!AU$3,FALSE)</f>
        <v>1.4810973766325499</v>
      </c>
      <c r="O15" s="60">
        <f>VLOOKUP($A15,'Occupancy Raw Data'!$B$8:$BE$45,'Occupancy Raw Data'!AV$3,FALSE)</f>
        <v>4.4290784883438796</v>
      </c>
      <c r="P15" s="60">
        <f>VLOOKUP($A15,'Occupancy Raw Data'!$B$8:$BE$45,'Occupancy Raw Data'!AW$3,FALSE)</f>
        <v>3.8952242241519799</v>
      </c>
      <c r="Q15" s="60">
        <f>VLOOKUP($A15,'Occupancy Raw Data'!$B$8:$BE$45,'Occupancy Raw Data'!AX$3,FALSE)</f>
        <v>0.97247341309373003</v>
      </c>
      <c r="R15" s="61">
        <f>VLOOKUP($A15,'Occupancy Raw Data'!$B$8:$BE$45,'Occupancy Raw Data'!AY$3,FALSE)</f>
        <v>2.5166629387567201</v>
      </c>
      <c r="S15" s="60">
        <f>VLOOKUP($A15,'Occupancy Raw Data'!$B$8:$BE$45,'Occupancy Raw Data'!BA$3,FALSE)</f>
        <v>-1.4748352485043501</v>
      </c>
      <c r="T15" s="60">
        <f>VLOOKUP($A15,'Occupancy Raw Data'!$B$8:$BE$45,'Occupancy Raw Data'!BB$3,FALSE)</f>
        <v>-3.28953328203727</v>
      </c>
      <c r="U15" s="61">
        <f>VLOOKUP($A15,'Occupancy Raw Data'!$B$8:$BE$45,'Occupancy Raw Data'!BC$3,FALSE)</f>
        <v>-2.38760086464917</v>
      </c>
      <c r="V15" s="62">
        <f>VLOOKUP($A15,'Occupancy Raw Data'!$B$8:$BE$45,'Occupancy Raw Data'!BE$3,FALSE)</f>
        <v>0.80775278025202502</v>
      </c>
      <c r="X15" s="64">
        <f>VLOOKUP($A15,'ADR Raw Data'!$B$6:$BE$43,'ADR Raw Data'!AG$1,FALSE)</f>
        <v>93.184905204807507</v>
      </c>
      <c r="Y15" s="65">
        <f>VLOOKUP($A15,'ADR Raw Data'!$B$6:$BE$43,'ADR Raw Data'!AH$1,FALSE)</f>
        <v>93.780953982172505</v>
      </c>
      <c r="Z15" s="65">
        <f>VLOOKUP($A15,'ADR Raw Data'!$B$6:$BE$43,'ADR Raw Data'!AI$1,FALSE)</f>
        <v>97.289461455535402</v>
      </c>
      <c r="AA15" s="65">
        <f>VLOOKUP($A15,'ADR Raw Data'!$B$6:$BE$43,'ADR Raw Data'!AJ$1,FALSE)</f>
        <v>102.73879863337</v>
      </c>
      <c r="AB15" s="65">
        <f>VLOOKUP($A15,'ADR Raw Data'!$B$6:$BE$43,'ADR Raw Data'!AK$1,FALSE)</f>
        <v>106.436701052972</v>
      </c>
      <c r="AC15" s="66">
        <f>VLOOKUP($A15,'ADR Raw Data'!$B$6:$BE$43,'ADR Raw Data'!AL$1,FALSE)</f>
        <v>99.197043962917107</v>
      </c>
      <c r="AD15" s="65">
        <f>VLOOKUP($A15,'ADR Raw Data'!$B$6:$BE$43,'ADR Raw Data'!AN$1,FALSE)</f>
        <v>121.09786651864</v>
      </c>
      <c r="AE15" s="65">
        <f>VLOOKUP($A15,'ADR Raw Data'!$B$6:$BE$43,'ADR Raw Data'!AO$1,FALSE)</f>
        <v>122.20490600952</v>
      </c>
      <c r="AF15" s="66">
        <f>VLOOKUP($A15,'ADR Raw Data'!$B$6:$BE$43,'ADR Raw Data'!AP$1,FALSE)</f>
        <v>121.64954324014801</v>
      </c>
      <c r="AG15" s="67">
        <f>VLOOKUP($A15,'ADR Raw Data'!$B$6:$BE$43,'ADR Raw Data'!AR$1,FALSE)</f>
        <v>106.760325891294</v>
      </c>
      <c r="AI15" s="59">
        <f>VLOOKUP($A15,'ADR Raw Data'!$B$6:$BE$43,'ADR Raw Data'!AT$1,FALSE)</f>
        <v>7.80551823060049</v>
      </c>
      <c r="AJ15" s="60">
        <f>VLOOKUP($A15,'ADR Raw Data'!$B$6:$BE$43,'ADR Raw Data'!AU$1,FALSE)</f>
        <v>7.4002451683130097</v>
      </c>
      <c r="AK15" s="60">
        <f>VLOOKUP($A15,'ADR Raw Data'!$B$6:$BE$43,'ADR Raw Data'!AV$1,FALSE)</f>
        <v>8.8201594930624001</v>
      </c>
      <c r="AL15" s="60">
        <f>VLOOKUP($A15,'ADR Raw Data'!$B$6:$BE$43,'ADR Raw Data'!AW$1,FALSE)</f>
        <v>7.6666727035033304</v>
      </c>
      <c r="AM15" s="60">
        <f>VLOOKUP($A15,'ADR Raw Data'!$B$6:$BE$43,'ADR Raw Data'!AX$1,FALSE)</f>
        <v>6.89199840626154</v>
      </c>
      <c r="AN15" s="61">
        <f>VLOOKUP($A15,'ADR Raw Data'!$B$6:$BE$43,'ADR Raw Data'!AY$1,FALSE)</f>
        <v>7.6645926169513698</v>
      </c>
      <c r="AO15" s="60">
        <f>VLOOKUP($A15,'ADR Raw Data'!$B$6:$BE$43,'ADR Raw Data'!BA$1,FALSE)</f>
        <v>7.0957965749302501</v>
      </c>
      <c r="AP15" s="60">
        <f>VLOOKUP($A15,'ADR Raw Data'!$B$6:$BE$43,'ADR Raw Data'!BB$1,FALSE)</f>
        <v>6.7880637579899599</v>
      </c>
      <c r="AQ15" s="61">
        <f>VLOOKUP($A15,'ADR Raw Data'!$B$6:$BE$43,'ADR Raw Data'!BC$1,FALSE)</f>
        <v>6.9355639290760998</v>
      </c>
      <c r="AR15" s="62">
        <f>VLOOKUP($A15,'ADR Raw Data'!$B$6:$BE$43,'ADR Raw Data'!BE$1,FALSE)</f>
        <v>7.1241266191769697</v>
      </c>
      <c r="AT15" s="64">
        <f>VLOOKUP($A15,'RevPAR Raw Data'!$B$6:$BE$43,'RevPAR Raw Data'!AG$1,FALSE)</f>
        <v>42.679473770470203</v>
      </c>
      <c r="AU15" s="65">
        <f>VLOOKUP($A15,'RevPAR Raw Data'!$B$6:$BE$43,'RevPAR Raw Data'!AH$1,FALSE)</f>
        <v>46.716149210467499</v>
      </c>
      <c r="AV15" s="65">
        <f>VLOOKUP($A15,'RevPAR Raw Data'!$B$6:$BE$43,'RevPAR Raw Data'!AI$1,FALSE)</f>
        <v>52.380041337899399</v>
      </c>
      <c r="AW15" s="65">
        <f>VLOOKUP($A15,'RevPAR Raw Data'!$B$6:$BE$43,'RevPAR Raw Data'!AJ$1,FALSE)</f>
        <v>60.088427470519399</v>
      </c>
      <c r="AX15" s="65">
        <f>VLOOKUP($A15,'RevPAR Raw Data'!$B$6:$BE$43,'RevPAR Raw Data'!AK$1,FALSE)</f>
        <v>64.848211580580198</v>
      </c>
      <c r="AY15" s="66">
        <f>VLOOKUP($A15,'RevPAR Raw Data'!$B$6:$BE$43,'RevPAR Raw Data'!AL$1,FALSE)</f>
        <v>53.340132732228703</v>
      </c>
      <c r="AZ15" s="65">
        <f>VLOOKUP($A15,'RevPAR Raw Data'!$B$6:$BE$43,'RevPAR Raw Data'!AN$1,FALSE)</f>
        <v>83.028320999434399</v>
      </c>
      <c r="BA15" s="65">
        <f>VLOOKUP($A15,'RevPAR Raw Data'!$B$6:$BE$43,'RevPAR Raw Data'!AO$1,FALSE)</f>
        <v>83.231227956939705</v>
      </c>
      <c r="BB15" s="66">
        <f>VLOOKUP($A15,'RevPAR Raw Data'!$B$6:$BE$43,'RevPAR Raw Data'!AP$1,FALSE)</f>
        <v>83.129774478187102</v>
      </c>
      <c r="BC15" s="67">
        <f>VLOOKUP($A15,'RevPAR Raw Data'!$B$6:$BE$43,'RevPAR Raw Data'!AR$1,FALSE)</f>
        <v>61.847087437289197</v>
      </c>
      <c r="BE15" s="59">
        <f>VLOOKUP($A15,'RevPAR Raw Data'!$B$6:$BE$43,'RevPAR Raw Data'!AT$1,FALSE)</f>
        <v>9.7400328126330304</v>
      </c>
      <c r="BF15" s="60">
        <f>VLOOKUP($A15,'RevPAR Raw Data'!$B$6:$BE$43,'RevPAR Raw Data'!AU$1,FALSE)</f>
        <v>8.9909473819978203</v>
      </c>
      <c r="BG15" s="60">
        <f>VLOOKUP($A15,'RevPAR Raw Data'!$B$6:$BE$43,'RevPAR Raw Data'!AV$1,FALSE)</f>
        <v>13.6398897681511</v>
      </c>
      <c r="BH15" s="60">
        <f>VLOOKUP($A15,'RevPAR Raw Data'!$B$6:$BE$43,'RevPAR Raw Data'!AW$1,FALSE)</f>
        <v>11.860531019988599</v>
      </c>
      <c r="BI15" s="60">
        <f>VLOOKUP($A15,'RevPAR Raw Data'!$B$6:$BE$43,'RevPAR Raw Data'!AX$1,FALSE)</f>
        <v>7.9314946714870098</v>
      </c>
      <c r="BJ15" s="61">
        <f>VLOOKUP($A15,'RevPAR Raw Data'!$B$6:$BE$43,'RevPAR Raw Data'!AY$1,FALSE)</f>
        <v>10.3741475175055</v>
      </c>
      <c r="BK15" s="60">
        <f>VLOOKUP($A15,'RevPAR Raw Data'!$B$6:$BE$43,'RevPAR Raw Data'!BA$1,FALSE)</f>
        <v>5.5163100173766599</v>
      </c>
      <c r="BL15" s="60">
        <f>VLOOKUP($A15,'RevPAR Raw Data'!$B$6:$BE$43,'RevPAR Raw Data'!BB$1,FALSE)</f>
        <v>3.2752348594276999</v>
      </c>
      <c r="BM15" s="61">
        <f>VLOOKUP($A15,'RevPAR Raw Data'!$B$6:$BE$43,'RevPAR Raw Data'!BC$1,FALSE)</f>
        <v>4.38236948008801</v>
      </c>
      <c r="BN15" s="62">
        <f>VLOOKUP($A15,'RevPAR Raw Data'!$B$6:$BE$43,'RevPAR Raw Data'!BE$1,FALSE)</f>
        <v>7.9894247302640702</v>
      </c>
    </row>
    <row r="16" spans="1:66" x14ac:dyDescent="0.25">
      <c r="A16" s="76" t="s">
        <v>92</v>
      </c>
      <c r="B16" s="59">
        <f>VLOOKUP($A16,'Occupancy Raw Data'!$B$8:$BE$45,'Occupancy Raw Data'!AG$3,FALSE)</f>
        <v>59.899563318777197</v>
      </c>
      <c r="C16" s="60">
        <f>VLOOKUP($A16,'Occupancy Raw Data'!$B$8:$BE$45,'Occupancy Raw Data'!AH$3,FALSE)</f>
        <v>70.965065502183407</v>
      </c>
      <c r="D16" s="60">
        <f>VLOOKUP($A16,'Occupancy Raw Data'!$B$8:$BE$45,'Occupancy Raw Data'!AI$3,FALSE)</f>
        <v>74.786026200873295</v>
      </c>
      <c r="E16" s="60">
        <f>VLOOKUP($A16,'Occupancy Raw Data'!$B$8:$BE$45,'Occupancy Raw Data'!AJ$3,FALSE)</f>
        <v>75.873362445414799</v>
      </c>
      <c r="F16" s="60">
        <f>VLOOKUP($A16,'Occupancy Raw Data'!$B$8:$BE$45,'Occupancy Raw Data'!AK$3,FALSE)</f>
        <v>74.187772925764094</v>
      </c>
      <c r="G16" s="61">
        <f>VLOOKUP($A16,'Occupancy Raw Data'!$B$8:$BE$45,'Occupancy Raw Data'!AL$3,FALSE)</f>
        <v>71.142358078602598</v>
      </c>
      <c r="H16" s="60">
        <f>VLOOKUP($A16,'Occupancy Raw Data'!$B$8:$BE$45,'Occupancy Raw Data'!AN$3,FALSE)</f>
        <v>73.152838427947501</v>
      </c>
      <c r="I16" s="60">
        <f>VLOOKUP($A16,'Occupancy Raw Data'!$B$8:$BE$45,'Occupancy Raw Data'!AO$3,FALSE)</f>
        <v>71.314410480349295</v>
      </c>
      <c r="J16" s="61">
        <f>VLOOKUP($A16,'Occupancy Raw Data'!$B$8:$BE$45,'Occupancy Raw Data'!AP$3,FALSE)</f>
        <v>72.233624454148398</v>
      </c>
      <c r="K16" s="62">
        <f>VLOOKUP($A16,'Occupancy Raw Data'!$B$8:$BE$45,'Occupancy Raw Data'!AR$3,FALSE)</f>
        <v>71.454148471615696</v>
      </c>
      <c r="M16" s="59">
        <f>VLOOKUP($A16,'Occupancy Raw Data'!$B$8:$BE$45,'Occupancy Raw Data'!AT$3,FALSE)</f>
        <v>-6.2470097737680197</v>
      </c>
      <c r="N16" s="60">
        <f>VLOOKUP($A16,'Occupancy Raw Data'!$B$8:$BE$45,'Occupancy Raw Data'!AU$3,FALSE)</f>
        <v>-4.4339900029403099</v>
      </c>
      <c r="O16" s="60">
        <f>VLOOKUP($A16,'Occupancy Raw Data'!$B$8:$BE$45,'Occupancy Raw Data'!AV$3,FALSE)</f>
        <v>-2.3213369075457702</v>
      </c>
      <c r="P16" s="60">
        <f>VLOOKUP($A16,'Occupancy Raw Data'!$B$8:$BE$45,'Occupancy Raw Data'!AW$3,FALSE)</f>
        <v>-2.3327712197863901</v>
      </c>
      <c r="Q16" s="60">
        <f>VLOOKUP($A16,'Occupancy Raw Data'!$B$8:$BE$45,'Occupancy Raw Data'!AX$3,FALSE)</f>
        <v>-4.0494747543205598</v>
      </c>
      <c r="R16" s="61">
        <f>VLOOKUP($A16,'Occupancy Raw Data'!$B$8:$BE$45,'Occupancy Raw Data'!AY$3,FALSE)</f>
        <v>-3.78786983995747</v>
      </c>
      <c r="S16" s="60">
        <f>VLOOKUP($A16,'Occupancy Raw Data'!$B$8:$BE$45,'Occupancy Raw Data'!BA$3,FALSE)</f>
        <v>-5.6437985806015503</v>
      </c>
      <c r="T16" s="60">
        <f>VLOOKUP($A16,'Occupancy Raw Data'!$B$8:$BE$45,'Occupancy Raw Data'!BB$3,FALSE)</f>
        <v>-4.9528576417180696</v>
      </c>
      <c r="U16" s="61">
        <f>VLOOKUP($A16,'Occupancy Raw Data'!$B$8:$BE$45,'Occupancy Raw Data'!BC$3,FALSE)</f>
        <v>-5.3039844286695601</v>
      </c>
      <c r="V16" s="62">
        <f>VLOOKUP($A16,'Occupancy Raw Data'!$B$8:$BE$45,'Occupancy Raw Data'!BE$3,FALSE)</f>
        <v>-4.2307338567403203</v>
      </c>
      <c r="X16" s="64">
        <f>VLOOKUP($A16,'ADR Raw Data'!$B$6:$BE$43,'ADR Raw Data'!AG$1,FALSE)</f>
        <v>84.176014121163504</v>
      </c>
      <c r="Y16" s="65">
        <f>VLOOKUP($A16,'ADR Raw Data'!$B$6:$BE$43,'ADR Raw Data'!AH$1,FALSE)</f>
        <v>88.280093145037199</v>
      </c>
      <c r="Z16" s="65">
        <f>VLOOKUP($A16,'ADR Raw Data'!$B$6:$BE$43,'ADR Raw Data'!AI$1,FALSE)</f>
        <v>90.570540482307607</v>
      </c>
      <c r="AA16" s="65">
        <f>VLOOKUP($A16,'ADR Raw Data'!$B$6:$BE$43,'ADR Raw Data'!AJ$1,FALSE)</f>
        <v>91.3881154589928</v>
      </c>
      <c r="AB16" s="65">
        <f>VLOOKUP($A16,'ADR Raw Data'!$B$6:$BE$43,'ADR Raw Data'!AK$1,FALSE)</f>
        <v>90.667301930660997</v>
      </c>
      <c r="AC16" s="66">
        <f>VLOOKUP($A16,'ADR Raw Data'!$B$6:$BE$43,'ADR Raw Data'!AL$1,FALSE)</f>
        <v>89.231365296226201</v>
      </c>
      <c r="AD16" s="65">
        <f>VLOOKUP($A16,'ADR Raw Data'!$B$6:$BE$43,'ADR Raw Data'!AN$1,FALSE)</f>
        <v>94.931075608882495</v>
      </c>
      <c r="AE16" s="65">
        <f>VLOOKUP($A16,'ADR Raw Data'!$B$6:$BE$43,'ADR Raw Data'!AO$1,FALSE)</f>
        <v>93.407687612516</v>
      </c>
      <c r="AF16" s="66">
        <f>VLOOKUP($A16,'ADR Raw Data'!$B$6:$BE$43,'ADR Raw Data'!AP$1,FALSE)</f>
        <v>94.179074600247802</v>
      </c>
      <c r="AG16" s="67">
        <f>VLOOKUP($A16,'ADR Raw Data'!$B$6:$BE$43,'ADR Raw Data'!AR$1,FALSE)</f>
        <v>90.660417486314898</v>
      </c>
      <c r="AI16" s="59">
        <f>VLOOKUP($A16,'ADR Raw Data'!$B$6:$BE$43,'ADR Raw Data'!AT$1,FALSE)</f>
        <v>8.7902686041001594</v>
      </c>
      <c r="AJ16" s="60">
        <f>VLOOKUP($A16,'ADR Raw Data'!$B$6:$BE$43,'ADR Raw Data'!AU$1,FALSE)</f>
        <v>9.8067686961248608</v>
      </c>
      <c r="AK16" s="60">
        <f>VLOOKUP($A16,'ADR Raw Data'!$B$6:$BE$43,'ADR Raw Data'!AV$1,FALSE)</f>
        <v>10.7174534673654</v>
      </c>
      <c r="AL16" s="60">
        <f>VLOOKUP($A16,'ADR Raw Data'!$B$6:$BE$43,'ADR Raw Data'!AW$1,FALSE)</f>
        <v>10.2960460445455</v>
      </c>
      <c r="AM16" s="60">
        <f>VLOOKUP($A16,'ADR Raw Data'!$B$6:$BE$43,'ADR Raw Data'!AX$1,FALSE)</f>
        <v>9.8746641107667195</v>
      </c>
      <c r="AN16" s="61">
        <f>VLOOKUP($A16,'ADR Raw Data'!$B$6:$BE$43,'ADR Raw Data'!AY$1,FALSE)</f>
        <v>9.9905971771966602</v>
      </c>
      <c r="AO16" s="60">
        <f>VLOOKUP($A16,'ADR Raw Data'!$B$6:$BE$43,'ADR Raw Data'!BA$1,FALSE)</f>
        <v>10.9596954841337</v>
      </c>
      <c r="AP16" s="60">
        <f>VLOOKUP($A16,'ADR Raw Data'!$B$6:$BE$43,'ADR Raw Data'!BB$1,FALSE)</f>
        <v>9.9037961743570904</v>
      </c>
      <c r="AQ16" s="61">
        <f>VLOOKUP($A16,'ADR Raw Data'!$B$6:$BE$43,'ADR Raw Data'!BC$1,FALSE)</f>
        <v>10.438877986042799</v>
      </c>
      <c r="AR16" s="62">
        <f>VLOOKUP($A16,'ADR Raw Data'!$B$6:$BE$43,'ADR Raw Data'!BE$1,FALSE)</f>
        <v>10.106544486445101</v>
      </c>
      <c r="AT16" s="64">
        <f>VLOOKUP($A16,'RevPAR Raw Data'!$B$6:$BE$43,'RevPAR Raw Data'!AG$1,FALSE)</f>
        <v>50.421064877729201</v>
      </c>
      <c r="AU16" s="65">
        <f>VLOOKUP($A16,'RevPAR Raw Data'!$B$6:$BE$43,'RevPAR Raw Data'!AH$1,FALSE)</f>
        <v>62.648025925764102</v>
      </c>
      <c r="AV16" s="65">
        <f>VLOOKUP($A16,'RevPAR Raw Data'!$B$6:$BE$43,'RevPAR Raw Data'!AI$1,FALSE)</f>
        <v>67.734108135371102</v>
      </c>
      <c r="AW16" s="65">
        <f>VLOOKUP($A16,'RevPAR Raw Data'!$B$6:$BE$43,'RevPAR Raw Data'!AJ$1,FALSE)</f>
        <v>69.339236074235799</v>
      </c>
      <c r="AX16" s="65">
        <f>VLOOKUP($A16,'RevPAR Raw Data'!$B$6:$BE$43,'RevPAR Raw Data'!AK$1,FALSE)</f>
        <v>67.264052074235806</v>
      </c>
      <c r="AY16" s="66">
        <f>VLOOKUP($A16,'RevPAR Raw Data'!$B$6:$BE$43,'RevPAR Raw Data'!AL$1,FALSE)</f>
        <v>63.481297417467204</v>
      </c>
      <c r="AZ16" s="65">
        <f>VLOOKUP($A16,'RevPAR Raw Data'!$B$6:$BE$43,'RevPAR Raw Data'!AN$1,FALSE)</f>
        <v>69.444776358078599</v>
      </c>
      <c r="BA16" s="65">
        <f>VLOOKUP($A16,'RevPAR Raw Data'!$B$6:$BE$43,'RevPAR Raw Data'!AO$1,FALSE)</f>
        <v>66.613141764192093</v>
      </c>
      <c r="BB16" s="66">
        <f>VLOOKUP($A16,'RevPAR Raw Data'!$B$6:$BE$43,'RevPAR Raw Data'!AP$1,FALSE)</f>
        <v>68.028959061135296</v>
      </c>
      <c r="BC16" s="67">
        <f>VLOOKUP($A16,'RevPAR Raw Data'!$B$6:$BE$43,'RevPAR Raw Data'!AR$1,FALSE)</f>
        <v>64.780629315658103</v>
      </c>
      <c r="BE16" s="59">
        <f>VLOOKUP($A16,'RevPAR Raw Data'!$B$6:$BE$43,'RevPAR Raw Data'!AT$1,FALSE)</f>
        <v>1.9941298914935399</v>
      </c>
      <c r="BF16" s="60">
        <f>VLOOKUP($A16,'RevPAR Raw Data'!$B$6:$BE$43,'RevPAR Raw Data'!AU$1,FALSE)</f>
        <v>4.9379475495868999</v>
      </c>
      <c r="BG16" s="60">
        <f>VLOOKUP($A16,'RevPAR Raw Data'!$B$6:$BE$43,'RevPAR Raw Data'!AV$1,FALSE)</f>
        <v>8.1473283569327197</v>
      </c>
      <c r="BH16" s="60">
        <f>VLOOKUP($A16,'RevPAR Raw Data'!$B$6:$BE$43,'RevPAR Raw Data'!AW$1,FALSE)</f>
        <v>7.7230916258560098</v>
      </c>
      <c r="BI16" s="60">
        <f>VLOOKUP($A16,'RevPAR Raw Data'!$B$6:$BE$43,'RevPAR Raw Data'!AX$1,FALSE)</f>
        <v>5.4253173262066996</v>
      </c>
      <c r="BJ16" s="61">
        <f>VLOOKUP($A16,'RevPAR Raw Data'!$B$6:$BE$43,'RevPAR Raw Data'!AY$1,FALSE)</f>
        <v>5.8242965199325001</v>
      </c>
      <c r="BK16" s="60">
        <f>VLOOKUP($A16,'RevPAR Raw Data'!$B$6:$BE$43,'RevPAR Raw Data'!BA$1,FALSE)</f>
        <v>4.69735376536042</v>
      </c>
      <c r="BL16" s="60">
        <f>VLOOKUP($A16,'RevPAR Raw Data'!$B$6:$BE$43,'RevPAR Raw Data'!BB$1,FALSE)</f>
        <v>4.4604176069971802</v>
      </c>
      <c r="BM16" s="61">
        <f>VLOOKUP($A16,'RevPAR Raw Data'!$B$6:$BE$43,'RevPAR Raw Data'!BC$1,FALSE)</f>
        <v>4.58121709446577</v>
      </c>
      <c r="BN16" s="62">
        <f>VLOOKUP($A16,'RevPAR Raw Data'!$B$6:$BE$43,'RevPAR Raw Data'!BE$1,FALSE)</f>
        <v>5.4482296303702302</v>
      </c>
    </row>
    <row r="17" spans="1:66" x14ac:dyDescent="0.25">
      <c r="A17" s="78" t="s">
        <v>32</v>
      </c>
      <c r="B17" s="59">
        <f>VLOOKUP($A17,'Occupancy Raw Data'!$B$8:$BE$45,'Occupancy Raw Data'!AG$3,FALSE)</f>
        <v>55.5836098687058</v>
      </c>
      <c r="C17" s="60">
        <f>VLOOKUP($A17,'Occupancy Raw Data'!$B$8:$BE$45,'Occupancy Raw Data'!AH$3,FALSE)</f>
        <v>62.274563555042498</v>
      </c>
      <c r="D17" s="60">
        <f>VLOOKUP($A17,'Occupancy Raw Data'!$B$8:$BE$45,'Occupancy Raw Data'!AI$3,FALSE)</f>
        <v>66.235031020054805</v>
      </c>
      <c r="E17" s="60">
        <f>VLOOKUP($A17,'Occupancy Raw Data'!$B$8:$BE$45,'Occupancy Raw Data'!AJ$3,FALSE)</f>
        <v>67.767998845765405</v>
      </c>
      <c r="F17" s="60">
        <f>VLOOKUP($A17,'Occupancy Raw Data'!$B$8:$BE$45,'Occupancy Raw Data'!AK$3,FALSE)</f>
        <v>69.567883422305499</v>
      </c>
      <c r="G17" s="61">
        <f>VLOOKUP($A17,'Occupancy Raw Data'!$B$8:$BE$45,'Occupancy Raw Data'!AL$3,FALSE)</f>
        <v>64.285817342374798</v>
      </c>
      <c r="H17" s="60">
        <f>VLOOKUP($A17,'Occupancy Raw Data'!$B$8:$BE$45,'Occupancy Raw Data'!AN$3,FALSE)</f>
        <v>77.640311643341505</v>
      </c>
      <c r="I17" s="60">
        <f>VLOOKUP($A17,'Occupancy Raw Data'!$B$8:$BE$45,'Occupancy Raw Data'!AO$3,FALSE)</f>
        <v>75.656470927716001</v>
      </c>
      <c r="J17" s="61">
        <f>VLOOKUP($A17,'Occupancy Raw Data'!$B$8:$BE$45,'Occupancy Raw Data'!AP$3,FALSE)</f>
        <v>76.648391285528703</v>
      </c>
      <c r="K17" s="62">
        <f>VLOOKUP($A17,'Occupancy Raw Data'!$B$8:$BE$45,'Occupancy Raw Data'!AR$3,FALSE)</f>
        <v>67.817981326133093</v>
      </c>
      <c r="M17" s="59">
        <f>VLOOKUP($A17,'Occupancy Raw Data'!$B$8:$BE$45,'Occupancy Raw Data'!AT$3,FALSE)</f>
        <v>1.68806809984129</v>
      </c>
      <c r="N17" s="60">
        <f>VLOOKUP($A17,'Occupancy Raw Data'!$B$8:$BE$45,'Occupancy Raw Data'!AU$3,FALSE)</f>
        <v>7.9532986376289596</v>
      </c>
      <c r="O17" s="60">
        <f>VLOOKUP($A17,'Occupancy Raw Data'!$B$8:$BE$45,'Occupancy Raw Data'!AV$3,FALSE)</f>
        <v>12.042361365497699</v>
      </c>
      <c r="P17" s="60">
        <f>VLOOKUP($A17,'Occupancy Raw Data'!$B$8:$BE$45,'Occupancy Raw Data'!AW$3,FALSE)</f>
        <v>8.3488585867304597</v>
      </c>
      <c r="Q17" s="60">
        <f>VLOOKUP($A17,'Occupancy Raw Data'!$B$8:$BE$45,'Occupancy Raw Data'!AX$3,FALSE)</f>
        <v>7.0847812962947803</v>
      </c>
      <c r="R17" s="61">
        <f>VLOOKUP($A17,'Occupancy Raw Data'!$B$8:$BE$45,'Occupancy Raw Data'!AY$3,FALSE)</f>
        <v>7.5103967703341796</v>
      </c>
      <c r="S17" s="60">
        <f>VLOOKUP($A17,'Occupancy Raw Data'!$B$8:$BE$45,'Occupancy Raw Data'!BA$3,FALSE)</f>
        <v>5.0405828701931004</v>
      </c>
      <c r="T17" s="60">
        <f>VLOOKUP($A17,'Occupancy Raw Data'!$B$8:$BE$45,'Occupancy Raw Data'!BB$3,FALSE)</f>
        <v>-2.1622538603785602</v>
      </c>
      <c r="U17" s="61">
        <f>VLOOKUP($A17,'Occupancy Raw Data'!$B$8:$BE$45,'Occupancy Raw Data'!BC$3,FALSE)</f>
        <v>1.3577905962904699</v>
      </c>
      <c r="V17" s="62">
        <f>VLOOKUP($A17,'Occupancy Raw Data'!$B$8:$BE$45,'Occupancy Raw Data'!BE$3,FALSE)</f>
        <v>5.4433441488971104</v>
      </c>
      <c r="X17" s="64">
        <f>VLOOKUP($A17,'ADR Raw Data'!$B$6:$BE$43,'ADR Raw Data'!AG$1,FALSE)</f>
        <v>74.775469149902605</v>
      </c>
      <c r="Y17" s="65">
        <f>VLOOKUP($A17,'ADR Raw Data'!$B$6:$BE$43,'ADR Raw Data'!AH$1,FALSE)</f>
        <v>77.390716715899202</v>
      </c>
      <c r="Z17" s="65">
        <f>VLOOKUP($A17,'ADR Raw Data'!$B$6:$BE$43,'ADR Raw Data'!AI$1,FALSE)</f>
        <v>79.884142612862803</v>
      </c>
      <c r="AA17" s="65">
        <f>VLOOKUP($A17,'ADR Raw Data'!$B$6:$BE$43,'ADR Raw Data'!AJ$1,FALSE)</f>
        <v>79.9490958271236</v>
      </c>
      <c r="AB17" s="65">
        <f>VLOOKUP($A17,'ADR Raw Data'!$B$6:$BE$43,'ADR Raw Data'!AK$1,FALSE)</f>
        <v>83.432317913620494</v>
      </c>
      <c r="AC17" s="66">
        <f>VLOOKUP($A17,'ADR Raw Data'!$B$6:$BE$43,'ADR Raw Data'!AL$1,FALSE)</f>
        <v>79.299271065949895</v>
      </c>
      <c r="AD17" s="65">
        <f>VLOOKUP($A17,'ADR Raw Data'!$B$6:$BE$43,'ADR Raw Data'!AN$1,FALSE)</f>
        <v>100.233700813008</v>
      </c>
      <c r="AE17" s="65">
        <f>VLOOKUP($A17,'ADR Raw Data'!$B$6:$BE$43,'ADR Raw Data'!AO$1,FALSE)</f>
        <v>100.071320476758</v>
      </c>
      <c r="AF17" s="66">
        <f>VLOOKUP($A17,'ADR Raw Data'!$B$6:$BE$43,'ADR Raw Data'!AP$1,FALSE)</f>
        <v>100.153561341176</v>
      </c>
      <c r="AG17" s="67">
        <f>VLOOKUP($A17,'ADR Raw Data'!$B$6:$BE$43,'ADR Raw Data'!AR$1,FALSE)</f>
        <v>86.033464015712696</v>
      </c>
      <c r="AI17" s="59">
        <f>VLOOKUP($A17,'ADR Raw Data'!$B$6:$BE$43,'ADR Raw Data'!AT$1,FALSE)</f>
        <v>2.8732679130914298</v>
      </c>
      <c r="AJ17" s="60">
        <f>VLOOKUP($A17,'ADR Raw Data'!$B$6:$BE$43,'ADR Raw Data'!AU$1,FALSE)</f>
        <v>7.5452899775485802</v>
      </c>
      <c r="AK17" s="60">
        <f>VLOOKUP($A17,'ADR Raw Data'!$B$6:$BE$43,'ADR Raw Data'!AV$1,FALSE)</f>
        <v>8.7646516760897999</v>
      </c>
      <c r="AL17" s="60">
        <f>VLOOKUP($A17,'ADR Raw Data'!$B$6:$BE$43,'ADR Raw Data'!AW$1,FALSE)</f>
        <v>6.9221362010246201</v>
      </c>
      <c r="AM17" s="60">
        <f>VLOOKUP($A17,'ADR Raw Data'!$B$6:$BE$43,'ADR Raw Data'!AX$1,FALSE)</f>
        <v>5.8802027273220201</v>
      </c>
      <c r="AN17" s="61">
        <f>VLOOKUP($A17,'ADR Raw Data'!$B$6:$BE$43,'ADR Raw Data'!AY$1,FALSE)</f>
        <v>6.4968047879371902</v>
      </c>
      <c r="AO17" s="60">
        <f>VLOOKUP($A17,'ADR Raw Data'!$B$6:$BE$43,'ADR Raw Data'!BA$1,FALSE)</f>
        <v>10.0887419629821</v>
      </c>
      <c r="AP17" s="60">
        <f>VLOOKUP($A17,'ADR Raw Data'!$B$6:$BE$43,'ADR Raw Data'!BB$1,FALSE)</f>
        <v>6.6261967893463201</v>
      </c>
      <c r="AQ17" s="61">
        <f>VLOOKUP($A17,'ADR Raw Data'!$B$6:$BE$43,'ADR Raw Data'!BC$1,FALSE)</f>
        <v>8.2952141277802909</v>
      </c>
      <c r="AR17" s="62">
        <f>VLOOKUP($A17,'ADR Raw Data'!$B$6:$BE$43,'ADR Raw Data'!BE$1,FALSE)</f>
        <v>6.8534047170408501</v>
      </c>
      <c r="AT17" s="64">
        <f>VLOOKUP($A17,'RevPAR Raw Data'!$B$6:$BE$43,'RevPAR Raw Data'!AG$1,FALSE)</f>
        <v>41.562905049776298</v>
      </c>
      <c r="AU17" s="65">
        <f>VLOOKUP($A17,'RevPAR Raw Data'!$B$6:$BE$43,'RevPAR Raw Data'!AH$1,FALSE)</f>
        <v>48.1947310669456</v>
      </c>
      <c r="AV17" s="65">
        <f>VLOOKUP($A17,'RevPAR Raw Data'!$B$6:$BE$43,'RevPAR Raw Data'!AI$1,FALSE)</f>
        <v>52.911286639734499</v>
      </c>
      <c r="AW17" s="65">
        <f>VLOOKUP($A17,'RevPAR Raw Data'!$B$6:$BE$43,'RevPAR Raw Data'!AJ$1,FALSE)</f>
        <v>54.179902337324997</v>
      </c>
      <c r="AX17" s="65">
        <f>VLOOKUP($A17,'RevPAR Raw Data'!$B$6:$BE$43,'RevPAR Raw Data'!AK$1,FALSE)</f>
        <v>58.042097662674898</v>
      </c>
      <c r="AY17" s="66">
        <f>VLOOKUP($A17,'RevPAR Raw Data'!$B$6:$BE$43,'RevPAR Raw Data'!AL$1,FALSE)</f>
        <v>50.9781845512912</v>
      </c>
      <c r="AZ17" s="65">
        <f>VLOOKUP($A17,'RevPAR Raw Data'!$B$6:$BE$43,'RevPAR Raw Data'!AN$1,FALSE)</f>
        <v>77.821757682873994</v>
      </c>
      <c r="BA17" s="65">
        <f>VLOOKUP($A17,'RevPAR Raw Data'!$B$6:$BE$43,'RevPAR Raw Data'!AO$1,FALSE)</f>
        <v>75.710429483479999</v>
      </c>
      <c r="BB17" s="66">
        <f>VLOOKUP($A17,'RevPAR Raw Data'!$B$6:$BE$43,'RevPAR Raw Data'!AP$1,FALSE)</f>
        <v>76.766093583176996</v>
      </c>
      <c r="BC17" s="67">
        <f>VLOOKUP($A17,'RevPAR Raw Data'!$B$6:$BE$43,'RevPAR Raw Data'!AR$1,FALSE)</f>
        <v>58.346158560401499</v>
      </c>
      <c r="BE17" s="59">
        <f>VLOOKUP($A17,'RevPAR Raw Data'!$B$6:$BE$43,'RevPAR Raw Data'!AT$1,FALSE)</f>
        <v>4.6098387319966001</v>
      </c>
      <c r="BF17" s="60">
        <f>VLOOKUP($A17,'RevPAR Raw Data'!$B$6:$BE$43,'RevPAR Raw Data'!AU$1,FALSE)</f>
        <v>16.098688060166999</v>
      </c>
      <c r="BG17" s="60">
        <f>VLOOKUP($A17,'RevPAR Raw Data'!$B$6:$BE$43,'RevPAR Raw Data'!AV$1,FALSE)</f>
        <v>21.862484068849401</v>
      </c>
      <c r="BH17" s="60">
        <f>VLOOKUP($A17,'RevPAR Raw Data'!$B$6:$BE$43,'RevPAR Raw Data'!AW$1,FALSE)</f>
        <v>15.8489141503595</v>
      </c>
      <c r="BI17" s="60">
        <f>VLOOKUP($A17,'RevPAR Raw Data'!$B$6:$BE$43,'RevPAR Raw Data'!AX$1,FALSE)</f>
        <v>13.381583526626301</v>
      </c>
      <c r="BJ17" s="61">
        <f>VLOOKUP($A17,'RevPAR Raw Data'!$B$6:$BE$43,'RevPAR Raw Data'!AY$1,FALSE)</f>
        <v>14.4951373752395</v>
      </c>
      <c r="BK17" s="60">
        <f>VLOOKUP($A17,'RevPAR Raw Data'!$B$6:$BE$43,'RevPAR Raw Data'!BA$1,FALSE)</f>
        <v>15.6378562323792</v>
      </c>
      <c r="BL17" s="60">
        <f>VLOOKUP($A17,'RevPAR Raw Data'!$B$6:$BE$43,'RevPAR Raw Data'!BB$1,FALSE)</f>
        <v>4.3206677330938303</v>
      </c>
      <c r="BM17" s="61">
        <f>VLOOKUP($A17,'RevPAR Raw Data'!$B$6:$BE$43,'RevPAR Raw Data'!BC$1,FALSE)</f>
        <v>9.7656363614399293</v>
      </c>
      <c r="BN17" s="62">
        <f>VLOOKUP($A17,'RevPAR Raw Data'!$B$6:$BE$43,'RevPAR Raw Data'!BE$1,FALSE)</f>
        <v>12.6698032706032</v>
      </c>
    </row>
    <row r="18" spans="1:66" x14ac:dyDescent="0.25">
      <c r="A18" s="78" t="s">
        <v>93</v>
      </c>
      <c r="B18" s="59">
        <f>VLOOKUP($A18,'Occupancy Raw Data'!$B$8:$BE$45,'Occupancy Raw Data'!AG$3,FALSE)</f>
        <v>52.2631393918087</v>
      </c>
      <c r="C18" s="60">
        <f>VLOOKUP($A18,'Occupancy Raw Data'!$B$8:$BE$45,'Occupancy Raw Data'!AH$3,FALSE)</f>
        <v>57.6770961504658</v>
      </c>
      <c r="D18" s="60">
        <f>VLOOKUP($A18,'Occupancy Raw Data'!$B$8:$BE$45,'Occupancy Raw Data'!AI$3,FALSE)</f>
        <v>64.782914396203097</v>
      </c>
      <c r="E18" s="60">
        <f>VLOOKUP($A18,'Occupancy Raw Data'!$B$8:$BE$45,'Occupancy Raw Data'!AJ$3,FALSE)</f>
        <v>67.599753911056396</v>
      </c>
      <c r="F18" s="60">
        <f>VLOOKUP($A18,'Occupancy Raw Data'!$B$8:$BE$45,'Occupancy Raw Data'!AK$3,FALSE)</f>
        <v>67.327298294955099</v>
      </c>
      <c r="G18" s="61">
        <f>VLOOKUP($A18,'Occupancy Raw Data'!$B$8:$BE$45,'Occupancy Raw Data'!AL$3,FALSE)</f>
        <v>61.930040428897797</v>
      </c>
      <c r="H18" s="60">
        <f>VLOOKUP($A18,'Occupancy Raw Data'!$B$8:$BE$45,'Occupancy Raw Data'!AN$3,FALSE)</f>
        <v>69.190543153454001</v>
      </c>
      <c r="I18" s="60">
        <f>VLOOKUP($A18,'Occupancy Raw Data'!$B$8:$BE$45,'Occupancy Raw Data'!AO$3,FALSE)</f>
        <v>67.366848303744007</v>
      </c>
      <c r="J18" s="61">
        <f>VLOOKUP($A18,'Occupancy Raw Data'!$B$8:$BE$45,'Occupancy Raw Data'!AP$3,FALSE)</f>
        <v>68.278695728599004</v>
      </c>
      <c r="K18" s="62">
        <f>VLOOKUP($A18,'Occupancy Raw Data'!$B$8:$BE$45,'Occupancy Raw Data'!AR$3,FALSE)</f>
        <v>63.7439419430982</v>
      </c>
      <c r="M18" s="59">
        <f>VLOOKUP($A18,'Occupancy Raw Data'!$B$8:$BE$45,'Occupancy Raw Data'!AT$3,FALSE)</f>
        <v>6.7486460637572101</v>
      </c>
      <c r="N18" s="60">
        <f>VLOOKUP($A18,'Occupancy Raw Data'!$B$8:$BE$45,'Occupancy Raw Data'!AU$3,FALSE)</f>
        <v>5.9795113512876696</v>
      </c>
      <c r="O18" s="60">
        <f>VLOOKUP($A18,'Occupancy Raw Data'!$B$8:$BE$45,'Occupancy Raw Data'!AV$3,FALSE)</f>
        <v>11.000707026847801</v>
      </c>
      <c r="P18" s="60">
        <f>VLOOKUP($A18,'Occupancy Raw Data'!$B$8:$BE$45,'Occupancy Raw Data'!AW$3,FALSE)</f>
        <v>7.9244931664632601</v>
      </c>
      <c r="Q18" s="60">
        <f>VLOOKUP($A18,'Occupancy Raw Data'!$B$8:$BE$45,'Occupancy Raw Data'!AX$3,FALSE)</f>
        <v>1.04864387472244</v>
      </c>
      <c r="R18" s="61">
        <f>VLOOKUP($A18,'Occupancy Raw Data'!$B$8:$BE$45,'Occupancy Raw Data'!AY$3,FALSE)</f>
        <v>6.4055994449753797</v>
      </c>
      <c r="S18" s="60">
        <f>VLOOKUP($A18,'Occupancy Raw Data'!$B$8:$BE$45,'Occupancy Raw Data'!BA$3,FALSE)</f>
        <v>-5.9223477743898796</v>
      </c>
      <c r="T18" s="60">
        <f>VLOOKUP($A18,'Occupancy Raw Data'!$B$8:$BE$45,'Occupancy Raw Data'!BB$3,FALSE)</f>
        <v>-6.4180352544450896</v>
      </c>
      <c r="U18" s="61">
        <f>VLOOKUP($A18,'Occupancy Raw Data'!$B$8:$BE$45,'Occupancy Raw Data'!BC$3,FALSE)</f>
        <v>-6.1675361793424903</v>
      </c>
      <c r="V18" s="62">
        <f>VLOOKUP($A18,'Occupancy Raw Data'!$B$8:$BE$45,'Occupancy Raw Data'!BE$3,FALSE)</f>
        <v>2.2140060681264102</v>
      </c>
      <c r="X18" s="64">
        <f>VLOOKUP($A18,'ADR Raw Data'!$B$6:$BE$43,'ADR Raw Data'!AG$1,FALSE)</f>
        <v>92.805619852013706</v>
      </c>
      <c r="Y18" s="65">
        <f>VLOOKUP($A18,'ADR Raw Data'!$B$6:$BE$43,'ADR Raw Data'!AH$1,FALSE)</f>
        <v>97.068251558095199</v>
      </c>
      <c r="Z18" s="65">
        <f>VLOOKUP($A18,'ADR Raw Data'!$B$6:$BE$43,'ADR Raw Data'!AI$1,FALSE)</f>
        <v>106.13404242300901</v>
      </c>
      <c r="AA18" s="65">
        <f>VLOOKUP($A18,'ADR Raw Data'!$B$6:$BE$43,'ADR Raw Data'!AJ$1,FALSE)</f>
        <v>109.65857389325799</v>
      </c>
      <c r="AB18" s="65">
        <f>VLOOKUP($A18,'ADR Raw Data'!$B$6:$BE$43,'ADR Raw Data'!AK$1,FALSE)</f>
        <v>108.178575445467</v>
      </c>
      <c r="AC18" s="66">
        <f>VLOOKUP($A18,'ADR Raw Data'!$B$6:$BE$43,'ADR Raw Data'!AL$1,FALSE)</f>
        <v>103.40979633004</v>
      </c>
      <c r="AD18" s="65">
        <f>VLOOKUP($A18,'ADR Raw Data'!$B$6:$BE$43,'ADR Raw Data'!AN$1,FALSE)</f>
        <v>113.383625398539</v>
      </c>
      <c r="AE18" s="65">
        <f>VLOOKUP($A18,'ADR Raw Data'!$B$6:$BE$43,'ADR Raw Data'!AO$1,FALSE)</f>
        <v>112.813626425309</v>
      </c>
      <c r="AF18" s="66">
        <f>VLOOKUP($A18,'ADR Raw Data'!$B$6:$BE$43,'ADR Raw Data'!AP$1,FALSE)</f>
        <v>113.102432019308</v>
      </c>
      <c r="AG18" s="67">
        <f>VLOOKUP($A18,'ADR Raw Data'!$B$6:$BE$43,'ADR Raw Data'!AR$1,FALSE)</f>
        <v>106.376130980214</v>
      </c>
      <c r="AI18" s="59">
        <f>VLOOKUP($A18,'ADR Raw Data'!$B$6:$BE$43,'ADR Raw Data'!AT$1,FALSE)</f>
        <v>5.3784132502672097</v>
      </c>
      <c r="AJ18" s="60">
        <f>VLOOKUP($A18,'ADR Raw Data'!$B$6:$BE$43,'ADR Raw Data'!AU$1,FALSE)</f>
        <v>7.4664158146399897</v>
      </c>
      <c r="AK18" s="60">
        <f>VLOOKUP($A18,'ADR Raw Data'!$B$6:$BE$43,'ADR Raw Data'!AV$1,FALSE)</f>
        <v>14.3759571911169</v>
      </c>
      <c r="AL18" s="60">
        <f>VLOOKUP($A18,'ADR Raw Data'!$B$6:$BE$43,'ADR Raw Data'!AW$1,FALSE)</f>
        <v>11.8885206379242</v>
      </c>
      <c r="AM18" s="60">
        <f>VLOOKUP($A18,'ADR Raw Data'!$B$6:$BE$43,'ADR Raw Data'!AX$1,FALSE)</f>
        <v>8.62604960135541</v>
      </c>
      <c r="AN18" s="61">
        <f>VLOOKUP($A18,'ADR Raw Data'!$B$6:$BE$43,'ADR Raw Data'!AY$1,FALSE)</f>
        <v>9.7596519160956401</v>
      </c>
      <c r="AO18" s="60">
        <f>VLOOKUP($A18,'ADR Raw Data'!$B$6:$BE$43,'ADR Raw Data'!BA$1,FALSE)</f>
        <v>6.0600624910485603</v>
      </c>
      <c r="AP18" s="60">
        <f>VLOOKUP($A18,'ADR Raw Data'!$B$6:$BE$43,'ADR Raw Data'!BB$1,FALSE)</f>
        <v>5.8428306195670601</v>
      </c>
      <c r="AQ18" s="61">
        <f>VLOOKUP($A18,'ADR Raw Data'!$B$6:$BE$43,'ADR Raw Data'!BC$1,FALSE)</f>
        <v>5.9534776930189999</v>
      </c>
      <c r="AR18" s="62">
        <f>VLOOKUP($A18,'ADR Raw Data'!$B$6:$BE$43,'ADR Raw Data'!BE$1,FALSE)</f>
        <v>8.1137262220173092</v>
      </c>
      <c r="AT18" s="64">
        <f>VLOOKUP($A18,'RevPAR Raw Data'!$B$6:$BE$43,'RevPAR Raw Data'!AG$1,FALSE)</f>
        <v>48.503130466690102</v>
      </c>
      <c r="AU18" s="65">
        <f>VLOOKUP($A18,'RevPAR Raw Data'!$B$6:$BE$43,'RevPAR Raw Data'!AH$1,FALSE)</f>
        <v>55.986148782738603</v>
      </c>
      <c r="AV18" s="65">
        <f>VLOOKUP($A18,'RevPAR Raw Data'!$B$6:$BE$43,'RevPAR Raw Data'!AI$1,FALSE)</f>
        <v>68.7567258481279</v>
      </c>
      <c r="AW18" s="65">
        <f>VLOOKUP($A18,'RevPAR Raw Data'!$B$6:$BE$43,'RevPAR Raw Data'!AJ$1,FALSE)</f>
        <v>74.128926094216894</v>
      </c>
      <c r="AX18" s="65">
        <f>VLOOKUP($A18,'RevPAR Raw Data'!$B$6:$BE$43,'RevPAR Raw Data'!AK$1,FALSE)</f>
        <v>72.833712181402703</v>
      </c>
      <c r="AY18" s="66">
        <f>VLOOKUP($A18,'RevPAR Raw Data'!$B$6:$BE$43,'RevPAR Raw Data'!AL$1,FALSE)</f>
        <v>64.041728674635195</v>
      </c>
      <c r="AZ18" s="65">
        <f>VLOOKUP($A18,'RevPAR Raw Data'!$B$6:$BE$43,'RevPAR Raw Data'!AN$1,FALSE)</f>
        <v>78.450746260326895</v>
      </c>
      <c r="BA18" s="65">
        <f>VLOOKUP($A18,'RevPAR Raw Data'!$B$6:$BE$43,'RevPAR Raw Data'!AO$1,FALSE)</f>
        <v>75.998984579891001</v>
      </c>
      <c r="BB18" s="66">
        <f>VLOOKUP($A18,'RevPAR Raw Data'!$B$6:$BE$43,'RevPAR Raw Data'!AP$1,FALSE)</f>
        <v>77.224865420108898</v>
      </c>
      <c r="BC18" s="67">
        <f>VLOOKUP($A18,'RevPAR Raw Data'!$B$6:$BE$43,'RevPAR Raw Data'!AR$1,FALSE)</f>
        <v>67.808339173342006</v>
      </c>
      <c r="BE18" s="59">
        <f>VLOOKUP($A18,'RevPAR Raw Data'!$B$6:$BE$43,'RevPAR Raw Data'!AT$1,FALSE)</f>
        <v>12.4900293881311</v>
      </c>
      <c r="BF18" s="60">
        <f>VLOOKUP($A18,'RevPAR Raw Data'!$B$6:$BE$43,'RevPAR Raw Data'!AU$1,FALSE)</f>
        <v>13.892382347098399</v>
      </c>
      <c r="BG18" s="60">
        <f>VLOOKUP($A18,'RevPAR Raw Data'!$B$6:$BE$43,'RevPAR Raw Data'!AV$1,FALSE)</f>
        <v>26.958121150864599</v>
      </c>
      <c r="BH18" s="60">
        <f>VLOOKUP($A18,'RevPAR Raw Data'!$B$6:$BE$43,'RevPAR Raw Data'!AW$1,FALSE)</f>
        <v>20.7551188099333</v>
      </c>
      <c r="BI18" s="60">
        <f>VLOOKUP($A18,'RevPAR Raw Data'!$B$6:$BE$43,'RevPAR Raw Data'!AX$1,FALSE)</f>
        <v>9.7651500168529797</v>
      </c>
      <c r="BJ18" s="61">
        <f>VLOOKUP($A18,'RevPAR Raw Data'!$B$6:$BE$43,'RevPAR Raw Data'!AY$1,FALSE)</f>
        <v>16.790415570039901</v>
      </c>
      <c r="BK18" s="60">
        <f>VLOOKUP($A18,'RevPAR Raw Data'!$B$6:$BE$43,'RevPAR Raw Data'!BA$1,FALSE)</f>
        <v>-0.22118325940656899</v>
      </c>
      <c r="BL18" s="60">
        <f>VLOOKUP($A18,'RevPAR Raw Data'!$B$6:$BE$43,'RevPAR Raw Data'!BB$1,FALSE)</f>
        <v>-0.950199563899357</v>
      </c>
      <c r="BM18" s="61">
        <f>VLOOKUP($A18,'RevPAR Raw Data'!$B$6:$BE$43,'RevPAR Raw Data'!BC$1,FALSE)</f>
        <v>-0.58124137696952205</v>
      </c>
      <c r="BN18" s="62">
        <f>VLOOKUP($A18,'RevPAR Raw Data'!$B$6:$BE$43,'RevPAR Raw Data'!BE$1,FALSE)</f>
        <v>10.5073706810503</v>
      </c>
    </row>
    <row r="19" spans="1:66" x14ac:dyDescent="0.25">
      <c r="A19" s="78" t="s">
        <v>94</v>
      </c>
      <c r="B19" s="59">
        <f>VLOOKUP($A19,'Occupancy Raw Data'!$B$8:$BE$45,'Occupancy Raw Data'!AG$3,FALSE)</f>
        <v>38.8695244501518</v>
      </c>
      <c r="C19" s="60">
        <f>VLOOKUP($A19,'Occupancy Raw Data'!$B$8:$BE$45,'Occupancy Raw Data'!AH$3,FALSE)</f>
        <v>40.596722915138102</v>
      </c>
      <c r="D19" s="60">
        <f>VLOOKUP($A19,'Occupancy Raw Data'!$B$8:$BE$45,'Occupancy Raw Data'!AI$3,FALSE)</f>
        <v>43.7752643828345</v>
      </c>
      <c r="E19" s="60">
        <f>VLOOKUP($A19,'Occupancy Raw Data'!$B$8:$BE$45,'Occupancy Raw Data'!AJ$3,FALSE)</f>
        <v>49.981625903393002</v>
      </c>
      <c r="F19" s="60">
        <f>VLOOKUP($A19,'Occupancy Raw Data'!$B$8:$BE$45,'Occupancy Raw Data'!AK$3,FALSE)</f>
        <v>53.376750643093303</v>
      </c>
      <c r="G19" s="61">
        <f>VLOOKUP($A19,'Occupancy Raw Data'!$B$8:$BE$45,'Occupancy Raw Data'!AL$3,FALSE)</f>
        <v>45.316293512545201</v>
      </c>
      <c r="H19" s="60">
        <f>VLOOKUP($A19,'Occupancy Raw Data'!$B$8:$BE$45,'Occupancy Raw Data'!AN$3,FALSE)</f>
        <v>63.390849245614703</v>
      </c>
      <c r="I19" s="60">
        <f>VLOOKUP($A19,'Occupancy Raw Data'!$B$8:$BE$45,'Occupancy Raw Data'!AO$3,FALSE)</f>
        <v>64.361941366479897</v>
      </c>
      <c r="J19" s="61">
        <f>VLOOKUP($A19,'Occupancy Raw Data'!$B$8:$BE$45,'Occupancy Raw Data'!AP$3,FALSE)</f>
        <v>63.8763953060473</v>
      </c>
      <c r="K19" s="62">
        <f>VLOOKUP($A19,'Occupancy Raw Data'!$B$8:$BE$45,'Occupancy Raw Data'!AR$3,FALSE)</f>
        <v>50.611400958293999</v>
      </c>
      <c r="M19" s="59">
        <f>VLOOKUP($A19,'Occupancy Raw Data'!$B$8:$BE$45,'Occupancy Raw Data'!AT$3,FALSE)</f>
        <v>3.4055507756138401</v>
      </c>
      <c r="N19" s="60">
        <f>VLOOKUP($A19,'Occupancy Raw Data'!$B$8:$BE$45,'Occupancy Raw Data'!AU$3,FALSE)</f>
        <v>2.37622508225747</v>
      </c>
      <c r="O19" s="60">
        <f>VLOOKUP($A19,'Occupancy Raw Data'!$B$8:$BE$45,'Occupancy Raw Data'!AV$3,FALSE)</f>
        <v>1.8375567264958499</v>
      </c>
      <c r="P19" s="60">
        <f>VLOOKUP($A19,'Occupancy Raw Data'!$B$8:$BE$45,'Occupancy Raw Data'!AW$3,FALSE)</f>
        <v>2.6562880903319601</v>
      </c>
      <c r="Q19" s="60">
        <f>VLOOKUP($A19,'Occupancy Raw Data'!$B$8:$BE$45,'Occupancy Raw Data'!AX$3,FALSE)</f>
        <v>-0.844821374613001</v>
      </c>
      <c r="R19" s="61">
        <f>VLOOKUP($A19,'Occupancy Raw Data'!$B$8:$BE$45,'Occupancy Raw Data'!AY$3,FALSE)</f>
        <v>1.7336447126764201</v>
      </c>
      <c r="S19" s="60">
        <f>VLOOKUP($A19,'Occupancy Raw Data'!$B$8:$BE$45,'Occupancy Raw Data'!BA$3,FALSE)</f>
        <v>-1.56850224059085</v>
      </c>
      <c r="T19" s="60">
        <f>VLOOKUP($A19,'Occupancy Raw Data'!$B$8:$BE$45,'Occupancy Raw Data'!BB$3,FALSE)</f>
        <v>-1.30043235012384</v>
      </c>
      <c r="U19" s="61">
        <f>VLOOKUP($A19,'Occupancy Raw Data'!$B$8:$BE$45,'Occupancy Raw Data'!BC$3,FALSE)</f>
        <v>-1.4336307100531001</v>
      </c>
      <c r="V19" s="62">
        <f>VLOOKUP($A19,'Occupancy Raw Data'!$B$8:$BE$45,'Occupancy Raw Data'!BE$3,FALSE)</f>
        <v>0.55989096961653495</v>
      </c>
      <c r="X19" s="64">
        <f>VLOOKUP($A19,'ADR Raw Data'!$B$6:$BE$43,'ADR Raw Data'!AG$1,FALSE)</f>
        <v>100.883086596045</v>
      </c>
      <c r="Y19" s="65">
        <f>VLOOKUP($A19,'ADR Raw Data'!$B$6:$BE$43,'ADR Raw Data'!AH$1,FALSE)</f>
        <v>101.11649189759</v>
      </c>
      <c r="Z19" s="65">
        <f>VLOOKUP($A19,'ADR Raw Data'!$B$6:$BE$43,'ADR Raw Data'!AI$1,FALSE)</f>
        <v>103.353506594534</v>
      </c>
      <c r="AA19" s="65">
        <f>VLOOKUP($A19,'ADR Raw Data'!$B$6:$BE$43,'ADR Raw Data'!AJ$1,FALSE)</f>
        <v>107.01429515970899</v>
      </c>
      <c r="AB19" s="65">
        <f>VLOOKUP($A19,'ADR Raw Data'!$B$6:$BE$43,'ADR Raw Data'!AK$1,FALSE)</f>
        <v>109.458736205775</v>
      </c>
      <c r="AC19" s="66">
        <f>VLOOKUP($A19,'ADR Raw Data'!$B$6:$BE$43,'ADR Raw Data'!AL$1,FALSE)</f>
        <v>104.77235874498</v>
      </c>
      <c r="AD19" s="65">
        <f>VLOOKUP($A19,'ADR Raw Data'!$B$6:$BE$43,'ADR Raw Data'!AN$1,FALSE)</f>
        <v>120.59432549424299</v>
      </c>
      <c r="AE19" s="65">
        <f>VLOOKUP($A19,'ADR Raw Data'!$B$6:$BE$43,'ADR Raw Data'!AO$1,FALSE)</f>
        <v>123.640779302458</v>
      </c>
      <c r="AF19" s="66">
        <f>VLOOKUP($A19,'ADR Raw Data'!$B$6:$BE$43,'ADR Raw Data'!AP$1,FALSE)</f>
        <v>122.12913096064899</v>
      </c>
      <c r="AG19" s="67">
        <f>VLOOKUP($A19,'ADR Raw Data'!$B$6:$BE$43,'ADR Raw Data'!AR$1,FALSE)</f>
        <v>111.02200488686</v>
      </c>
      <c r="AI19" s="59">
        <f>VLOOKUP($A19,'ADR Raw Data'!$B$6:$BE$43,'ADR Raw Data'!AT$1,FALSE)</f>
        <v>8.7148742724610297</v>
      </c>
      <c r="AJ19" s="60">
        <f>VLOOKUP($A19,'ADR Raw Data'!$B$6:$BE$43,'ADR Raw Data'!AU$1,FALSE)</f>
        <v>8.6889456016765596</v>
      </c>
      <c r="AK19" s="60">
        <f>VLOOKUP($A19,'ADR Raw Data'!$B$6:$BE$43,'ADR Raw Data'!AV$1,FALSE)</f>
        <v>7.9686430322993003</v>
      </c>
      <c r="AL19" s="60">
        <f>VLOOKUP($A19,'ADR Raw Data'!$B$6:$BE$43,'ADR Raw Data'!AW$1,FALSE)</f>
        <v>6.3607976465295399</v>
      </c>
      <c r="AM19" s="60">
        <f>VLOOKUP($A19,'ADR Raw Data'!$B$6:$BE$43,'ADR Raw Data'!AX$1,FALSE)</f>
        <v>6.0064929159176197</v>
      </c>
      <c r="AN19" s="61">
        <f>VLOOKUP($A19,'ADR Raw Data'!$B$6:$BE$43,'ADR Raw Data'!AY$1,FALSE)</f>
        <v>7.3079660144249399</v>
      </c>
      <c r="AO19" s="60">
        <f>VLOOKUP($A19,'ADR Raw Data'!$B$6:$BE$43,'ADR Raw Data'!BA$1,FALSE)</f>
        <v>5.7344793521097497</v>
      </c>
      <c r="AP19" s="60">
        <f>VLOOKUP($A19,'ADR Raw Data'!$B$6:$BE$43,'ADR Raw Data'!BB$1,FALSE)</f>
        <v>6.6163011085958399</v>
      </c>
      <c r="AQ19" s="61">
        <f>VLOOKUP($A19,'ADR Raw Data'!$B$6:$BE$43,'ADR Raw Data'!BC$1,FALSE)</f>
        <v>6.18361161620569</v>
      </c>
      <c r="AR19" s="62">
        <f>VLOOKUP($A19,'ADR Raw Data'!$B$6:$BE$43,'ADR Raw Data'!BE$1,FALSE)</f>
        <v>6.7240145947852499</v>
      </c>
      <c r="AT19" s="64">
        <f>VLOOKUP($A19,'RevPAR Raw Data'!$B$6:$BE$43,'RevPAR Raw Data'!AG$1,FALSE)</f>
        <v>39.212776010517899</v>
      </c>
      <c r="AU19" s="65">
        <f>VLOOKUP($A19,'RevPAR Raw Data'!$B$6:$BE$43,'RevPAR Raw Data'!AH$1,FALSE)</f>
        <v>41.049982037172903</v>
      </c>
      <c r="AV19" s="65">
        <f>VLOOKUP($A19,'RevPAR Raw Data'!$B$6:$BE$43,'RevPAR Raw Data'!AI$1,FALSE)</f>
        <v>45.243270760687501</v>
      </c>
      <c r="AW19" s="65">
        <f>VLOOKUP($A19,'RevPAR Raw Data'!$B$6:$BE$43,'RevPAR Raw Data'!AJ$1,FALSE)</f>
        <v>53.487484669878697</v>
      </c>
      <c r="AX19" s="65">
        <f>VLOOKUP($A19,'RevPAR Raw Data'!$B$6:$BE$43,'RevPAR Raw Data'!AK$1,FALSE)</f>
        <v>58.425516681638101</v>
      </c>
      <c r="AY19" s="66">
        <f>VLOOKUP($A19,'RevPAR Raw Data'!$B$6:$BE$43,'RevPAR Raw Data'!AL$1,FALSE)</f>
        <v>47.478949608892002</v>
      </c>
      <c r="AZ19" s="65">
        <f>VLOOKUP($A19,'RevPAR Raw Data'!$B$6:$BE$43,'RevPAR Raw Data'!AN$1,FALSE)</f>
        <v>76.445767072821596</v>
      </c>
      <c r="BA19" s="65">
        <f>VLOOKUP($A19,'RevPAR Raw Data'!$B$6:$BE$43,'RevPAR Raw Data'!AO$1,FALSE)</f>
        <v>79.577605879707207</v>
      </c>
      <c r="BB19" s="66">
        <f>VLOOKUP($A19,'RevPAR Raw Data'!$B$6:$BE$43,'RevPAR Raw Data'!AP$1,FALSE)</f>
        <v>78.011686476264401</v>
      </c>
      <c r="BC19" s="67">
        <f>VLOOKUP($A19,'RevPAR Raw Data'!$B$6:$BE$43,'RevPAR Raw Data'!AR$1,FALSE)</f>
        <v>56.189792045225801</v>
      </c>
      <c r="BE19" s="59">
        <f>VLOOKUP($A19,'RevPAR Raw Data'!$B$6:$BE$43,'RevPAR Raw Data'!AT$1,FALSE)</f>
        <v>12.417214516454401</v>
      </c>
      <c r="BF19" s="60">
        <f>VLOOKUP($A19,'RevPAR Raw Data'!$B$6:$BE$43,'RevPAR Raw Data'!AU$1,FALSE)</f>
        <v>11.2716395887047</v>
      </c>
      <c r="BG19" s="60">
        <f>VLOOKUP($A19,'RevPAR Raw Data'!$B$6:$BE$43,'RevPAR Raw Data'!AV$1,FALSE)</f>
        <v>9.9526280948456094</v>
      </c>
      <c r="BH19" s="60">
        <f>VLOOKUP($A19,'RevPAR Raw Data'!$B$6:$BE$43,'RevPAR Raw Data'!AW$1,FALSE)</f>
        <v>9.1860468471963905</v>
      </c>
      <c r="BI19" s="60">
        <f>VLOOKUP($A19,'RevPAR Raw Data'!$B$6:$BE$43,'RevPAR Raw Data'!AX$1,FALSE)</f>
        <v>5.11092740528633</v>
      </c>
      <c r="BJ19" s="61">
        <f>VLOOKUP($A19,'RevPAR Raw Data'!$B$6:$BE$43,'RevPAR Raw Data'!AY$1,FALSE)</f>
        <v>9.1683048935146303</v>
      </c>
      <c r="BK19" s="60">
        <f>VLOOKUP($A19,'RevPAR Raw Data'!$B$6:$BE$43,'RevPAR Raw Data'!BA$1,FALSE)</f>
        <v>4.0760316743948302</v>
      </c>
      <c r="BL19" s="60">
        <f>VLOOKUP($A19,'RevPAR Raw Data'!$B$6:$BE$43,'RevPAR Raw Data'!BB$1,FALSE)</f>
        <v>5.2298282384742096</v>
      </c>
      <c r="BM19" s="61">
        <f>VLOOKUP($A19,'RevPAR Raw Data'!$B$6:$BE$43,'RevPAR Raw Data'!BC$1,FALSE)</f>
        <v>4.6613307510322501</v>
      </c>
      <c r="BN19" s="62">
        <f>VLOOKUP($A19,'RevPAR Raw Data'!$B$6:$BE$43,'RevPAR Raw Data'!BE$1,FALSE)</f>
        <v>7.3215527149136896</v>
      </c>
    </row>
    <row r="20" spans="1:66" x14ac:dyDescent="0.25">
      <c r="A20" s="78" t="s">
        <v>29</v>
      </c>
      <c r="B20" s="59">
        <f>VLOOKUP($A20,'Occupancy Raw Data'!$B$8:$BE$45,'Occupancy Raw Data'!AG$3,FALSE)</f>
        <v>32.338725917970002</v>
      </c>
      <c r="C20" s="60">
        <f>VLOOKUP($A20,'Occupancy Raw Data'!$B$8:$BE$45,'Occupancy Raw Data'!AH$3,FALSE)</f>
        <v>31.137141706383801</v>
      </c>
      <c r="D20" s="60">
        <f>VLOOKUP($A20,'Occupancy Raw Data'!$B$8:$BE$45,'Occupancy Raw Data'!AI$3,FALSE)</f>
        <v>34.377939003090098</v>
      </c>
      <c r="E20" s="60">
        <f>VLOOKUP($A20,'Occupancy Raw Data'!$B$8:$BE$45,'Occupancy Raw Data'!AJ$3,FALSE)</f>
        <v>43.497245734246903</v>
      </c>
      <c r="F20" s="60">
        <f>VLOOKUP($A20,'Occupancy Raw Data'!$B$8:$BE$45,'Occupancy Raw Data'!AK$3,FALSE)</f>
        <v>50.208249361816399</v>
      </c>
      <c r="G20" s="61">
        <f>VLOOKUP($A20,'Occupancy Raw Data'!$B$8:$BE$45,'Occupancy Raw Data'!AL$3,FALSE)</f>
        <v>38.309917799387499</v>
      </c>
      <c r="H20" s="60">
        <f>VLOOKUP($A20,'Occupancy Raw Data'!$B$8:$BE$45,'Occupancy Raw Data'!AN$3,FALSE)</f>
        <v>64.597608491199694</v>
      </c>
      <c r="I20" s="60">
        <f>VLOOKUP($A20,'Occupancy Raw Data'!$B$8:$BE$45,'Occupancy Raw Data'!AO$3,FALSE)</f>
        <v>65.333198978906296</v>
      </c>
      <c r="J20" s="61">
        <f>VLOOKUP($A20,'Occupancy Raw Data'!$B$8:$BE$45,'Occupancy Raw Data'!AP$3,FALSE)</f>
        <v>64.965403735053002</v>
      </c>
      <c r="K20" s="62">
        <f>VLOOKUP($A20,'Occupancy Raw Data'!$B$8:$BE$45,'Occupancy Raw Data'!AR$3,FALSE)</f>
        <v>45.924163340497302</v>
      </c>
      <c r="M20" s="59">
        <f>VLOOKUP($A20,'Occupancy Raw Data'!$B$8:$BE$45,'Occupancy Raw Data'!AT$3,FALSE)</f>
        <v>7.0885443420121899</v>
      </c>
      <c r="N20" s="60">
        <f>VLOOKUP($A20,'Occupancy Raw Data'!$B$8:$BE$45,'Occupancy Raw Data'!AU$3,FALSE)</f>
        <v>-4.50724070802951</v>
      </c>
      <c r="O20" s="60">
        <f>VLOOKUP($A20,'Occupancy Raw Data'!$B$8:$BE$45,'Occupancy Raw Data'!AV$3,FALSE)</f>
        <v>2.0169426042572201</v>
      </c>
      <c r="P20" s="60">
        <f>VLOOKUP($A20,'Occupancy Raw Data'!$B$8:$BE$45,'Occupancy Raw Data'!AW$3,FALSE)</f>
        <v>5.4265417197668802</v>
      </c>
      <c r="Q20" s="60">
        <f>VLOOKUP($A20,'Occupancy Raw Data'!$B$8:$BE$45,'Occupancy Raw Data'!AX$3,FALSE)</f>
        <v>3.4908256539402398</v>
      </c>
      <c r="R20" s="61">
        <f>VLOOKUP($A20,'Occupancy Raw Data'!$B$8:$BE$45,'Occupancy Raw Data'!AY$3,FALSE)</f>
        <v>2.8337992392696898</v>
      </c>
      <c r="S20" s="60">
        <f>VLOOKUP($A20,'Occupancy Raw Data'!$B$8:$BE$45,'Occupancy Raw Data'!BA$3,FALSE)</f>
        <v>-6.9997914166078395E-2</v>
      </c>
      <c r="T20" s="60">
        <f>VLOOKUP($A20,'Occupancy Raw Data'!$B$8:$BE$45,'Occupancy Raw Data'!BB$3,FALSE)</f>
        <v>-3.15260791608359</v>
      </c>
      <c r="U20" s="61">
        <f>VLOOKUP($A20,'Occupancy Raw Data'!$B$8:$BE$45,'Occupancy Raw Data'!BC$3,FALSE)</f>
        <v>-1.64417121116832</v>
      </c>
      <c r="V20" s="62">
        <f>VLOOKUP($A20,'Occupancy Raw Data'!$B$8:$BE$45,'Occupancy Raw Data'!BE$3,FALSE)</f>
        <v>0.97413717319513604</v>
      </c>
      <c r="X20" s="64">
        <f>VLOOKUP($A20,'ADR Raw Data'!$B$6:$BE$43,'ADR Raw Data'!AG$1,FALSE)</f>
        <v>120.68657498702601</v>
      </c>
      <c r="Y20" s="65">
        <f>VLOOKUP($A20,'ADR Raw Data'!$B$6:$BE$43,'ADR Raw Data'!AH$1,FALSE)</f>
        <v>113.51817936833</v>
      </c>
      <c r="Z20" s="65">
        <f>VLOOKUP($A20,'ADR Raw Data'!$B$6:$BE$43,'ADR Raw Data'!AI$1,FALSE)</f>
        <v>114.316334147532</v>
      </c>
      <c r="AA20" s="65">
        <f>VLOOKUP($A20,'ADR Raw Data'!$B$6:$BE$43,'ADR Raw Data'!AJ$1,FALSE)</f>
        <v>134.72887181467101</v>
      </c>
      <c r="AB20" s="65">
        <f>VLOOKUP($A20,'ADR Raw Data'!$B$6:$BE$43,'ADR Raw Data'!AK$1,FALSE)</f>
        <v>146.97011640353199</v>
      </c>
      <c r="AC20" s="66">
        <f>VLOOKUP($A20,'ADR Raw Data'!$B$6:$BE$43,'ADR Raw Data'!AL$1,FALSE)</f>
        <v>128.452961171005</v>
      </c>
      <c r="AD20" s="65">
        <f>VLOOKUP($A20,'ADR Raw Data'!$B$6:$BE$43,'ADR Raw Data'!AN$1,FALSE)</f>
        <v>174.36956322795299</v>
      </c>
      <c r="AE20" s="65">
        <f>VLOOKUP($A20,'ADR Raw Data'!$B$6:$BE$43,'ADR Raw Data'!AO$1,FALSE)</f>
        <v>175.32831782427601</v>
      </c>
      <c r="AF20" s="66">
        <f>VLOOKUP($A20,'ADR Raw Data'!$B$6:$BE$43,'ADR Raw Data'!AP$1,FALSE)</f>
        <v>174.851654473541</v>
      </c>
      <c r="AG20" s="67">
        <f>VLOOKUP($A20,'ADR Raw Data'!$B$6:$BE$43,'ADR Raw Data'!AR$1,FALSE)</f>
        <v>147.20234121678001</v>
      </c>
      <c r="AI20" s="59">
        <f>VLOOKUP($A20,'ADR Raw Data'!$B$6:$BE$43,'ADR Raw Data'!AT$1,FALSE)</f>
        <v>9.78338378351466</v>
      </c>
      <c r="AJ20" s="60">
        <f>VLOOKUP($A20,'ADR Raw Data'!$B$6:$BE$43,'ADR Raw Data'!AU$1,FALSE)</f>
        <v>3.0619883616900401</v>
      </c>
      <c r="AK20" s="60">
        <f>VLOOKUP($A20,'ADR Raw Data'!$B$6:$BE$43,'ADR Raw Data'!AV$1,FALSE)</f>
        <v>2.3057994752615998</v>
      </c>
      <c r="AL20" s="60">
        <f>VLOOKUP($A20,'ADR Raw Data'!$B$6:$BE$43,'ADR Raw Data'!AW$1,FALSE)</f>
        <v>3.3967126227278102</v>
      </c>
      <c r="AM20" s="60">
        <f>VLOOKUP($A20,'ADR Raw Data'!$B$6:$BE$43,'ADR Raw Data'!AX$1,FALSE)</f>
        <v>4.9363108206757298</v>
      </c>
      <c r="AN20" s="61">
        <f>VLOOKUP($A20,'ADR Raw Data'!$B$6:$BE$43,'ADR Raw Data'!AY$1,FALSE)</f>
        <v>4.7291393553186403</v>
      </c>
      <c r="AO20" s="60">
        <f>VLOOKUP($A20,'ADR Raw Data'!$B$6:$BE$43,'ADR Raw Data'!BA$1,FALSE)</f>
        <v>5.1729509639173497</v>
      </c>
      <c r="AP20" s="60">
        <f>VLOOKUP($A20,'ADR Raw Data'!$B$6:$BE$43,'ADR Raw Data'!BB$1,FALSE)</f>
        <v>5.8089360558719498</v>
      </c>
      <c r="AQ20" s="61">
        <f>VLOOKUP($A20,'ADR Raw Data'!$B$6:$BE$43,'ADR Raw Data'!BC$1,FALSE)</f>
        <v>5.4931077468000398</v>
      </c>
      <c r="AR20" s="62">
        <f>VLOOKUP($A20,'ADR Raw Data'!$B$6:$BE$43,'ADR Raw Data'!BE$1,FALSE)</f>
        <v>4.7463554530936696</v>
      </c>
      <c r="AT20" s="64">
        <f>VLOOKUP($A20,'RevPAR Raw Data'!$B$6:$BE$43,'RevPAR Raw Data'!AG$1,FALSE)</f>
        <v>39.0285007048399</v>
      </c>
      <c r="AU20" s="65">
        <f>VLOOKUP($A20,'RevPAR Raw Data'!$B$6:$BE$43,'RevPAR Raw Data'!AH$1,FALSE)</f>
        <v>35.3463163724239</v>
      </c>
      <c r="AV20" s="65">
        <f>VLOOKUP($A20,'RevPAR Raw Data'!$B$6:$BE$43,'RevPAR Raw Data'!AI$1,FALSE)</f>
        <v>39.299599623807602</v>
      </c>
      <c r="AW20" s="65">
        <f>VLOOKUP($A20,'RevPAR Raw Data'!$B$6:$BE$43,'RevPAR Raw Data'!AJ$1,FALSE)</f>
        <v>58.603348448206297</v>
      </c>
      <c r="AX20" s="65">
        <f>VLOOKUP($A20,'RevPAR Raw Data'!$B$6:$BE$43,'RevPAR Raw Data'!AK$1,FALSE)</f>
        <v>73.791122531237406</v>
      </c>
      <c r="AY20" s="66">
        <f>VLOOKUP($A20,'RevPAR Raw Data'!$B$6:$BE$43,'RevPAR Raw Data'!AL$1,FALSE)</f>
        <v>49.210223835491298</v>
      </c>
      <c r="AZ20" s="65">
        <f>VLOOKUP($A20,'RevPAR Raw Data'!$B$6:$BE$43,'RevPAR Raw Data'!AN$1,FALSE)</f>
        <v>112.63856778180801</v>
      </c>
      <c r="BA20" s="65">
        <f>VLOOKUP($A20,'RevPAR Raw Data'!$B$6:$BE$43,'RevPAR Raw Data'!AO$1,FALSE)</f>
        <v>114.547598750503</v>
      </c>
      <c r="BB20" s="66">
        <f>VLOOKUP($A20,'RevPAR Raw Data'!$B$6:$BE$43,'RevPAR Raw Data'!AP$1,FALSE)</f>
        <v>113.593083266156</v>
      </c>
      <c r="BC20" s="67">
        <f>VLOOKUP($A20,'RevPAR Raw Data'!$B$6:$BE$43,'RevPAR Raw Data'!AR$1,FALSE)</f>
        <v>67.601443621430704</v>
      </c>
      <c r="BE20" s="59">
        <f>VLOOKUP($A20,'RevPAR Raw Data'!$B$6:$BE$43,'RevPAR Raw Data'!AT$1,FALSE)</f>
        <v>17.5654276231705</v>
      </c>
      <c r="BF20" s="60">
        <f>VLOOKUP($A20,'RevPAR Raw Data'!$B$6:$BE$43,'RevPAR Raw Data'!AU$1,FALSE)</f>
        <v>-1.58326353225268</v>
      </c>
      <c r="BG20" s="60">
        <f>VLOOKUP($A20,'RevPAR Raw Data'!$B$6:$BE$43,'RevPAR Raw Data'!AV$1,FALSE)</f>
        <v>4.3692487315041202</v>
      </c>
      <c r="BH20" s="60">
        <f>VLOOKUP($A20,'RevPAR Raw Data'!$B$6:$BE$43,'RevPAR Raw Data'!AW$1,FALSE)</f>
        <v>9.0075783700676002</v>
      </c>
      <c r="BI20" s="60">
        <f>VLOOKUP($A20,'RevPAR Raw Data'!$B$6:$BE$43,'RevPAR Raw Data'!AX$1,FALSE)</f>
        <v>8.5994544791023504</v>
      </c>
      <c r="BJ20" s="61">
        <f>VLOOKUP($A20,'RevPAR Raw Data'!$B$6:$BE$43,'RevPAR Raw Data'!AY$1,FALSE)</f>
        <v>7.6969529096633504</v>
      </c>
      <c r="BK20" s="60">
        <f>VLOOKUP($A20,'RevPAR Raw Data'!$B$6:$BE$43,'RevPAR Raw Data'!BA$1,FALSE)</f>
        <v>5.0993320919757004</v>
      </c>
      <c r="BL20" s="60">
        <f>VLOOKUP($A20,'RevPAR Raw Data'!$B$6:$BE$43,'RevPAR Raw Data'!BB$1,FALSE)</f>
        <v>2.4731951618507</v>
      </c>
      <c r="BM20" s="61">
        <f>VLOOKUP($A20,'RevPAR Raw Data'!$B$6:$BE$43,'RevPAR Raw Data'!BC$1,FALSE)</f>
        <v>3.7586204394603699</v>
      </c>
      <c r="BN20" s="62">
        <f>VLOOKUP($A20,'RevPAR Raw Data'!$B$6:$BE$43,'RevPAR Raw Data'!BE$1,FALSE)</f>
        <v>5.7667286391293597</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Data'!$B$8:$BE$45,'Occupancy Raw Data'!AG$3,FALSE)</f>
        <v>42.428613138686103</v>
      </c>
      <c r="C22" s="60">
        <f>VLOOKUP($A22,'Occupancy Raw Data'!$B$8:$BE$45,'Occupancy Raw Data'!AH$3,FALSE)</f>
        <v>50.462481751824797</v>
      </c>
      <c r="D22" s="60">
        <f>VLOOKUP($A22,'Occupancy Raw Data'!$B$8:$BE$45,'Occupancy Raw Data'!AI$3,FALSE)</f>
        <v>55.550030420742203</v>
      </c>
      <c r="E22" s="60">
        <f>VLOOKUP($A22,'Occupancy Raw Data'!$B$8:$BE$45,'Occupancy Raw Data'!AJ$3,FALSE)</f>
        <v>54.140146019562799</v>
      </c>
      <c r="F22" s="60">
        <f>VLOOKUP($A22,'Occupancy Raw Data'!$B$8:$BE$45,'Occupancy Raw Data'!AK$3,FALSE)</f>
        <v>54.417442785603903</v>
      </c>
      <c r="G22" s="61">
        <f>VLOOKUP($A22,'Occupancy Raw Data'!$B$8:$BE$45,'Occupancy Raw Data'!AL$3,FALSE)</f>
        <v>51.3961052626656</v>
      </c>
      <c r="H22" s="60">
        <f>VLOOKUP($A22,'Occupancy Raw Data'!$B$8:$BE$45,'Occupancy Raw Data'!AN$3,FALSE)</f>
        <v>63.825642345673202</v>
      </c>
      <c r="I22" s="60">
        <f>VLOOKUP($A22,'Occupancy Raw Data'!$B$8:$BE$45,'Occupancy Raw Data'!AO$3,FALSE)</f>
        <v>63.120115130809097</v>
      </c>
      <c r="J22" s="61">
        <f>VLOOKUP($A22,'Occupancy Raw Data'!$B$8:$BE$45,'Occupancy Raw Data'!AP$3,FALSE)</f>
        <v>63.472878738241199</v>
      </c>
      <c r="K22" s="62">
        <f>VLOOKUP($A22,'Occupancy Raw Data'!$B$8:$BE$45,'Occupancy Raw Data'!AR$3,FALSE)</f>
        <v>54.844801951252101</v>
      </c>
      <c r="M22" s="59">
        <f>VLOOKUP($A22,'Occupancy Raw Data'!$B$8:$BE$45,'Occupancy Raw Data'!AT$3,FALSE)</f>
        <v>0.11958838570099301</v>
      </c>
      <c r="N22" s="60">
        <f>VLOOKUP($A22,'Occupancy Raw Data'!$B$8:$BE$45,'Occupancy Raw Data'!AU$3,FALSE)</f>
        <v>-2.1620608770687202</v>
      </c>
      <c r="O22" s="60">
        <f>VLOOKUP($A22,'Occupancy Raw Data'!$B$8:$BE$45,'Occupancy Raw Data'!AV$3,FALSE)</f>
        <v>2.28064607047336</v>
      </c>
      <c r="P22" s="60">
        <f>VLOOKUP($A22,'Occupancy Raw Data'!$B$8:$BE$45,'Occupancy Raw Data'!AW$3,FALSE)</f>
        <v>2.00425275297528</v>
      </c>
      <c r="Q22" s="60">
        <f>VLOOKUP($A22,'Occupancy Raw Data'!$B$8:$BE$45,'Occupancy Raw Data'!AX$3,FALSE)</f>
        <v>-0.58591512096035103</v>
      </c>
      <c r="R22" s="61">
        <f>VLOOKUP($A22,'Occupancy Raw Data'!$B$8:$BE$45,'Occupancy Raw Data'!AY$3,FALSE)</f>
        <v>0.35508183017025902</v>
      </c>
      <c r="S22" s="60">
        <f>VLOOKUP($A22,'Occupancy Raw Data'!$B$8:$BE$45,'Occupancy Raw Data'!BA$3,FALSE)</f>
        <v>-2.7408968504342801</v>
      </c>
      <c r="T22" s="60">
        <f>VLOOKUP($A22,'Occupancy Raw Data'!$B$8:$BE$45,'Occupancy Raw Data'!BB$3,FALSE)</f>
        <v>-5.9091551600443797</v>
      </c>
      <c r="U22" s="61">
        <f>VLOOKUP($A22,'Occupancy Raw Data'!$B$8:$BE$45,'Occupancy Raw Data'!BC$3,FALSE)</f>
        <v>-4.3424525502354099</v>
      </c>
      <c r="V22" s="62">
        <f>VLOOKUP($A22,'Occupancy Raw Data'!$B$8:$BE$45,'Occupancy Raw Data'!BE$3,FALSE)</f>
        <v>-1.25039571159715</v>
      </c>
      <c r="X22" s="64">
        <f>VLOOKUP($A22,'ADR Raw Data'!$B$6:$BE$43,'ADR Raw Data'!AG$1,FALSE)</f>
        <v>98.0166494171403</v>
      </c>
      <c r="Y22" s="65">
        <f>VLOOKUP($A22,'ADR Raw Data'!$B$6:$BE$43,'ADR Raw Data'!AH$1,FALSE)</f>
        <v>96.800011571797199</v>
      </c>
      <c r="Z22" s="65">
        <f>VLOOKUP($A22,'ADR Raw Data'!$B$6:$BE$43,'ADR Raw Data'!AI$1,FALSE)</f>
        <v>99.583483755463106</v>
      </c>
      <c r="AA22" s="65">
        <f>VLOOKUP($A22,'ADR Raw Data'!$B$6:$BE$43,'ADR Raw Data'!AJ$1,FALSE)</f>
        <v>102.047415419525</v>
      </c>
      <c r="AB22" s="65">
        <f>VLOOKUP($A22,'ADR Raw Data'!$B$6:$BE$43,'ADR Raw Data'!AK$1,FALSE)</f>
        <v>106.229882497124</v>
      </c>
      <c r="AC22" s="66">
        <f>VLOOKUP($A22,'ADR Raw Data'!$B$6:$BE$43,'ADR Raw Data'!AL$1,FALSE)</f>
        <v>100.702427302403</v>
      </c>
      <c r="AD22" s="65">
        <f>VLOOKUP($A22,'ADR Raw Data'!$B$6:$BE$43,'ADR Raw Data'!AN$1,FALSE)</f>
        <v>138.28774493359299</v>
      </c>
      <c r="AE22" s="65">
        <f>VLOOKUP($A22,'ADR Raw Data'!$B$6:$BE$43,'ADR Raw Data'!AO$1,FALSE)</f>
        <v>137.718561193753</v>
      </c>
      <c r="AF22" s="66">
        <f>VLOOKUP($A22,'ADR Raw Data'!$B$6:$BE$43,'ADR Raw Data'!AP$1,FALSE)</f>
        <v>138.004734741654</v>
      </c>
      <c r="AG22" s="67">
        <f>VLOOKUP($A22,'ADR Raw Data'!$B$6:$BE$43,'ADR Raw Data'!AR$1,FALSE)</f>
        <v>113.030423734105</v>
      </c>
      <c r="AH22" s="94"/>
      <c r="AI22" s="59">
        <f>VLOOKUP($A22,'ADR Raw Data'!$B$6:$BE$43,'ADR Raw Data'!AT$1,FALSE)</f>
        <v>4.1698469685027204</v>
      </c>
      <c r="AJ22" s="60">
        <f>VLOOKUP($A22,'ADR Raw Data'!$B$6:$BE$43,'ADR Raw Data'!AU$1,FALSE)</f>
        <v>4.4456858454898098</v>
      </c>
      <c r="AK22" s="60">
        <f>VLOOKUP($A22,'ADR Raw Data'!$B$6:$BE$43,'ADR Raw Data'!AV$1,FALSE)</f>
        <v>5.7160871843894201</v>
      </c>
      <c r="AL22" s="60">
        <f>VLOOKUP($A22,'ADR Raw Data'!$B$6:$BE$43,'ADR Raw Data'!AW$1,FALSE)</f>
        <v>4.4000644218196898</v>
      </c>
      <c r="AM22" s="60">
        <f>VLOOKUP($A22,'ADR Raw Data'!$B$6:$BE$43,'ADR Raw Data'!AX$1,FALSE)</f>
        <v>3.8003111294409901</v>
      </c>
      <c r="AN22" s="61">
        <f>VLOOKUP($A22,'ADR Raw Data'!$B$6:$BE$43,'ADR Raw Data'!AY$1,FALSE)</f>
        <v>4.5166412408499097</v>
      </c>
      <c r="AO22" s="60">
        <f>VLOOKUP($A22,'ADR Raw Data'!$B$6:$BE$43,'ADR Raw Data'!BA$1,FALSE)</f>
        <v>7.4666899936309097</v>
      </c>
      <c r="AP22" s="60">
        <f>VLOOKUP($A22,'ADR Raw Data'!$B$6:$BE$43,'ADR Raw Data'!BB$1,FALSE)</f>
        <v>4.6504629398746502</v>
      </c>
      <c r="AQ22" s="61">
        <f>VLOOKUP($A22,'ADR Raw Data'!$B$6:$BE$43,'ADR Raw Data'!BC$1,FALSE)</f>
        <v>6.0309188931359703</v>
      </c>
      <c r="AR22" s="62">
        <f>VLOOKUP($A22,'ADR Raw Data'!$B$6:$BE$43,'ADR Raw Data'!BE$1,FALSE)</f>
        <v>4.7665180609209497</v>
      </c>
      <c r="AT22" s="64">
        <f>VLOOKUP($A22,'RevPAR Raw Data'!$B$6:$BE$43,'RevPAR Raw Data'!AG$1,FALSE)</f>
        <v>41.587104992700702</v>
      </c>
      <c r="AU22" s="65">
        <f>VLOOKUP($A22,'RevPAR Raw Data'!$B$6:$BE$43,'RevPAR Raw Data'!AH$1,FALSE)</f>
        <v>48.847688175182398</v>
      </c>
      <c r="AV22" s="65">
        <f>VLOOKUP($A22,'RevPAR Raw Data'!$B$6:$BE$43,'RevPAR Raw Data'!AI$1,FALSE)</f>
        <v>55.318655520194604</v>
      </c>
      <c r="AW22" s="65">
        <f>VLOOKUP($A22,'RevPAR Raw Data'!$B$6:$BE$43,'RevPAR Raw Data'!AJ$1,FALSE)</f>
        <v>55.248619717321098</v>
      </c>
      <c r="AX22" s="65">
        <f>VLOOKUP($A22,'RevPAR Raw Data'!$B$6:$BE$43,'RevPAR Raw Data'!AK$1,FALSE)</f>
        <v>57.8075855290869</v>
      </c>
      <c r="AY22" s="66">
        <f>VLOOKUP($A22,'RevPAR Raw Data'!$B$6:$BE$43,'RevPAR Raw Data'!AL$1,FALSE)</f>
        <v>51.757125538402498</v>
      </c>
      <c r="AZ22" s="65">
        <f>VLOOKUP($A22,'RevPAR Raw Data'!$B$6:$BE$43,'RevPAR Raw Data'!AN$1,FALSE)</f>
        <v>88.263041489212299</v>
      </c>
      <c r="BA22" s="65">
        <f>VLOOKUP($A22,'RevPAR Raw Data'!$B$6:$BE$43,'RevPAR Raw Data'!AO$1,FALSE)</f>
        <v>86.928114381990895</v>
      </c>
      <c r="BB22" s="66">
        <f>VLOOKUP($A22,'RevPAR Raw Data'!$B$6:$BE$43,'RevPAR Raw Data'!AP$1,FALSE)</f>
        <v>87.595577935601597</v>
      </c>
      <c r="BC22" s="67">
        <f>VLOOKUP($A22,'RevPAR Raw Data'!$B$6:$BE$43,'RevPAR Raw Data'!AR$1,FALSE)</f>
        <v>61.991312041631097</v>
      </c>
      <c r="BE22" s="59">
        <f>VLOOKUP($A22,'RevPAR Raw Data'!$B$6:$BE$43,'RevPAR Raw Data'!AT$1,FALSE)</f>
        <v>4.2944220068795502</v>
      </c>
      <c r="BF22" s="60">
        <f>VLOOKUP($A22,'RevPAR Raw Data'!$B$6:$BE$43,'RevPAR Raw Data'!AU$1,FALSE)</f>
        <v>2.1875065340383699</v>
      </c>
      <c r="BG22" s="60">
        <f>VLOOKUP($A22,'RevPAR Raw Data'!$B$6:$BE$43,'RevPAR Raw Data'!AV$1,FALSE)</f>
        <v>8.1270969726183893</v>
      </c>
      <c r="BH22" s="60">
        <f>VLOOKUP($A22,'RevPAR Raw Data'!$B$6:$BE$43,'RevPAR Raw Data'!AW$1,FALSE)</f>
        <v>6.4925055871019701</v>
      </c>
      <c r="BI22" s="60">
        <f>VLOOKUP($A22,'RevPAR Raw Data'!$B$6:$BE$43,'RevPAR Raw Data'!AX$1,FALSE)</f>
        <v>3.1921294109297</v>
      </c>
      <c r="BJ22" s="61">
        <f>VLOOKUP($A22,'RevPAR Raw Data'!$B$6:$BE$43,'RevPAR Raw Data'!AY$1,FALSE)</f>
        <v>4.8877608434004003</v>
      </c>
      <c r="BK22" s="60">
        <f>VLOOKUP($A22,'RevPAR Raw Data'!$B$6:$BE$43,'RevPAR Raw Data'!BA$1,FALSE)</f>
        <v>4.5211388723295096</v>
      </c>
      <c r="BL22" s="60">
        <f>VLOOKUP($A22,'RevPAR Raw Data'!$B$6:$BE$43,'RevPAR Raw Data'!BB$1,FALSE)</f>
        <v>-1.5334952909472801</v>
      </c>
      <c r="BM22" s="61">
        <f>VLOOKUP($A22,'RevPAR Raw Data'!$B$6:$BE$43,'RevPAR Raw Data'!BC$1,FALSE)</f>
        <v>1.4265765516229401</v>
      </c>
      <c r="BN22" s="62">
        <f>VLOOKUP($A22,'RevPAR Raw Data'!$B$6:$BE$43,'RevPAR Raw Data'!BE$1,FALSE)</f>
        <v>3.4565220118975399</v>
      </c>
    </row>
    <row r="23" spans="1:66" x14ac:dyDescent="0.25">
      <c r="A23" s="78" t="s">
        <v>71</v>
      </c>
      <c r="B23" s="59">
        <f>VLOOKUP($A23,'Occupancy Raw Data'!$B$8:$BE$45,'Occupancy Raw Data'!AG$3,FALSE)</f>
        <v>42.019343943503401</v>
      </c>
      <c r="C23" s="60">
        <f>VLOOKUP($A23,'Occupancy Raw Data'!$B$8:$BE$45,'Occupancy Raw Data'!AH$3,FALSE)</f>
        <v>49.092932807942198</v>
      </c>
      <c r="D23" s="60">
        <f>VLOOKUP($A23,'Occupancy Raw Data'!$B$8:$BE$45,'Occupancy Raw Data'!AI$3,FALSE)</f>
        <v>53.320593063821001</v>
      </c>
      <c r="E23" s="60">
        <f>VLOOKUP($A23,'Occupancy Raw Data'!$B$8:$BE$45,'Occupancy Raw Data'!AJ$3,FALSE)</f>
        <v>52.384311512415302</v>
      </c>
      <c r="F23" s="60">
        <f>VLOOKUP($A23,'Occupancy Raw Data'!$B$8:$BE$45,'Occupancy Raw Data'!AK$3,FALSE)</f>
        <v>51.798173609686003</v>
      </c>
      <c r="G23" s="61">
        <f>VLOOKUP($A23,'Occupancy Raw Data'!$B$8:$BE$45,'Occupancy Raw Data'!AL$3,FALSE)</f>
        <v>49.718885175997798</v>
      </c>
      <c r="H23" s="60">
        <f>VLOOKUP($A23,'Occupancy Raw Data'!$B$8:$BE$45,'Occupancy Raw Data'!AN$3,FALSE)</f>
        <v>59.185819823517299</v>
      </c>
      <c r="I23" s="60">
        <f>VLOOKUP($A23,'Occupancy Raw Data'!$B$8:$BE$45,'Occupancy Raw Data'!AO$3,FALSE)</f>
        <v>59.394879950749001</v>
      </c>
      <c r="J23" s="61">
        <f>VLOOKUP($A23,'Occupancy Raw Data'!$B$8:$BE$45,'Occupancy Raw Data'!AP$3,FALSE)</f>
        <v>59.290349887133097</v>
      </c>
      <c r="K23" s="62">
        <f>VLOOKUP($A23,'Occupancy Raw Data'!$B$8:$BE$45,'Occupancy Raw Data'!AR$3,FALSE)</f>
        <v>52.451626605732997</v>
      </c>
      <c r="M23" s="59">
        <f>VLOOKUP($A23,'Occupancy Raw Data'!$B$8:$BE$45,'Occupancy Raw Data'!AT$3,FALSE)</f>
        <v>-3.0827857262690501</v>
      </c>
      <c r="N23" s="60">
        <f>VLOOKUP($A23,'Occupancy Raw Data'!$B$8:$BE$45,'Occupancy Raw Data'!AU$3,FALSE)</f>
        <v>-6.43373611297935</v>
      </c>
      <c r="O23" s="60">
        <f>VLOOKUP($A23,'Occupancy Raw Data'!$B$8:$BE$45,'Occupancy Raw Data'!AV$3,FALSE)</f>
        <v>-1.68579312528999</v>
      </c>
      <c r="P23" s="60">
        <f>VLOOKUP($A23,'Occupancy Raw Data'!$B$8:$BE$45,'Occupancy Raw Data'!AW$3,FALSE)</f>
        <v>-0.94556408057632602</v>
      </c>
      <c r="Q23" s="60">
        <f>VLOOKUP($A23,'Occupancy Raw Data'!$B$8:$BE$45,'Occupancy Raw Data'!AX$3,FALSE)</f>
        <v>-4.2352626353471399</v>
      </c>
      <c r="R23" s="61">
        <f>VLOOKUP($A23,'Occupancy Raw Data'!$B$8:$BE$45,'Occupancy Raw Data'!AY$3,FALSE)</f>
        <v>-3.2753217242675299</v>
      </c>
      <c r="S23" s="60">
        <f>VLOOKUP($A23,'Occupancy Raw Data'!$B$8:$BE$45,'Occupancy Raw Data'!BA$3,FALSE)</f>
        <v>-3.9886874652620099</v>
      </c>
      <c r="T23" s="60">
        <f>VLOOKUP($A23,'Occupancy Raw Data'!$B$8:$BE$45,'Occupancy Raw Data'!BB$3,FALSE)</f>
        <v>-5.2002587902276396</v>
      </c>
      <c r="U23" s="61">
        <f>VLOOKUP($A23,'Occupancy Raw Data'!$B$8:$BE$45,'Occupancy Raw Data'!BC$3,FALSE)</f>
        <v>-4.5993875734491301</v>
      </c>
      <c r="V23" s="62">
        <f>VLOOKUP($A23,'Occupancy Raw Data'!$B$8:$BE$45,'Occupancy Raw Data'!BE$3,FALSE)</f>
        <v>-3.7085762054835798</v>
      </c>
      <c r="X23" s="64">
        <f>VLOOKUP($A23,'ADR Raw Data'!$B$6:$BE$43,'ADR Raw Data'!AG$1,FALSE)</f>
        <v>97.287596516867595</v>
      </c>
      <c r="Y23" s="65">
        <f>VLOOKUP($A23,'ADR Raw Data'!$B$6:$BE$43,'ADR Raw Data'!AH$1,FALSE)</f>
        <v>94.957747113856001</v>
      </c>
      <c r="Z23" s="65">
        <f>VLOOKUP($A23,'ADR Raw Data'!$B$6:$BE$43,'ADR Raw Data'!AI$1,FALSE)</f>
        <v>97.138208452601404</v>
      </c>
      <c r="AA23" s="65">
        <f>VLOOKUP($A23,'ADR Raw Data'!$B$6:$BE$43,'ADR Raw Data'!AJ$1,FALSE)</f>
        <v>100.848819626374</v>
      </c>
      <c r="AB23" s="65">
        <f>VLOOKUP($A23,'ADR Raw Data'!$B$6:$BE$43,'ADR Raw Data'!AK$1,FALSE)</f>
        <v>103.509795721289</v>
      </c>
      <c r="AC23" s="66">
        <f>VLOOKUP($A23,'ADR Raw Data'!$B$6:$BE$43,'ADR Raw Data'!AL$1,FALSE)</f>
        <v>98.839645292471303</v>
      </c>
      <c r="AD23" s="65">
        <f>VLOOKUP($A23,'ADR Raw Data'!$B$6:$BE$43,'ADR Raw Data'!AN$1,FALSE)</f>
        <v>121.297363801846</v>
      </c>
      <c r="AE23" s="65">
        <f>VLOOKUP($A23,'ADR Raw Data'!$B$6:$BE$43,'ADR Raw Data'!AO$1,FALSE)</f>
        <v>119.254892785419</v>
      </c>
      <c r="AF23" s="66">
        <f>VLOOKUP($A23,'ADR Raw Data'!$B$6:$BE$43,'ADR Raw Data'!AP$1,FALSE)</f>
        <v>120.27432783516301</v>
      </c>
      <c r="AG23" s="67">
        <f>VLOOKUP($A23,'ADR Raw Data'!$B$6:$BE$43,'ADR Raw Data'!AR$1,FALSE)</f>
        <v>105.757353616733</v>
      </c>
      <c r="AH23" s="94"/>
      <c r="AI23" s="59">
        <f>VLOOKUP($A23,'ADR Raw Data'!$B$6:$BE$43,'ADR Raw Data'!AT$1,FALSE)</f>
        <v>3.5388889562182899</v>
      </c>
      <c r="AJ23" s="60">
        <f>VLOOKUP($A23,'ADR Raw Data'!$B$6:$BE$43,'ADR Raw Data'!AU$1,FALSE)</f>
        <v>1.4685247686067899</v>
      </c>
      <c r="AK23" s="60">
        <f>VLOOKUP($A23,'ADR Raw Data'!$B$6:$BE$43,'ADR Raw Data'!AV$1,FALSE)</f>
        <v>3.0493587084836502</v>
      </c>
      <c r="AL23" s="60">
        <f>VLOOKUP($A23,'ADR Raw Data'!$B$6:$BE$43,'ADR Raw Data'!AW$1,FALSE)</f>
        <v>1.59552315817193</v>
      </c>
      <c r="AM23" s="60">
        <f>VLOOKUP($A23,'ADR Raw Data'!$B$6:$BE$43,'ADR Raw Data'!AX$1,FALSE)</f>
        <v>1.2871185331291</v>
      </c>
      <c r="AN23" s="61">
        <f>VLOOKUP($A23,'ADR Raw Data'!$B$6:$BE$43,'ADR Raw Data'!AY$1,FALSE)</f>
        <v>2.13792405862654</v>
      </c>
      <c r="AO23" s="60">
        <f>VLOOKUP($A23,'ADR Raw Data'!$B$6:$BE$43,'ADR Raw Data'!BA$1,FALSE)</f>
        <v>4.3825290349908297</v>
      </c>
      <c r="AP23" s="60">
        <f>VLOOKUP($A23,'ADR Raw Data'!$B$6:$BE$43,'ADR Raw Data'!BB$1,FALSE)</f>
        <v>3.0196953290801498</v>
      </c>
      <c r="AQ23" s="61">
        <f>VLOOKUP($A23,'ADR Raw Data'!$B$6:$BE$43,'ADR Raw Data'!BC$1,FALSE)</f>
        <v>3.7024832560424699</v>
      </c>
      <c r="AR23" s="62">
        <f>VLOOKUP($A23,'ADR Raw Data'!$B$6:$BE$43,'ADR Raw Data'!BE$1,FALSE)</f>
        <v>2.64672658712065</v>
      </c>
      <c r="AT23" s="64">
        <f>VLOOKUP($A23,'RevPAR Raw Data'!$B$6:$BE$43,'RevPAR Raw Data'!AG$1,FALSE)</f>
        <v>40.879609794790397</v>
      </c>
      <c r="AU23" s="65">
        <f>VLOOKUP($A23,'RevPAR Raw Data'!$B$6:$BE$43,'RevPAR Raw Data'!AH$1,FALSE)</f>
        <v>46.617542986541103</v>
      </c>
      <c r="AV23" s="65">
        <f>VLOOKUP($A23,'RevPAR Raw Data'!$B$6:$BE$43,'RevPAR Raw Data'!AI$1,FALSE)</f>
        <v>51.794668838497799</v>
      </c>
      <c r="AW23" s="65">
        <f>VLOOKUP($A23,'RevPAR Raw Data'!$B$6:$BE$43,'RevPAR Raw Data'!AJ$1,FALSE)</f>
        <v>52.8289598296737</v>
      </c>
      <c r="AX23" s="65">
        <f>VLOOKUP($A23,'RevPAR Raw Data'!$B$6:$BE$43,'RevPAR Raw Data'!AK$1,FALSE)</f>
        <v>53.616183690744897</v>
      </c>
      <c r="AY23" s="66">
        <f>VLOOKUP($A23,'RevPAR Raw Data'!$B$6:$BE$43,'RevPAR Raw Data'!AL$1,FALSE)</f>
        <v>49.141969751327402</v>
      </c>
      <c r="AZ23" s="65">
        <f>VLOOKUP($A23,'RevPAR Raw Data'!$B$6:$BE$43,'RevPAR Raw Data'!AN$1,FALSE)</f>
        <v>71.790839190437097</v>
      </c>
      <c r="BA23" s="65">
        <f>VLOOKUP($A23,'RevPAR Raw Data'!$B$6:$BE$43,'RevPAR Raw Data'!AO$1,FALSE)</f>
        <v>70.8313004052944</v>
      </c>
      <c r="BB23" s="66">
        <f>VLOOKUP($A23,'RevPAR Raw Data'!$B$6:$BE$43,'RevPAR Raw Data'!AP$1,FALSE)</f>
        <v>71.311069797865699</v>
      </c>
      <c r="BC23" s="67">
        <f>VLOOKUP($A23,'RevPAR Raw Data'!$B$6:$BE$43,'RevPAR Raw Data'!AR$1,FALSE)</f>
        <v>55.471452227153499</v>
      </c>
      <c r="BE23" s="59">
        <f>VLOOKUP($A23,'RevPAR Raw Data'!$B$6:$BE$43,'RevPAR Raw Data'!AT$1,FALSE)</f>
        <v>0.34700686633842498</v>
      </c>
      <c r="BF23" s="60">
        <f>VLOOKUP($A23,'RevPAR Raw Data'!$B$6:$BE$43,'RevPAR Raw Data'!AU$1,FALSE)</f>
        <v>-5.0596923527384501</v>
      </c>
      <c r="BG23" s="60">
        <f>VLOOKUP($A23,'RevPAR Raw Data'!$B$6:$BE$43,'RevPAR Raw Data'!AV$1,FALSE)</f>
        <v>1.3121597037206001</v>
      </c>
      <c r="BH23" s="60">
        <f>VLOOKUP($A23,'RevPAR Raw Data'!$B$6:$BE$43,'RevPAR Raw Data'!AW$1,FALSE)</f>
        <v>0.63487238371465604</v>
      </c>
      <c r="BI23" s="60">
        <f>VLOOKUP($A23,'RevPAR Raw Data'!$B$6:$BE$43,'RevPAR Raw Data'!AX$1,FALSE)</f>
        <v>-3.0026569525242799</v>
      </c>
      <c r="BJ23" s="61">
        <f>VLOOKUP($A23,'RevPAR Raw Data'!$B$6:$BE$43,'RevPAR Raw Data'!AY$1,FALSE)</f>
        <v>-1.2074215567815201</v>
      </c>
      <c r="BK23" s="60">
        <f>VLOOKUP($A23,'RevPAR Raw Data'!$B$6:$BE$43,'RevPAR Raw Data'!BA$1,FALSE)</f>
        <v>0.21903618344867101</v>
      </c>
      <c r="BL23" s="60">
        <f>VLOOKUP($A23,'RevPAR Raw Data'!$B$6:$BE$43,'RevPAR Raw Data'!BB$1,FALSE)</f>
        <v>-2.33759543293607</v>
      </c>
      <c r="BM23" s="61">
        <f>VLOOKUP($A23,'RevPAR Raw Data'!$B$6:$BE$43,'RevPAR Raw Data'!BC$1,FALSE)</f>
        <v>-1.0671958721941099</v>
      </c>
      <c r="BN23" s="62">
        <f>VLOOKUP($A23,'RevPAR Raw Data'!$B$6:$BE$43,'RevPAR Raw Data'!BE$1,FALSE)</f>
        <v>-1.16000549079709</v>
      </c>
    </row>
    <row r="24" spans="1:66" x14ac:dyDescent="0.25">
      <c r="A24" s="78" t="s">
        <v>53</v>
      </c>
      <c r="B24" s="59">
        <f>VLOOKUP($A24,'Occupancy Raw Data'!$B$8:$BE$45,'Occupancy Raw Data'!AG$3,FALSE)</f>
        <v>35.592255125284701</v>
      </c>
      <c r="C24" s="60">
        <f>VLOOKUP($A24,'Occupancy Raw Data'!$B$8:$BE$45,'Occupancy Raw Data'!AH$3,FALSE)</f>
        <v>46.306540839570403</v>
      </c>
      <c r="D24" s="60">
        <f>VLOOKUP($A24,'Occupancy Raw Data'!$B$8:$BE$45,'Occupancy Raw Data'!AI$3,FALSE)</f>
        <v>52.465017897819699</v>
      </c>
      <c r="E24" s="60">
        <f>VLOOKUP($A24,'Occupancy Raw Data'!$B$8:$BE$45,'Occupancy Raw Data'!AJ$3,FALSE)</f>
        <v>51.366742596810901</v>
      </c>
      <c r="F24" s="60">
        <f>VLOOKUP($A24,'Occupancy Raw Data'!$B$8:$BE$45,'Occupancy Raw Data'!AK$3,FALSE)</f>
        <v>57.232346241457797</v>
      </c>
      <c r="G24" s="61">
        <f>VLOOKUP($A24,'Occupancy Raw Data'!$B$8:$BE$45,'Occupancy Raw Data'!AL$3,FALSE)</f>
        <v>48.592580540188699</v>
      </c>
      <c r="H24" s="60">
        <f>VLOOKUP($A24,'Occupancy Raw Data'!$B$8:$BE$45,'Occupancy Raw Data'!AN$3,FALSE)</f>
        <v>69.581841848356603</v>
      </c>
      <c r="I24" s="60">
        <f>VLOOKUP($A24,'Occupancy Raw Data'!$B$8:$BE$45,'Occupancy Raw Data'!AO$3,FALSE)</f>
        <v>63.089814513504699</v>
      </c>
      <c r="J24" s="61">
        <f>VLOOKUP($A24,'Occupancy Raw Data'!$B$8:$BE$45,'Occupancy Raw Data'!AP$3,FALSE)</f>
        <v>66.335828180930605</v>
      </c>
      <c r="K24" s="62">
        <f>VLOOKUP($A24,'Occupancy Raw Data'!$B$8:$BE$45,'Occupancy Raw Data'!AR$3,FALSE)</f>
        <v>53.662079866115</v>
      </c>
      <c r="M24" s="59">
        <f>VLOOKUP($A24,'Occupancy Raw Data'!$B$8:$BE$45,'Occupancy Raw Data'!AT$3,FALSE)</f>
        <v>5.3752143212593504</v>
      </c>
      <c r="N24" s="60">
        <f>VLOOKUP($A24,'Occupancy Raw Data'!$B$8:$BE$45,'Occupancy Raw Data'!AU$3,FALSE)</f>
        <v>2.97709270352102</v>
      </c>
      <c r="O24" s="60">
        <f>VLOOKUP($A24,'Occupancy Raw Data'!$B$8:$BE$45,'Occupancy Raw Data'!AV$3,FALSE)</f>
        <v>8.8778254686821292</v>
      </c>
      <c r="P24" s="60">
        <f>VLOOKUP($A24,'Occupancy Raw Data'!$B$8:$BE$45,'Occupancy Raw Data'!AW$3,FALSE)</f>
        <v>7.3345777328299198</v>
      </c>
      <c r="Q24" s="60">
        <f>VLOOKUP($A24,'Occupancy Raw Data'!$B$8:$BE$45,'Occupancy Raw Data'!AX$3,FALSE)</f>
        <v>11.296641686024399</v>
      </c>
      <c r="R24" s="61">
        <f>VLOOKUP($A24,'Occupancy Raw Data'!$B$8:$BE$45,'Occupancy Raw Data'!AY$3,FALSE)</f>
        <v>7.4052169680900102</v>
      </c>
      <c r="S24" s="60">
        <f>VLOOKUP($A24,'Occupancy Raw Data'!$B$8:$BE$45,'Occupancy Raw Data'!BA$3,FALSE)</f>
        <v>3.9939302580402498</v>
      </c>
      <c r="T24" s="60">
        <f>VLOOKUP($A24,'Occupancy Raw Data'!$B$8:$BE$45,'Occupancy Raw Data'!BB$3,FALSE)</f>
        <v>0.48740662763590498</v>
      </c>
      <c r="U24" s="61">
        <f>VLOOKUP($A24,'Occupancy Raw Data'!$B$8:$BE$45,'Occupancy Raw Data'!BC$3,FALSE)</f>
        <v>2.2964420729905002</v>
      </c>
      <c r="V24" s="62">
        <f>VLOOKUP($A24,'Occupancy Raw Data'!$B$8:$BE$45,'Occupancy Raw Data'!BE$3,FALSE)</f>
        <v>5.5435560966735098</v>
      </c>
      <c r="X24" s="64">
        <f>VLOOKUP($A24,'ADR Raw Data'!$B$6:$BE$43,'ADR Raw Data'!AG$1,FALSE)</f>
        <v>94.249805714285699</v>
      </c>
      <c r="Y24" s="65">
        <f>VLOOKUP($A24,'ADR Raw Data'!$B$6:$BE$43,'ADR Raw Data'!AH$1,FALSE)</f>
        <v>96.396201686577598</v>
      </c>
      <c r="Z24" s="65">
        <f>VLOOKUP($A24,'ADR Raw Data'!$B$6:$BE$43,'ADR Raw Data'!AI$1,FALSE)</f>
        <v>100.26544890680699</v>
      </c>
      <c r="AA24" s="65">
        <f>VLOOKUP($A24,'ADR Raw Data'!$B$6:$BE$43,'ADR Raw Data'!AJ$1,FALSE)</f>
        <v>101.272477035159</v>
      </c>
      <c r="AB24" s="65">
        <f>VLOOKUP($A24,'ADR Raw Data'!$B$6:$BE$43,'ADR Raw Data'!AK$1,FALSE)</f>
        <v>107.125375977256</v>
      </c>
      <c r="AC24" s="66">
        <f>VLOOKUP($A24,'ADR Raw Data'!$B$6:$BE$43,'ADR Raw Data'!AL$1,FALSE)</f>
        <v>100.475586807299</v>
      </c>
      <c r="AD24" s="65">
        <f>VLOOKUP($A24,'ADR Raw Data'!$B$6:$BE$43,'ADR Raw Data'!AN$1,FALSE)</f>
        <v>131.36550683970501</v>
      </c>
      <c r="AE24" s="65">
        <f>VLOOKUP($A24,'ADR Raw Data'!$B$6:$BE$43,'ADR Raw Data'!AO$1,FALSE)</f>
        <v>129.338059316569</v>
      </c>
      <c r="AF24" s="66">
        <f>VLOOKUP($A24,'ADR Raw Data'!$B$6:$BE$43,'ADR Raw Data'!AP$1,FALSE)</f>
        <v>130.40138766249601</v>
      </c>
      <c r="AG24" s="67">
        <f>VLOOKUP($A24,'ADR Raw Data'!$B$6:$BE$43,'ADR Raw Data'!AR$1,FALSE)</f>
        <v>111.04518289909601</v>
      </c>
      <c r="AH24" s="94"/>
      <c r="AI24" s="59">
        <f>VLOOKUP($A24,'ADR Raw Data'!$B$6:$BE$43,'ADR Raw Data'!AT$1,FALSE)</f>
        <v>-0.114752285808884</v>
      </c>
      <c r="AJ24" s="60">
        <f>VLOOKUP($A24,'ADR Raw Data'!$B$6:$BE$43,'ADR Raw Data'!AU$1,FALSE)</f>
        <v>0.77837106233627595</v>
      </c>
      <c r="AK24" s="60">
        <f>VLOOKUP($A24,'ADR Raw Data'!$B$6:$BE$43,'ADR Raw Data'!AV$1,FALSE)</f>
        <v>2.1930784251048201</v>
      </c>
      <c r="AL24" s="60">
        <f>VLOOKUP($A24,'ADR Raw Data'!$B$6:$BE$43,'ADR Raw Data'!AW$1,FALSE)</f>
        <v>2.6118274953699698</v>
      </c>
      <c r="AM24" s="60">
        <f>VLOOKUP($A24,'ADR Raw Data'!$B$6:$BE$43,'ADR Raw Data'!AX$1,FALSE)</f>
        <v>7.6694936077782598</v>
      </c>
      <c r="AN24" s="61">
        <f>VLOOKUP($A24,'ADR Raw Data'!$B$6:$BE$43,'ADR Raw Data'!AY$1,FALSE)</f>
        <v>3.0514967856868802</v>
      </c>
      <c r="AO24" s="60">
        <f>VLOOKUP($A24,'ADR Raw Data'!$B$6:$BE$43,'ADR Raw Data'!BA$1,FALSE)</f>
        <v>13.205716096400501</v>
      </c>
      <c r="AP24" s="60">
        <f>VLOOKUP($A24,'ADR Raw Data'!$B$6:$BE$43,'ADR Raw Data'!BB$1,FALSE)</f>
        <v>8.0966527997578908</v>
      </c>
      <c r="AQ24" s="61">
        <f>VLOOKUP($A24,'ADR Raw Data'!$B$6:$BE$43,'ADR Raw Data'!BC$1,FALSE)</f>
        <v>10.708087875535099</v>
      </c>
      <c r="AR24" s="62">
        <f>VLOOKUP($A24,'ADR Raw Data'!$B$6:$BE$43,'ADR Raw Data'!BE$1,FALSE)</f>
        <v>5.8647425854474404</v>
      </c>
      <c r="AT24" s="64">
        <f>VLOOKUP($A24,'RevPAR Raw Data'!$B$6:$BE$43,'RevPAR Raw Data'!AG$1,FALSE)</f>
        <v>33.545631304913698</v>
      </c>
      <c r="AU24" s="65">
        <f>VLOOKUP($A24,'RevPAR Raw Data'!$B$6:$BE$43,'RevPAR Raw Data'!AH$1,FALSE)</f>
        <v>44.637746501789699</v>
      </c>
      <c r="AV24" s="65">
        <f>VLOOKUP($A24,'RevPAR Raw Data'!$B$6:$BE$43,'RevPAR Raw Data'!AI$1,FALSE)</f>
        <v>52.604285714285702</v>
      </c>
      <c r="AW24" s="65">
        <f>VLOOKUP($A24,'RevPAR Raw Data'!$B$6:$BE$43,'RevPAR Raw Data'!AJ$1,FALSE)</f>
        <v>52.020372600065002</v>
      </c>
      <c r="AX24" s="65">
        <f>VLOOKUP($A24,'RevPAR Raw Data'!$B$6:$BE$43,'RevPAR Raw Data'!AK$1,FALSE)</f>
        <v>61.310366091767001</v>
      </c>
      <c r="AY24" s="66">
        <f>VLOOKUP($A24,'RevPAR Raw Data'!$B$6:$BE$43,'RevPAR Raw Data'!AL$1,FALSE)</f>
        <v>48.823680442564203</v>
      </c>
      <c r="AZ24" s="65">
        <f>VLOOKUP($A24,'RevPAR Raw Data'!$B$6:$BE$43,'RevPAR Raw Data'!AN$1,FALSE)</f>
        <v>91.4065392124959</v>
      </c>
      <c r="BA24" s="65">
        <f>VLOOKUP($A24,'RevPAR Raw Data'!$B$6:$BE$43,'RevPAR Raw Data'!AO$1,FALSE)</f>
        <v>81.599141718190594</v>
      </c>
      <c r="BB24" s="66">
        <f>VLOOKUP($A24,'RevPAR Raw Data'!$B$6:$BE$43,'RevPAR Raw Data'!AP$1,FALSE)</f>
        <v>86.502840465343297</v>
      </c>
      <c r="BC24" s="67">
        <f>VLOOKUP($A24,'RevPAR Raw Data'!$B$6:$BE$43,'RevPAR Raw Data'!AR$1,FALSE)</f>
        <v>59.589154734786803</v>
      </c>
      <c r="BE24" s="59">
        <f>VLOOKUP($A24,'RevPAR Raw Data'!$B$6:$BE$43,'RevPAR Raw Data'!AT$1,FALSE)</f>
        <v>5.2542938541496902</v>
      </c>
      <c r="BF24" s="60">
        <f>VLOOKUP($A24,'RevPAR Raw Data'!$B$6:$BE$43,'RevPAR Raw Data'!AU$1,FALSE)</f>
        <v>3.7786365939604298</v>
      </c>
      <c r="BG24" s="60">
        <f>VLOOKUP($A24,'RevPAR Raw Data'!$B$6:$BE$43,'RevPAR Raw Data'!AV$1,FALSE)</f>
        <v>11.265601568758999</v>
      </c>
      <c r="BH24" s="60">
        <f>VLOOKUP($A24,'RevPAR Raw Data'!$B$6:$BE$43,'RevPAR Raw Data'!AW$1,FALSE)</f>
        <v>10.1379717460952</v>
      </c>
      <c r="BI24" s="60">
        <f>VLOOKUP($A24,'RevPAR Raw Data'!$B$6:$BE$43,'RevPAR Raw Data'!AX$1,FALSE)</f>
        <v>19.832530505806002</v>
      </c>
      <c r="BJ24" s="61">
        <f>VLOOKUP($A24,'RevPAR Raw Data'!$B$6:$BE$43,'RevPAR Raw Data'!AY$1,FALSE)</f>
        <v>10.6826837115313</v>
      </c>
      <c r="BK24" s="60">
        <f>VLOOKUP($A24,'RevPAR Raw Data'!$B$6:$BE$43,'RevPAR Raw Data'!BA$1,FALSE)</f>
        <v>17.7270734454058</v>
      </c>
      <c r="BL24" s="60">
        <f>VLOOKUP($A24,'RevPAR Raw Data'!$B$6:$BE$43,'RevPAR Raw Data'!BB$1,FALSE)</f>
        <v>8.6235230497564892</v>
      </c>
      <c r="BM24" s="61">
        <f>VLOOKUP($A24,'RevPAR Raw Data'!$B$6:$BE$43,'RevPAR Raw Data'!BC$1,FALSE)</f>
        <v>13.2504349837121</v>
      </c>
      <c r="BN24" s="62">
        <f>VLOOKUP($A24,'RevPAR Raw Data'!$B$6:$BE$43,'RevPAR Raw Data'!BE$1,FALSE)</f>
        <v>11.7334139772707</v>
      </c>
    </row>
    <row r="25" spans="1:66" x14ac:dyDescent="0.25">
      <c r="A25" s="78" t="s">
        <v>52</v>
      </c>
      <c r="B25" s="59">
        <f>VLOOKUP($A25,'Occupancy Raw Data'!$B$8:$BE$45,'Occupancy Raw Data'!AG$3,FALSE)</f>
        <v>36.973889321901702</v>
      </c>
      <c r="C25" s="60">
        <f>VLOOKUP($A25,'Occupancy Raw Data'!$B$8:$BE$45,'Occupancy Raw Data'!AH$3,FALSE)</f>
        <v>46.073655494933703</v>
      </c>
      <c r="D25" s="60">
        <f>VLOOKUP($A25,'Occupancy Raw Data'!$B$8:$BE$45,'Occupancy Raw Data'!AI$3,FALSE)</f>
        <v>51.982657833203398</v>
      </c>
      <c r="E25" s="60">
        <f>VLOOKUP($A25,'Occupancy Raw Data'!$B$8:$BE$45,'Occupancy Raw Data'!AJ$3,FALSE)</f>
        <v>48.221940763834702</v>
      </c>
      <c r="F25" s="60">
        <f>VLOOKUP($A25,'Occupancy Raw Data'!$B$8:$BE$45,'Occupancy Raw Data'!AK$3,FALSE)</f>
        <v>47.155105222135603</v>
      </c>
      <c r="G25" s="61">
        <f>VLOOKUP($A25,'Occupancy Raw Data'!$B$8:$BE$45,'Occupancy Raw Data'!AL$3,FALSE)</f>
        <v>46.0814497272018</v>
      </c>
      <c r="H25" s="60">
        <f>VLOOKUP($A25,'Occupancy Raw Data'!$B$8:$BE$45,'Occupancy Raw Data'!AN$3,FALSE)</f>
        <v>56.668939984411502</v>
      </c>
      <c r="I25" s="60">
        <f>VLOOKUP($A25,'Occupancy Raw Data'!$B$8:$BE$45,'Occupancy Raw Data'!AO$3,FALSE)</f>
        <v>58.266757599376398</v>
      </c>
      <c r="J25" s="61">
        <f>VLOOKUP($A25,'Occupancy Raw Data'!$B$8:$BE$45,'Occupancy Raw Data'!AP$3,FALSE)</f>
        <v>57.4678487918939</v>
      </c>
      <c r="K25" s="62">
        <f>VLOOKUP($A25,'Occupancy Raw Data'!$B$8:$BE$45,'Occupancy Raw Data'!AR$3,FALSE)</f>
        <v>49.334706602828099</v>
      </c>
      <c r="M25" s="59">
        <f>VLOOKUP($A25,'Occupancy Raw Data'!$B$8:$BE$45,'Occupancy Raw Data'!AT$3,FALSE)</f>
        <v>7.0521861777150896</v>
      </c>
      <c r="N25" s="60">
        <f>VLOOKUP($A25,'Occupancy Raw Data'!$B$8:$BE$45,'Occupancy Raw Data'!AU$3,FALSE)</f>
        <v>-0.22154235678869</v>
      </c>
      <c r="O25" s="60">
        <f>VLOOKUP($A25,'Occupancy Raw Data'!$B$8:$BE$45,'Occupancy Raw Data'!AV$3,FALSE)</f>
        <v>5.8841039888866797</v>
      </c>
      <c r="P25" s="60">
        <f>VLOOKUP($A25,'Occupancy Raw Data'!$B$8:$BE$45,'Occupancy Raw Data'!AW$3,FALSE)</f>
        <v>4.6627193909917501</v>
      </c>
      <c r="Q25" s="60">
        <f>VLOOKUP($A25,'Occupancy Raw Data'!$B$8:$BE$45,'Occupancy Raw Data'!AX$3,FALSE)</f>
        <v>5.7114775581522297</v>
      </c>
      <c r="R25" s="61">
        <f>VLOOKUP($A25,'Occupancy Raw Data'!$B$8:$BE$45,'Occupancy Raw Data'!AY$3,FALSE)</f>
        <v>4.4982546065131803</v>
      </c>
      <c r="S25" s="60">
        <f>VLOOKUP($A25,'Occupancy Raw Data'!$B$8:$BE$45,'Occupancy Raw Data'!BA$3,FALSE)</f>
        <v>-2.7747597158378601</v>
      </c>
      <c r="T25" s="60">
        <f>VLOOKUP($A25,'Occupancy Raw Data'!$B$8:$BE$45,'Occupancy Raw Data'!BB$3,FALSE)</f>
        <v>-5.1166111375535399</v>
      </c>
      <c r="U25" s="61">
        <f>VLOOKUP($A25,'Occupancy Raw Data'!$B$8:$BE$45,'Occupancy Raw Data'!BC$3,FALSE)</f>
        <v>-3.9762321435838901</v>
      </c>
      <c r="V25" s="62">
        <f>VLOOKUP($A25,'Occupancy Raw Data'!$B$8:$BE$45,'Occupancy Raw Data'!BE$3,FALSE)</f>
        <v>1.5164750189738301</v>
      </c>
      <c r="X25" s="64">
        <f>VLOOKUP($A25,'ADR Raw Data'!$B$6:$BE$43,'ADR Raw Data'!AG$1,FALSE)</f>
        <v>88.338487483530898</v>
      </c>
      <c r="Y25" s="65">
        <f>VLOOKUP($A25,'ADR Raw Data'!$B$6:$BE$43,'ADR Raw Data'!AH$1,FALSE)</f>
        <v>88.093780926199997</v>
      </c>
      <c r="Z25" s="65">
        <f>VLOOKUP($A25,'ADR Raw Data'!$B$6:$BE$43,'ADR Raw Data'!AI$1,FALSE)</f>
        <v>91.426661981070097</v>
      </c>
      <c r="AA25" s="65">
        <f>VLOOKUP($A25,'ADR Raw Data'!$B$6:$BE$43,'ADR Raw Data'!AJ$1,FALSE)</f>
        <v>90.264336801697098</v>
      </c>
      <c r="AB25" s="65">
        <f>VLOOKUP($A25,'ADR Raw Data'!$B$6:$BE$43,'ADR Raw Data'!AK$1,FALSE)</f>
        <v>94.378388429751993</v>
      </c>
      <c r="AC25" s="66">
        <f>VLOOKUP($A25,'ADR Raw Data'!$B$6:$BE$43,'ADR Raw Data'!AL$1,FALSE)</f>
        <v>90.625469998731404</v>
      </c>
      <c r="AD25" s="65">
        <f>VLOOKUP($A25,'ADR Raw Data'!$B$6:$BE$43,'ADR Raw Data'!AN$1,FALSE)</f>
        <v>154.075131952204</v>
      </c>
      <c r="AE25" s="65">
        <f>VLOOKUP($A25,'ADR Raw Data'!$B$6:$BE$43,'ADR Raw Data'!AO$1,FALSE)</f>
        <v>157.19130005852301</v>
      </c>
      <c r="AF25" s="66">
        <f>VLOOKUP($A25,'ADR Raw Data'!$B$6:$BE$43,'ADR Raw Data'!AP$1,FALSE)</f>
        <v>155.65487623972101</v>
      </c>
      <c r="AG25" s="67">
        <f>VLOOKUP($A25,'ADR Raw Data'!$B$6:$BE$43,'ADR Raw Data'!AR$1,FALSE)</f>
        <v>112.268304322067</v>
      </c>
      <c r="AI25" s="59">
        <f>VLOOKUP($A25,'ADR Raw Data'!$B$6:$BE$43,'ADR Raw Data'!AT$1,FALSE)</f>
        <v>4.8745685057470096</v>
      </c>
      <c r="AJ25" s="60">
        <f>VLOOKUP($A25,'ADR Raw Data'!$B$6:$BE$43,'ADR Raw Data'!AU$1,FALSE)</f>
        <v>5.6134484994482898</v>
      </c>
      <c r="AK25" s="60">
        <f>VLOOKUP($A25,'ADR Raw Data'!$B$6:$BE$43,'ADR Raw Data'!AV$1,FALSE)</f>
        <v>7.7125449383923002</v>
      </c>
      <c r="AL25" s="60">
        <f>VLOOKUP($A25,'ADR Raw Data'!$B$6:$BE$43,'ADR Raw Data'!AW$1,FALSE)</f>
        <v>5.8972743578165296</v>
      </c>
      <c r="AM25" s="60">
        <f>VLOOKUP($A25,'ADR Raw Data'!$B$6:$BE$43,'ADR Raw Data'!AX$1,FALSE)</f>
        <v>7.8280239665225304</v>
      </c>
      <c r="AN25" s="61">
        <f>VLOOKUP($A25,'ADR Raw Data'!$B$6:$BE$43,'ADR Raw Data'!AY$1,FALSE)</f>
        <v>6.5163264833822003</v>
      </c>
      <c r="AO25" s="60">
        <f>VLOOKUP($A25,'ADR Raw Data'!$B$6:$BE$43,'ADR Raw Data'!BA$1,FALSE)</f>
        <v>16.823784111383201</v>
      </c>
      <c r="AP25" s="60">
        <f>VLOOKUP($A25,'ADR Raw Data'!$B$6:$BE$43,'ADR Raw Data'!BB$1,FALSE)</f>
        <v>17.265545883000399</v>
      </c>
      <c r="AQ25" s="61">
        <f>VLOOKUP($A25,'ADR Raw Data'!$B$6:$BE$43,'ADR Raw Data'!BC$1,FALSE)</f>
        <v>17.037944049846999</v>
      </c>
      <c r="AR25" s="62">
        <f>VLOOKUP($A25,'ADR Raw Data'!$B$6:$BE$43,'ADR Raw Data'!BE$1,FALSE)</f>
        <v>10.1317605784131</v>
      </c>
      <c r="AT25" s="64">
        <f>VLOOKUP($A25,'RevPAR Raw Data'!$B$6:$BE$43,'RevPAR Raw Data'!AG$1,FALSE)</f>
        <v>32.662174590802799</v>
      </c>
      <c r="AU25" s="65">
        <f>VLOOKUP($A25,'RevPAR Raw Data'!$B$6:$BE$43,'RevPAR Raw Data'!AH$1,FALSE)</f>
        <v>40.588025136398997</v>
      </c>
      <c r="AV25" s="65">
        <f>VLOOKUP($A25,'RevPAR Raw Data'!$B$6:$BE$43,'RevPAR Raw Data'!AI$1,FALSE)</f>
        <v>47.526008865939197</v>
      </c>
      <c r="AW25" s="65">
        <f>VLOOKUP($A25,'RevPAR Raw Data'!$B$6:$BE$43,'RevPAR Raw Data'!AJ$1,FALSE)</f>
        <v>43.527215023382603</v>
      </c>
      <c r="AX25" s="65">
        <f>VLOOKUP($A25,'RevPAR Raw Data'!$B$6:$BE$43,'RevPAR Raw Data'!AK$1,FALSE)</f>
        <v>44.504228371005397</v>
      </c>
      <c r="AY25" s="66">
        <f>VLOOKUP($A25,'RevPAR Raw Data'!$B$6:$BE$43,'RevPAR Raw Data'!AL$1,FALSE)</f>
        <v>41.761530397505801</v>
      </c>
      <c r="AZ25" s="65">
        <f>VLOOKUP($A25,'RevPAR Raw Data'!$B$6:$BE$43,'RevPAR Raw Data'!AN$1,FALSE)</f>
        <v>87.312744056897799</v>
      </c>
      <c r="BA25" s="65">
        <f>VLOOKUP($A25,'RevPAR Raw Data'!$B$6:$BE$43,'RevPAR Raw Data'!AO$1,FALSE)</f>
        <v>91.590273772408395</v>
      </c>
      <c r="BB25" s="66">
        <f>VLOOKUP($A25,'RevPAR Raw Data'!$B$6:$BE$43,'RevPAR Raw Data'!AP$1,FALSE)</f>
        <v>89.451508914653104</v>
      </c>
      <c r="BC25" s="67">
        <f>VLOOKUP($A25,'RevPAR Raw Data'!$B$6:$BE$43,'RevPAR Raw Data'!AR$1,FALSE)</f>
        <v>55.3872385452622</v>
      </c>
      <c r="BE25" s="59">
        <f>VLOOKUP($A25,'RevPAR Raw Data'!$B$6:$BE$43,'RevPAR Raw Data'!AT$1,FALSE)</f>
        <v>12.270518329847601</v>
      </c>
      <c r="BF25" s="60">
        <f>VLOOKUP($A25,'RevPAR Raw Data'!$B$6:$BE$43,'RevPAR Raw Data'!AU$1,FALSE)</f>
        <v>5.3794699765568099</v>
      </c>
      <c r="BG25" s="60">
        <f>VLOOKUP($A25,'RevPAR Raw Data'!$B$6:$BE$43,'RevPAR Raw Data'!AV$1,FALSE)</f>
        <v>14.0504630916436</v>
      </c>
      <c r="BH25" s="60">
        <f>VLOOKUP($A25,'RevPAR Raw Data'!$B$6:$BE$43,'RevPAR Raw Data'!AW$1,FALSE)</f>
        <v>10.834967103830101</v>
      </c>
      <c r="BI25" s="60">
        <f>VLOOKUP($A25,'RevPAR Raw Data'!$B$6:$BE$43,'RevPAR Raw Data'!AX$1,FALSE)</f>
        <v>13.9865973567694</v>
      </c>
      <c r="BJ25" s="61">
        <f>VLOOKUP($A25,'RevPAR Raw Data'!$B$6:$BE$43,'RevPAR Raw Data'!AY$1,FALSE)</f>
        <v>11.307702046109499</v>
      </c>
      <c r="BK25" s="60">
        <f>VLOOKUP($A25,'RevPAR Raw Data'!$B$6:$BE$43,'RevPAR Raw Data'!BA$1,FALSE)</f>
        <v>13.5822048113431</v>
      </c>
      <c r="BL25" s="60">
        <f>VLOOKUP($A25,'RevPAR Raw Data'!$B$6:$BE$43,'RevPAR Raw Data'!BB$1,FALSE)</f>
        <v>11.2655239018379</v>
      </c>
      <c r="BM25" s="61">
        <f>VLOOKUP($A25,'RevPAR Raw Data'!$B$6:$BE$43,'RevPAR Raw Data'!BC$1,FALSE)</f>
        <v>12.3842436983473</v>
      </c>
      <c r="BN25" s="62">
        <f>VLOOKUP($A25,'RevPAR Raw Data'!$B$6:$BE$43,'RevPAR Raw Data'!BE$1,FALSE)</f>
        <v>11.801881215540799</v>
      </c>
    </row>
    <row r="26" spans="1:66" x14ac:dyDescent="0.25">
      <c r="A26" s="78" t="s">
        <v>51</v>
      </c>
      <c r="B26" s="59">
        <f>VLOOKUP($A26,'Occupancy Raw Data'!$B$8:$BE$45,'Occupancy Raw Data'!AG$3,FALSE)</f>
        <v>44.975083056478397</v>
      </c>
      <c r="C26" s="60">
        <f>VLOOKUP($A26,'Occupancy Raw Data'!$B$8:$BE$45,'Occupancy Raw Data'!AH$3,FALSE)</f>
        <v>52.9438907345884</v>
      </c>
      <c r="D26" s="60">
        <f>VLOOKUP($A26,'Occupancy Raw Data'!$B$8:$BE$45,'Occupancy Raw Data'!AI$3,FALSE)</f>
        <v>59.874492432631897</v>
      </c>
      <c r="E26" s="60">
        <f>VLOOKUP($A26,'Occupancy Raw Data'!$B$8:$BE$45,'Occupancy Raw Data'!AJ$3,FALSE)</f>
        <v>57.308970099667697</v>
      </c>
      <c r="F26" s="60">
        <f>VLOOKUP($A26,'Occupancy Raw Data'!$B$8:$BE$45,'Occupancy Raw Data'!AK$3,FALSE)</f>
        <v>55.292543373938699</v>
      </c>
      <c r="G26" s="61">
        <f>VLOOKUP($A26,'Occupancy Raw Data'!$B$8:$BE$45,'Occupancy Raw Data'!AL$3,FALSE)</f>
        <v>54.078995939461002</v>
      </c>
      <c r="H26" s="60">
        <f>VLOOKUP($A26,'Occupancy Raw Data'!$B$8:$BE$45,'Occupancy Raw Data'!AN$3,FALSE)</f>
        <v>69.102990033222497</v>
      </c>
      <c r="I26" s="60">
        <f>VLOOKUP($A26,'Occupancy Raw Data'!$B$8:$BE$45,'Occupancy Raw Data'!AO$3,FALSE)</f>
        <v>71.880767811000297</v>
      </c>
      <c r="J26" s="61">
        <f>VLOOKUP($A26,'Occupancy Raw Data'!$B$8:$BE$45,'Occupancy Raw Data'!AP$3,FALSE)</f>
        <v>70.491878922111397</v>
      </c>
      <c r="K26" s="62">
        <f>VLOOKUP($A26,'Occupancy Raw Data'!$B$8:$BE$45,'Occupancy Raw Data'!AR$3,FALSE)</f>
        <v>58.768391077361102</v>
      </c>
      <c r="M26" s="59">
        <f>VLOOKUP($A26,'Occupancy Raw Data'!$B$8:$BE$45,'Occupancy Raw Data'!AT$3,FALSE)</f>
        <v>2.8806238360798901</v>
      </c>
      <c r="N26" s="60">
        <f>VLOOKUP($A26,'Occupancy Raw Data'!$B$8:$BE$45,'Occupancy Raw Data'!AU$3,FALSE)</f>
        <v>-1.7597209130407101</v>
      </c>
      <c r="O26" s="60">
        <f>VLOOKUP($A26,'Occupancy Raw Data'!$B$8:$BE$45,'Occupancy Raw Data'!AV$3,FALSE)</f>
        <v>4.5214743536540203</v>
      </c>
      <c r="P26" s="60">
        <f>VLOOKUP($A26,'Occupancy Raw Data'!$B$8:$BE$45,'Occupancy Raw Data'!AW$3,FALSE)</f>
        <v>2.8117588008936201</v>
      </c>
      <c r="Q26" s="60">
        <f>VLOOKUP($A26,'Occupancy Raw Data'!$B$8:$BE$45,'Occupancy Raw Data'!AX$3,FALSE)</f>
        <v>-1.7701157192184001</v>
      </c>
      <c r="R26" s="61">
        <f>VLOOKUP($A26,'Occupancy Raw Data'!$B$8:$BE$45,'Occupancy Raw Data'!AY$3,FALSE)</f>
        <v>1.30074040094177</v>
      </c>
      <c r="S26" s="60">
        <f>VLOOKUP($A26,'Occupancy Raw Data'!$B$8:$BE$45,'Occupancy Raw Data'!BA$3,FALSE)</f>
        <v>-6.5577686287600603</v>
      </c>
      <c r="T26" s="60">
        <f>VLOOKUP($A26,'Occupancy Raw Data'!$B$8:$BE$45,'Occupancy Raw Data'!BB$3,FALSE)</f>
        <v>-6.82578556005602</v>
      </c>
      <c r="U26" s="61">
        <f>VLOOKUP($A26,'Occupancy Raw Data'!$B$8:$BE$45,'Occupancy Raw Data'!BC$3,FALSE)</f>
        <v>-6.6946098208964298</v>
      </c>
      <c r="V26" s="62">
        <f>VLOOKUP($A26,'Occupancy Raw Data'!$B$8:$BE$45,'Occupancy Raw Data'!BE$3,FALSE)</f>
        <v>-1.58927677158782</v>
      </c>
      <c r="X26" s="64">
        <f>VLOOKUP($A26,'ADR Raw Data'!$B$6:$BE$43,'ADR Raw Data'!AG$1,FALSE)</f>
        <v>90.659242843951901</v>
      </c>
      <c r="Y26" s="65">
        <f>VLOOKUP($A26,'ADR Raw Data'!$B$6:$BE$43,'ADR Raw Data'!AH$1,FALSE)</f>
        <v>89.897678229039499</v>
      </c>
      <c r="Z26" s="65">
        <f>VLOOKUP($A26,'ADR Raw Data'!$B$6:$BE$43,'ADR Raw Data'!AI$1,FALSE)</f>
        <v>92.022907675709007</v>
      </c>
      <c r="AA26" s="65">
        <f>VLOOKUP($A26,'ADR Raw Data'!$B$6:$BE$43,'ADR Raw Data'!AJ$1,FALSE)</f>
        <v>93.768744766505606</v>
      </c>
      <c r="AB26" s="65">
        <f>VLOOKUP($A26,'ADR Raw Data'!$B$6:$BE$43,'ADR Raw Data'!AK$1,FALSE)</f>
        <v>94.823499958274198</v>
      </c>
      <c r="AC26" s="66">
        <f>VLOOKUP($A26,'ADR Raw Data'!$B$6:$BE$43,'ADR Raw Data'!AL$1,FALSE)</f>
        <v>92.322673378839497</v>
      </c>
      <c r="AD26" s="65">
        <f>VLOOKUP($A26,'ADR Raw Data'!$B$6:$BE$43,'ADR Raw Data'!AN$1,FALSE)</f>
        <v>121.345551549145</v>
      </c>
      <c r="AE26" s="65">
        <f>VLOOKUP($A26,'ADR Raw Data'!$B$6:$BE$43,'ADR Raw Data'!AO$1,FALSE)</f>
        <v>124.524863268712</v>
      </c>
      <c r="AF26" s="66">
        <f>VLOOKUP($A26,'ADR Raw Data'!$B$6:$BE$43,'ADR Raw Data'!AP$1,FALSE)</f>
        <v>122.966528114158</v>
      </c>
      <c r="AG26" s="67">
        <f>VLOOKUP($A26,'ADR Raw Data'!$B$6:$BE$43,'ADR Raw Data'!AR$1,FALSE)</f>
        <v>102.824640061018</v>
      </c>
      <c r="AI26" s="59">
        <f>VLOOKUP($A26,'ADR Raw Data'!$B$6:$BE$43,'ADR Raw Data'!AT$1,FALSE)</f>
        <v>2.1550458346922698</v>
      </c>
      <c r="AJ26" s="60">
        <f>VLOOKUP($A26,'ADR Raw Data'!$B$6:$BE$43,'ADR Raw Data'!AU$1,FALSE)</f>
        <v>2.8242901725493499</v>
      </c>
      <c r="AK26" s="60">
        <f>VLOOKUP($A26,'ADR Raw Data'!$B$6:$BE$43,'ADR Raw Data'!AV$1,FALSE)</f>
        <v>4.7124460370953596</v>
      </c>
      <c r="AL26" s="60">
        <f>VLOOKUP($A26,'ADR Raw Data'!$B$6:$BE$43,'ADR Raw Data'!AW$1,FALSE)</f>
        <v>5.8357965161968703</v>
      </c>
      <c r="AM26" s="60">
        <f>VLOOKUP($A26,'ADR Raw Data'!$B$6:$BE$43,'ADR Raw Data'!AX$1,FALSE)</f>
        <v>4.9946515650152801</v>
      </c>
      <c r="AN26" s="61">
        <f>VLOOKUP($A26,'ADR Raw Data'!$B$6:$BE$43,'ADR Raw Data'!AY$1,FALSE)</f>
        <v>4.2085735749506501</v>
      </c>
      <c r="AO26" s="60">
        <f>VLOOKUP($A26,'ADR Raw Data'!$B$6:$BE$43,'ADR Raw Data'!BA$1,FALSE)</f>
        <v>-6.41376348380919E-2</v>
      </c>
      <c r="AP26" s="60">
        <f>VLOOKUP($A26,'ADR Raw Data'!$B$6:$BE$43,'ADR Raw Data'!BB$1,FALSE)</f>
        <v>-1.4778438275119901</v>
      </c>
      <c r="AQ26" s="61">
        <f>VLOOKUP($A26,'ADR Raw Data'!$B$6:$BE$43,'ADR Raw Data'!BC$1,FALSE)</f>
        <v>-0.80193527086770999</v>
      </c>
      <c r="AR26" s="62">
        <f>VLOOKUP($A26,'ADR Raw Data'!$B$6:$BE$43,'ADR Raw Data'!BE$1,FALSE)</f>
        <v>1.42720229572373</v>
      </c>
      <c r="AT26" s="64">
        <f>VLOOKUP($A26,'RevPAR Raw Data'!$B$6:$BE$43,'RevPAR Raw Data'!AG$1,FALSE)</f>
        <v>40.774069767441802</v>
      </c>
      <c r="AU26" s="65">
        <f>VLOOKUP($A26,'RevPAR Raw Data'!$B$6:$BE$43,'RevPAR Raw Data'!AH$1,FALSE)</f>
        <v>47.595328534514501</v>
      </c>
      <c r="AV26" s="65">
        <f>VLOOKUP($A26,'RevPAR Raw Data'!$B$6:$BE$43,'RevPAR Raw Data'!AI$1,FALSE)</f>
        <v>55.098248892580202</v>
      </c>
      <c r="AW26" s="65">
        <f>VLOOKUP($A26,'RevPAR Raw Data'!$B$6:$BE$43,'RevPAR Raw Data'!AJ$1,FALSE)</f>
        <v>53.737901901070501</v>
      </c>
      <c r="AX26" s="65">
        <f>VLOOKUP($A26,'RevPAR Raw Data'!$B$6:$BE$43,'RevPAR Raw Data'!AK$1,FALSE)</f>
        <v>52.4303248431155</v>
      </c>
      <c r="AY26" s="66">
        <f>VLOOKUP($A26,'RevPAR Raw Data'!$B$6:$BE$43,'RevPAR Raw Data'!AL$1,FALSE)</f>
        <v>49.927174787744498</v>
      </c>
      <c r="AZ26" s="65">
        <f>VLOOKUP($A26,'RevPAR Raw Data'!$B$6:$BE$43,'RevPAR Raw Data'!AN$1,FALSE)</f>
        <v>83.853404392764801</v>
      </c>
      <c r="BA26" s="65">
        <f>VLOOKUP($A26,'RevPAR Raw Data'!$B$6:$BE$43,'RevPAR Raw Data'!AO$1,FALSE)</f>
        <v>89.509427833148706</v>
      </c>
      <c r="BB26" s="66">
        <f>VLOOKUP($A26,'RevPAR Raw Data'!$B$6:$BE$43,'RevPAR Raw Data'!AP$1,FALSE)</f>
        <v>86.681416112956796</v>
      </c>
      <c r="BC26" s="67">
        <f>VLOOKUP($A26,'RevPAR Raw Data'!$B$6:$BE$43,'RevPAR Raw Data'!AR$1,FALSE)</f>
        <v>60.428386594948002</v>
      </c>
      <c r="BE26" s="59">
        <f>VLOOKUP($A26,'RevPAR Raw Data'!$B$6:$BE$43,'RevPAR Raw Data'!AT$1,FALSE)</f>
        <v>5.0977484347647497</v>
      </c>
      <c r="BF26" s="60">
        <f>VLOOKUP($A26,'RevPAR Raw Data'!$B$6:$BE$43,'RevPAR Raw Data'!AU$1,FALSE)</f>
        <v>1.01486963469733</v>
      </c>
      <c r="BG26" s="60">
        <f>VLOOKUP($A26,'RevPAR Raw Data'!$B$6:$BE$43,'RevPAR Raw Data'!AV$1,FALSE)</f>
        <v>9.4469924297464392</v>
      </c>
      <c r="BH26" s="60">
        <f>VLOOKUP($A26,'RevPAR Raw Data'!$B$6:$BE$43,'RevPAR Raw Data'!AW$1,FALSE)</f>
        <v>8.8116438392369005</v>
      </c>
      <c r="BI26" s="60">
        <f>VLOOKUP($A26,'RevPAR Raw Data'!$B$6:$BE$43,'RevPAR Raw Data'!AX$1,FALSE)</f>
        <v>3.1361247333243498</v>
      </c>
      <c r="BJ26" s="61">
        <f>VLOOKUP($A26,'RevPAR Raw Data'!$B$6:$BE$43,'RevPAR Raw Data'!AY$1,FALSE)</f>
        <v>5.5640565926851702</v>
      </c>
      <c r="BK26" s="60">
        <f>VLOOKUP($A26,'RevPAR Raw Data'!$B$6:$BE$43,'RevPAR Raw Data'!BA$1,FALSE)</f>
        <v>-6.6177002659015098</v>
      </c>
      <c r="BL26" s="60">
        <f>VLOOKUP($A26,'RevPAR Raw Data'!$B$6:$BE$43,'RevPAR Raw Data'!BB$1,FALSE)</f>
        <v>-8.2027549369895194</v>
      </c>
      <c r="BM26" s="61">
        <f>VLOOKUP($A26,'RevPAR Raw Data'!$B$6:$BE$43,'RevPAR Raw Data'!BC$1,FALSE)</f>
        <v>-7.4428586543634001</v>
      </c>
      <c r="BN26" s="62">
        <f>VLOOKUP($A26,'RevPAR Raw Data'!$B$6:$BE$43,'RevPAR Raw Data'!BE$1,FALSE)</f>
        <v>-0.184756670433596</v>
      </c>
    </row>
    <row r="27" spans="1:66" x14ac:dyDescent="0.25">
      <c r="A27" s="78" t="s">
        <v>48</v>
      </c>
      <c r="B27" s="59">
        <f>VLOOKUP($A27,'Occupancy Raw Data'!$B$8:$BE$45,'Occupancy Raw Data'!AG$3,FALSE)</f>
        <v>47.532849398143803</v>
      </c>
      <c r="C27" s="60">
        <f>VLOOKUP($A27,'Occupancy Raw Data'!$B$8:$BE$45,'Occupancy Raw Data'!AH$3,FALSE)</f>
        <v>54.9940273821556</v>
      </c>
      <c r="D27" s="60">
        <f>VLOOKUP($A27,'Occupancy Raw Data'!$B$8:$BE$45,'Occupancy Raw Data'!AI$3,FALSE)</f>
        <v>60.222653362897198</v>
      </c>
      <c r="E27" s="60">
        <f>VLOOKUP($A27,'Occupancy Raw Data'!$B$8:$BE$45,'Occupancy Raw Data'!AJ$3,FALSE)</f>
        <v>58.878418329637803</v>
      </c>
      <c r="F27" s="60">
        <f>VLOOKUP($A27,'Occupancy Raw Data'!$B$8:$BE$45,'Occupancy Raw Data'!AK$3,FALSE)</f>
        <v>59.3773096821877</v>
      </c>
      <c r="G27" s="61">
        <f>VLOOKUP($A27,'Occupancy Raw Data'!$B$8:$BE$45,'Occupancy Raw Data'!AL$3,FALSE)</f>
        <v>56.190309377189401</v>
      </c>
      <c r="H27" s="60">
        <f>VLOOKUP($A27,'Occupancy Raw Data'!$B$8:$BE$45,'Occupancy Raw Data'!AN$3,FALSE)</f>
        <v>71.868070953436799</v>
      </c>
      <c r="I27" s="60">
        <f>VLOOKUP($A27,'Occupancy Raw Data'!$B$8:$BE$45,'Occupancy Raw Data'!AO$3,FALSE)</f>
        <v>67.0131189948263</v>
      </c>
      <c r="J27" s="61">
        <f>VLOOKUP($A27,'Occupancy Raw Data'!$B$8:$BE$45,'Occupancy Raw Data'!AP$3,FALSE)</f>
        <v>69.4405949741315</v>
      </c>
      <c r="K27" s="62">
        <f>VLOOKUP($A27,'Occupancy Raw Data'!$B$8:$BE$45,'Occupancy Raw Data'!AR$3,FALSE)</f>
        <v>59.9702184856231</v>
      </c>
      <c r="M27" s="59">
        <f>VLOOKUP($A27,'Occupancy Raw Data'!$B$8:$BE$45,'Occupancy Raw Data'!AT$3,FALSE)</f>
        <v>6.2840596452242901</v>
      </c>
      <c r="N27" s="60">
        <f>VLOOKUP($A27,'Occupancy Raw Data'!$B$8:$BE$45,'Occupancy Raw Data'!AU$3,FALSE)</f>
        <v>7.3531085611198996</v>
      </c>
      <c r="O27" s="60">
        <f>VLOOKUP($A27,'Occupancy Raw Data'!$B$8:$BE$45,'Occupancy Raw Data'!AV$3,FALSE)</f>
        <v>8.8691115199444095</v>
      </c>
      <c r="P27" s="60">
        <f>VLOOKUP($A27,'Occupancy Raw Data'!$B$8:$BE$45,'Occupancy Raw Data'!AW$3,FALSE)</f>
        <v>7.8424405624661304</v>
      </c>
      <c r="Q27" s="60">
        <f>VLOOKUP($A27,'Occupancy Raw Data'!$B$8:$BE$45,'Occupancy Raw Data'!AX$3,FALSE)</f>
        <v>7.01373671522071</v>
      </c>
      <c r="R27" s="61">
        <f>VLOOKUP($A27,'Occupancy Raw Data'!$B$8:$BE$45,'Occupancy Raw Data'!AY$3,FALSE)</f>
        <v>7.50066655366851</v>
      </c>
      <c r="S27" s="60">
        <f>VLOOKUP($A27,'Occupancy Raw Data'!$B$8:$BE$45,'Occupancy Raw Data'!BA$3,FALSE)</f>
        <v>8.8309506295148896</v>
      </c>
      <c r="T27" s="60">
        <f>VLOOKUP($A27,'Occupancy Raw Data'!$B$8:$BE$45,'Occupancy Raw Data'!BB$3,FALSE)</f>
        <v>-1.7657794151233299</v>
      </c>
      <c r="U27" s="61">
        <f>VLOOKUP($A27,'Occupancy Raw Data'!$B$8:$BE$45,'Occupancy Raw Data'!BC$3,FALSE)</f>
        <v>3.44650150867106</v>
      </c>
      <c r="V27" s="62">
        <f>VLOOKUP($A27,'Occupancy Raw Data'!$B$8:$BE$45,'Occupancy Raw Data'!BE$3,FALSE)</f>
        <v>6.1144045332393402</v>
      </c>
      <c r="X27" s="64">
        <f>VLOOKUP($A27,'ADR Raw Data'!$B$6:$BE$43,'ADR Raw Data'!AG$1,FALSE)</f>
        <v>90.801121206263204</v>
      </c>
      <c r="Y27" s="65">
        <f>VLOOKUP($A27,'ADR Raw Data'!$B$6:$BE$43,'ADR Raw Data'!AH$1,FALSE)</f>
        <v>94.335447786131894</v>
      </c>
      <c r="Z27" s="65">
        <f>VLOOKUP($A27,'ADR Raw Data'!$B$6:$BE$43,'ADR Raw Data'!AI$1,FALSE)</f>
        <v>98.997124338421401</v>
      </c>
      <c r="AA27" s="65">
        <f>VLOOKUP($A27,'ADR Raw Data'!$B$6:$BE$43,'ADR Raw Data'!AJ$1,FALSE)</f>
        <v>98.139755217323</v>
      </c>
      <c r="AB27" s="65">
        <f>VLOOKUP($A27,'ADR Raw Data'!$B$6:$BE$43,'ADR Raw Data'!AK$1,FALSE)</f>
        <v>99.030873658005206</v>
      </c>
      <c r="AC27" s="66">
        <f>VLOOKUP($A27,'ADR Raw Data'!$B$6:$BE$43,'ADR Raw Data'!AL$1,FALSE)</f>
        <v>96.518323790461494</v>
      </c>
      <c r="AD27" s="65">
        <f>VLOOKUP($A27,'ADR Raw Data'!$B$6:$BE$43,'ADR Raw Data'!AN$1,FALSE)</f>
        <v>121.865062347345</v>
      </c>
      <c r="AE27" s="65">
        <f>VLOOKUP($A27,'ADR Raw Data'!$B$6:$BE$43,'ADR Raw Data'!AO$1,FALSE)</f>
        <v>118.982809678086</v>
      </c>
      <c r="AF27" s="66">
        <f>VLOOKUP($A27,'ADR Raw Data'!$B$6:$BE$43,'ADR Raw Data'!AP$1,FALSE)</f>
        <v>120.474314318975</v>
      </c>
      <c r="AG27" s="67">
        <f>VLOOKUP($A27,'ADR Raw Data'!$B$6:$BE$43,'ADR Raw Data'!AR$1,FALSE)</f>
        <v>104.43144927377</v>
      </c>
      <c r="AI27" s="59">
        <f>VLOOKUP($A27,'ADR Raw Data'!$B$6:$BE$43,'ADR Raw Data'!AT$1,FALSE)</f>
        <v>12.948112643465899</v>
      </c>
      <c r="AJ27" s="60">
        <f>VLOOKUP($A27,'ADR Raw Data'!$B$6:$BE$43,'ADR Raw Data'!AU$1,FALSE)</f>
        <v>13.1033422749446</v>
      </c>
      <c r="AK27" s="60">
        <f>VLOOKUP($A27,'ADR Raw Data'!$B$6:$BE$43,'ADR Raw Data'!AV$1,FALSE)</f>
        <v>14.493611107740101</v>
      </c>
      <c r="AL27" s="60">
        <f>VLOOKUP($A27,'ADR Raw Data'!$B$6:$BE$43,'ADR Raw Data'!AW$1,FALSE)</f>
        <v>12.0508627017546</v>
      </c>
      <c r="AM27" s="60">
        <f>VLOOKUP($A27,'ADR Raw Data'!$B$6:$BE$43,'ADR Raw Data'!AX$1,FALSE)</f>
        <v>11.820510360427001</v>
      </c>
      <c r="AN27" s="61">
        <f>VLOOKUP($A27,'ADR Raw Data'!$B$6:$BE$43,'ADR Raw Data'!AY$1,FALSE)</f>
        <v>12.8796197972475</v>
      </c>
      <c r="AO27" s="60">
        <f>VLOOKUP($A27,'ADR Raw Data'!$B$6:$BE$43,'ADR Raw Data'!BA$1,FALSE)</f>
        <v>19.422533533486298</v>
      </c>
      <c r="AP27" s="60">
        <f>VLOOKUP($A27,'ADR Raw Data'!$B$6:$BE$43,'ADR Raw Data'!BB$1,FALSE)</f>
        <v>12.753178299702499</v>
      </c>
      <c r="AQ27" s="61">
        <f>VLOOKUP($A27,'ADR Raw Data'!$B$6:$BE$43,'ADR Raw Data'!BC$1,FALSE)</f>
        <v>16.048885524297301</v>
      </c>
      <c r="AR27" s="62">
        <f>VLOOKUP($A27,'ADR Raw Data'!$B$6:$BE$43,'ADR Raw Data'!BE$1,FALSE)</f>
        <v>13.8607002368656</v>
      </c>
      <c r="AT27" s="64">
        <f>VLOOKUP($A27,'RevPAR Raw Data'!$B$6:$BE$43,'RevPAR Raw Data'!AG$1,FALSE)</f>
        <v>43.160360194799203</v>
      </c>
      <c r="AU27" s="65">
        <f>VLOOKUP($A27,'RevPAR Raw Data'!$B$6:$BE$43,'RevPAR Raw Data'!AH$1,FALSE)</f>
        <v>51.878861986584504</v>
      </c>
      <c r="AV27" s="65">
        <f>VLOOKUP($A27,'RevPAR Raw Data'!$B$6:$BE$43,'RevPAR Raw Data'!AI$1,FALSE)</f>
        <v>59.618695029563902</v>
      </c>
      <c r="AW27" s="65">
        <f>VLOOKUP($A27,'RevPAR Raw Data'!$B$6:$BE$43,'RevPAR Raw Data'!AJ$1,FALSE)</f>
        <v>57.783135624537998</v>
      </c>
      <c r="AX27" s="65">
        <f>VLOOKUP($A27,'RevPAR Raw Data'!$B$6:$BE$43,'RevPAR Raw Data'!AK$1,FALSE)</f>
        <v>58.801868532889799</v>
      </c>
      <c r="AY27" s="66">
        <f>VLOOKUP($A27,'RevPAR Raw Data'!$B$6:$BE$43,'RevPAR Raw Data'!AL$1,FALSE)</f>
        <v>54.233944743537698</v>
      </c>
      <c r="AZ27" s="65">
        <f>VLOOKUP($A27,'RevPAR Raw Data'!$B$6:$BE$43,'RevPAR Raw Data'!AN$1,FALSE)</f>
        <v>87.582069475240203</v>
      </c>
      <c r="BA27" s="65">
        <f>VLOOKUP($A27,'RevPAR Raw Data'!$B$6:$BE$43,'RevPAR Raw Data'!AO$1,FALSE)</f>
        <v>79.734091832963699</v>
      </c>
      <c r="BB27" s="66">
        <f>VLOOKUP($A27,'RevPAR Raw Data'!$B$6:$BE$43,'RevPAR Raw Data'!AP$1,FALSE)</f>
        <v>83.658080654101894</v>
      </c>
      <c r="BC27" s="67">
        <f>VLOOKUP($A27,'RevPAR Raw Data'!$B$6:$BE$43,'RevPAR Raw Data'!AR$1,FALSE)</f>
        <v>62.627768297182598</v>
      </c>
      <c r="BE27" s="59">
        <f>VLOOKUP($A27,'RevPAR Raw Data'!$B$6:$BE$43,'RevPAR Raw Data'!AT$1,FALSE)</f>
        <v>20.045839410136399</v>
      </c>
      <c r="BF27" s="60">
        <f>VLOOKUP($A27,'RevPAR Raw Data'!$B$6:$BE$43,'RevPAR Raw Data'!AU$1,FALSE)</f>
        <v>21.419953818676301</v>
      </c>
      <c r="BG27" s="60">
        <f>VLOOKUP($A27,'RevPAR Raw Data'!$B$6:$BE$43,'RevPAR Raw Data'!AV$1,FALSE)</f>
        <v>24.648177160097099</v>
      </c>
      <c r="BH27" s="60">
        <f>VLOOKUP($A27,'RevPAR Raw Data'!$B$6:$BE$43,'RevPAR Raw Data'!AW$1,FALSE)</f>
        <v>20.838385008870201</v>
      </c>
      <c r="BI27" s="60">
        <f>VLOOKUP($A27,'RevPAR Raw Data'!$B$6:$BE$43,'RevPAR Raw Data'!AX$1,FALSE)</f>
        <v>19.663306550723501</v>
      </c>
      <c r="BJ27" s="61">
        <f>VLOOKUP($A27,'RevPAR Raw Data'!$B$6:$BE$43,'RevPAR Raw Data'!AY$1,FALSE)</f>
        <v>21.346343685287799</v>
      </c>
      <c r="BK27" s="60">
        <f>VLOOKUP($A27,'RevPAR Raw Data'!$B$6:$BE$43,'RevPAR Raw Data'!BA$1,FALSE)</f>
        <v>29.9686785103444</v>
      </c>
      <c r="BL27" s="60">
        <f>VLOOKUP($A27,'RevPAR Raw Data'!$B$6:$BE$43,'RevPAR Raw Data'!BB$1,FALSE)</f>
        <v>10.762205887388999</v>
      </c>
      <c r="BM27" s="61">
        <f>VLOOKUP($A27,'RevPAR Raw Data'!$B$6:$BE$43,'RevPAR Raw Data'!BC$1,FALSE)</f>
        <v>20.048512114688101</v>
      </c>
      <c r="BN27" s="62">
        <f>VLOOKUP($A27,'RevPAR Raw Data'!$B$6:$BE$43,'RevPAR Raw Data'!BE$1,FALSE)</f>
        <v>20.822604053726501</v>
      </c>
    </row>
    <row r="28" spans="1:66" x14ac:dyDescent="0.25">
      <c r="A28" s="78" t="s">
        <v>49</v>
      </c>
      <c r="B28" s="59">
        <f>VLOOKUP($A28,'Occupancy Raw Data'!$B$8:$BE$45,'Occupancy Raw Data'!AG$3,FALSE)</f>
        <v>46.095792726408298</v>
      </c>
      <c r="C28" s="60">
        <f>VLOOKUP($A28,'Occupancy Raw Data'!$B$8:$BE$45,'Occupancy Raw Data'!AH$3,FALSE)</f>
        <v>56.156405990016601</v>
      </c>
      <c r="D28" s="60">
        <f>VLOOKUP($A28,'Occupancy Raw Data'!$B$8:$BE$45,'Occupancy Raw Data'!AI$3,FALSE)</f>
        <v>60.904444972664599</v>
      </c>
      <c r="E28" s="60">
        <f>VLOOKUP($A28,'Occupancy Raw Data'!$B$8:$BE$45,'Occupancy Raw Data'!AJ$3,FALSE)</f>
        <v>61.344188257665699</v>
      </c>
      <c r="F28" s="60">
        <f>VLOOKUP($A28,'Occupancy Raw Data'!$B$8:$BE$45,'Occupancy Raw Data'!AK$3,FALSE)</f>
        <v>65.848585690515804</v>
      </c>
      <c r="G28" s="61">
        <f>VLOOKUP($A28,'Occupancy Raw Data'!$B$8:$BE$45,'Occupancy Raw Data'!AL$3,FALSE)</f>
        <v>58.069883527454202</v>
      </c>
      <c r="H28" s="60">
        <f>VLOOKUP($A28,'Occupancy Raw Data'!$B$8:$BE$45,'Occupancy Raw Data'!AN$3,FALSE)</f>
        <v>72.706203945804603</v>
      </c>
      <c r="I28" s="60">
        <f>VLOOKUP($A28,'Occupancy Raw Data'!$B$8:$BE$45,'Occupancy Raw Data'!AO$3,FALSE)</f>
        <v>70.032089374851395</v>
      </c>
      <c r="J28" s="61">
        <f>VLOOKUP($A28,'Occupancy Raw Data'!$B$8:$BE$45,'Occupancy Raw Data'!AP$3,FALSE)</f>
        <v>71.369146660327999</v>
      </c>
      <c r="K28" s="62">
        <f>VLOOKUP($A28,'Occupancy Raw Data'!$B$8:$BE$45,'Occupancy Raw Data'!AR$3,FALSE)</f>
        <v>61.869672993989603</v>
      </c>
      <c r="M28" s="59">
        <f>VLOOKUP($A28,'Occupancy Raw Data'!$B$8:$BE$45,'Occupancy Raw Data'!AT$3,FALSE)</f>
        <v>-5.83423972969518</v>
      </c>
      <c r="N28" s="60">
        <f>VLOOKUP($A28,'Occupancy Raw Data'!$B$8:$BE$45,'Occupancy Raw Data'!AU$3,FALSE)</f>
        <v>-0.71532374032561097</v>
      </c>
      <c r="O28" s="60">
        <f>VLOOKUP($A28,'Occupancy Raw Data'!$B$8:$BE$45,'Occupancy Raw Data'!AV$3,FALSE)</f>
        <v>0.55074964419481898</v>
      </c>
      <c r="P28" s="60">
        <f>VLOOKUP($A28,'Occupancy Raw Data'!$B$8:$BE$45,'Occupancy Raw Data'!AW$3,FALSE)</f>
        <v>0.23179583660705</v>
      </c>
      <c r="Q28" s="60">
        <f>VLOOKUP($A28,'Occupancy Raw Data'!$B$8:$BE$45,'Occupancy Raw Data'!AX$3,FALSE)</f>
        <v>-6.4017410470327301</v>
      </c>
      <c r="R28" s="61">
        <f>VLOOKUP($A28,'Occupancy Raw Data'!$B$8:$BE$45,'Occupancy Raw Data'!AY$3,FALSE)</f>
        <v>-2.4489036002922102</v>
      </c>
      <c r="S28" s="60">
        <f>VLOOKUP($A28,'Occupancy Raw Data'!$B$8:$BE$45,'Occupancy Raw Data'!BA$3,FALSE)</f>
        <v>-11.220954145596201</v>
      </c>
      <c r="T28" s="60">
        <f>VLOOKUP($A28,'Occupancy Raw Data'!$B$8:$BE$45,'Occupancy Raw Data'!BB$3,FALSE)</f>
        <v>-16.827046097183999</v>
      </c>
      <c r="U28" s="61">
        <f>VLOOKUP($A28,'Occupancy Raw Data'!$B$8:$BE$45,'Occupancy Raw Data'!BC$3,FALSE)</f>
        <v>-14.062897273090099</v>
      </c>
      <c r="V28" s="62">
        <f>VLOOKUP($A28,'Occupancy Raw Data'!$B$8:$BE$45,'Occupancy Raw Data'!BE$3,FALSE)</f>
        <v>-6.60869873865032</v>
      </c>
      <c r="X28" s="64">
        <f>VLOOKUP($A28,'ADR Raw Data'!$B$6:$BE$43,'ADR Raw Data'!AG$1,FALSE)</f>
        <v>131.566565682609</v>
      </c>
      <c r="Y28" s="65">
        <f>VLOOKUP($A28,'ADR Raw Data'!$B$6:$BE$43,'ADR Raw Data'!AH$1,FALSE)</f>
        <v>124.740057142857</v>
      </c>
      <c r="Z28" s="65">
        <f>VLOOKUP($A28,'ADR Raw Data'!$B$6:$BE$43,'ADR Raw Data'!AI$1,FALSE)</f>
        <v>127.88393111523</v>
      </c>
      <c r="AA28" s="65">
        <f>VLOOKUP($A28,'ADR Raw Data'!$B$6:$BE$43,'ADR Raw Data'!AJ$1,FALSE)</f>
        <v>133.34800929962199</v>
      </c>
      <c r="AB28" s="65">
        <f>VLOOKUP($A28,'ADR Raw Data'!$B$6:$BE$43,'ADR Raw Data'!AK$1,FALSE)</f>
        <v>146.61385795505799</v>
      </c>
      <c r="AC28" s="66">
        <f>VLOOKUP($A28,'ADR Raw Data'!$B$6:$BE$43,'ADR Raw Data'!AL$1,FALSE)</f>
        <v>133.26273966434701</v>
      </c>
      <c r="AD28" s="65">
        <f>VLOOKUP($A28,'ADR Raw Data'!$B$6:$BE$43,'ADR Raw Data'!AN$1,FALSE)</f>
        <v>233.81857785042899</v>
      </c>
      <c r="AE28" s="65">
        <f>VLOOKUP($A28,'ADR Raw Data'!$B$6:$BE$43,'ADR Raw Data'!AO$1,FALSE)</f>
        <v>236.52571913449199</v>
      </c>
      <c r="AF28" s="66">
        <f>VLOOKUP($A28,'ADR Raw Data'!$B$6:$BE$43,'ADR Raw Data'!AP$1,FALSE)</f>
        <v>235.146790174854</v>
      </c>
      <c r="AG28" s="67">
        <f>VLOOKUP($A28,'ADR Raw Data'!$B$6:$BE$43,'ADR Raw Data'!AR$1,FALSE)</f>
        <v>166.84197804610301</v>
      </c>
      <c r="AI28" s="59">
        <f>VLOOKUP($A28,'ADR Raw Data'!$B$6:$BE$43,'ADR Raw Data'!AT$1,FALSE)</f>
        <v>2.6569832801216702</v>
      </c>
      <c r="AJ28" s="60">
        <f>VLOOKUP($A28,'ADR Raw Data'!$B$6:$BE$43,'ADR Raw Data'!AU$1,FALSE)</f>
        <v>7.9493957693731998</v>
      </c>
      <c r="AK28" s="60">
        <f>VLOOKUP($A28,'ADR Raw Data'!$B$6:$BE$43,'ADR Raw Data'!AV$1,FALSE)</f>
        <v>6.8669006302022702</v>
      </c>
      <c r="AL28" s="60">
        <f>VLOOKUP($A28,'ADR Raw Data'!$B$6:$BE$43,'ADR Raw Data'!AW$1,FALSE)</f>
        <v>4.7220975231294604</v>
      </c>
      <c r="AM28" s="60">
        <f>VLOOKUP($A28,'ADR Raw Data'!$B$6:$BE$43,'ADR Raw Data'!AX$1,FALSE)</f>
        <v>0.88943924280981401</v>
      </c>
      <c r="AN28" s="61">
        <f>VLOOKUP($A28,'ADR Raw Data'!$B$6:$BE$43,'ADR Raw Data'!AY$1,FALSE)</f>
        <v>4.1741612551615299</v>
      </c>
      <c r="AO28" s="60">
        <f>VLOOKUP($A28,'ADR Raw Data'!$B$6:$BE$43,'ADR Raw Data'!BA$1,FALSE)</f>
        <v>6.5779129323545096</v>
      </c>
      <c r="AP28" s="60">
        <f>VLOOKUP($A28,'ADR Raw Data'!$B$6:$BE$43,'ADR Raw Data'!BB$1,FALSE)</f>
        <v>2.51955457671338</v>
      </c>
      <c r="AQ28" s="61">
        <f>VLOOKUP($A28,'ADR Raw Data'!$B$6:$BE$43,'ADR Raw Data'!BC$1,FALSE)</f>
        <v>4.4499380298325599</v>
      </c>
      <c r="AR28" s="62">
        <f>VLOOKUP($A28,'ADR Raw Data'!$B$6:$BE$43,'ADR Raw Data'!BE$1,FALSE)</f>
        <v>2.5210278601826301</v>
      </c>
      <c r="AT28" s="64">
        <f>VLOOKUP($A28,'RevPAR Raw Data'!$B$6:$BE$43,'RevPAR Raw Data'!AG$1,FALSE)</f>
        <v>60.646651414309403</v>
      </c>
      <c r="AU28" s="65">
        <f>VLOOKUP($A28,'RevPAR Raw Data'!$B$6:$BE$43,'RevPAR Raw Data'!AH$1,FALSE)</f>
        <v>70.0495329213216</v>
      </c>
      <c r="AV28" s="65">
        <f>VLOOKUP($A28,'RevPAR Raw Data'!$B$6:$BE$43,'RevPAR Raw Data'!AI$1,FALSE)</f>
        <v>77.886998454956</v>
      </c>
      <c r="AW28" s="65">
        <f>VLOOKUP($A28,'RevPAR Raw Data'!$B$6:$BE$43,'RevPAR Raw Data'!AJ$1,FALSE)</f>
        <v>81.801253862609897</v>
      </c>
      <c r="AX28" s="65">
        <f>VLOOKUP($A28,'RevPAR Raw Data'!$B$6:$BE$43,'RevPAR Raw Data'!AK$1,FALSE)</f>
        <v>96.543151889707602</v>
      </c>
      <c r="AY28" s="66">
        <f>VLOOKUP($A28,'RevPAR Raw Data'!$B$6:$BE$43,'RevPAR Raw Data'!AL$1,FALSE)</f>
        <v>77.385517708580906</v>
      </c>
      <c r="AZ28" s="65">
        <f>VLOOKUP($A28,'RevPAR Raw Data'!$B$6:$BE$43,'RevPAR Raw Data'!AN$1,FALSE)</f>
        <v>170.000612075112</v>
      </c>
      <c r="BA28" s="65">
        <f>VLOOKUP($A28,'RevPAR Raw Data'!$B$6:$BE$43,'RevPAR Raw Data'!AO$1,FALSE)</f>
        <v>165.64390301877799</v>
      </c>
      <c r="BB28" s="66">
        <f>VLOOKUP($A28,'RevPAR Raw Data'!$B$6:$BE$43,'RevPAR Raw Data'!AP$1,FALSE)</f>
        <v>167.822257546945</v>
      </c>
      <c r="BC28" s="67">
        <f>VLOOKUP($A28,'RevPAR Raw Data'!$B$6:$BE$43,'RevPAR Raw Data'!AR$1,FALSE)</f>
        <v>103.224586233827</v>
      </c>
      <c r="BE28" s="59">
        <f>VLOOKUP($A28,'RevPAR Raw Data'!$B$6:$BE$43,'RevPAR Raw Data'!AT$1,FALSE)</f>
        <v>-3.33227122371372</v>
      </c>
      <c r="BF28" s="60">
        <f>VLOOKUP($A28,'RevPAR Raw Data'!$B$6:$BE$43,'RevPAR Raw Data'!AU$1,FALSE)</f>
        <v>7.17720811389683</v>
      </c>
      <c r="BG28" s="60">
        <f>VLOOKUP($A28,'RevPAR Raw Data'!$B$6:$BE$43,'RevPAR Raw Data'!AV$1,FALSE)</f>
        <v>7.4554697051851404</v>
      </c>
      <c r="BH28" s="60">
        <f>VLOOKUP($A28,'RevPAR Raw Data'!$B$6:$BE$43,'RevPAR Raw Data'!AW$1,FALSE)</f>
        <v>4.9648389851956498</v>
      </c>
      <c r="BI28" s="60">
        <f>VLOOKUP($A28,'RevPAR Raw Data'!$B$6:$BE$43,'RevPAR Raw Data'!AX$1,FALSE)</f>
        <v>-5.5692414013182896</v>
      </c>
      <c r="BJ28" s="61">
        <f>VLOOKUP($A28,'RevPAR Raw Data'!$B$6:$BE$43,'RevPAR Raw Data'!AY$1,FALSE)</f>
        <v>1.62303646960966</v>
      </c>
      <c r="BK28" s="60">
        <f>VLOOKUP($A28,'RevPAR Raw Data'!$B$6:$BE$43,'RevPAR Raw Data'!BA$1,FALSE)</f>
        <v>-5.3811458071185099</v>
      </c>
      <c r="BL28" s="60">
        <f>VLOOKUP($A28,'RevPAR Raw Data'!$B$6:$BE$43,'RevPAR Raw Data'!BB$1,FALSE)</f>
        <v>-14.7314581305379</v>
      </c>
      <c r="BM28" s="61">
        <f>VLOOKUP($A28,'RevPAR Raw Data'!$B$6:$BE$43,'RevPAR Raw Data'!BC$1,FALSE)</f>
        <v>-10.238749457109099</v>
      </c>
      <c r="BN28" s="62">
        <f>VLOOKUP($A28,'RevPAR Raw Data'!$B$6:$BE$43,'RevPAR Raw Data'!BE$1,FALSE)</f>
        <v>-4.2542780148646004</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Data'!$B$8:$BE$45,'Occupancy Raw Data'!AG$3,FALSE)</f>
        <v>42.827411922104901</v>
      </c>
      <c r="C30" s="60">
        <f>VLOOKUP($A30,'Occupancy Raw Data'!$B$8:$BE$45,'Occupancy Raw Data'!AH$3,FALSE)</f>
        <v>53.537981269510901</v>
      </c>
      <c r="D30" s="60">
        <f>VLOOKUP($A30,'Occupancy Raw Data'!$B$8:$BE$45,'Occupancy Raw Data'!AI$3,FALSE)</f>
        <v>59.762895793072602</v>
      </c>
      <c r="E30" s="60">
        <f>VLOOKUP($A30,'Occupancy Raw Data'!$B$8:$BE$45,'Occupancy Raw Data'!AJ$3,FALSE)</f>
        <v>57.417868291957703</v>
      </c>
      <c r="F30" s="60">
        <f>VLOOKUP($A30,'Occupancy Raw Data'!$B$8:$BE$45,'Occupancy Raw Data'!AK$3,FALSE)</f>
        <v>55.054258956444102</v>
      </c>
      <c r="G30" s="61">
        <f>VLOOKUP($A30,'Occupancy Raw Data'!$B$8:$BE$45,'Occupancy Raw Data'!AL$3,FALSE)</f>
        <v>53.720083246618103</v>
      </c>
      <c r="H30" s="60">
        <f>VLOOKUP($A30,'Occupancy Raw Data'!$B$8:$BE$45,'Occupancy Raw Data'!AN$3,FALSE)</f>
        <v>60.550765571577202</v>
      </c>
      <c r="I30" s="60">
        <f>VLOOKUP($A30,'Occupancy Raw Data'!$B$8:$BE$45,'Occupancy Raw Data'!AO$3,FALSE)</f>
        <v>57.830385015608698</v>
      </c>
      <c r="J30" s="61">
        <f>VLOOKUP($A30,'Occupancy Raw Data'!$B$8:$BE$45,'Occupancy Raw Data'!AP$3,FALSE)</f>
        <v>59.1905752935929</v>
      </c>
      <c r="K30" s="62">
        <f>VLOOKUP($A30,'Occupancy Raw Data'!$B$8:$BE$45,'Occupancy Raw Data'!AR$3,FALSE)</f>
        <v>55.283080974325202</v>
      </c>
      <c r="M30" s="59">
        <f>VLOOKUP($A30,'Occupancy Raw Data'!$B$8:$BE$45,'Occupancy Raw Data'!AT$3,FALSE)</f>
        <v>-1.7777696283545901</v>
      </c>
      <c r="N30" s="60">
        <f>VLOOKUP($A30,'Occupancy Raw Data'!$B$8:$BE$45,'Occupancy Raw Data'!AU$3,FALSE)</f>
        <v>-1.6488577216199001</v>
      </c>
      <c r="O30" s="60">
        <f>VLOOKUP($A30,'Occupancy Raw Data'!$B$8:$BE$45,'Occupancy Raw Data'!AV$3,FALSE)</f>
        <v>2.3650946077744401</v>
      </c>
      <c r="P30" s="60">
        <f>VLOOKUP($A30,'Occupancy Raw Data'!$B$8:$BE$45,'Occupancy Raw Data'!AW$3,FALSE)</f>
        <v>3.3513670579199801</v>
      </c>
      <c r="Q30" s="60">
        <f>VLOOKUP($A30,'Occupancy Raw Data'!$B$8:$BE$45,'Occupancy Raw Data'!AX$3,FALSE)</f>
        <v>1.20102014415515</v>
      </c>
      <c r="R30" s="61">
        <f>VLOOKUP($A30,'Occupancy Raw Data'!$B$8:$BE$45,'Occupancy Raw Data'!AY$3,FALSE)</f>
        <v>0.86646963453080095</v>
      </c>
      <c r="S30" s="60">
        <f>VLOOKUP($A30,'Occupancy Raw Data'!$B$8:$BE$45,'Occupancy Raw Data'!BA$3,FALSE)</f>
        <v>-7.0552905777184503</v>
      </c>
      <c r="T30" s="60">
        <f>VLOOKUP($A30,'Occupancy Raw Data'!$B$8:$BE$45,'Occupancy Raw Data'!BB$3,FALSE)</f>
        <v>-9.9969583158323196</v>
      </c>
      <c r="U30" s="61">
        <f>VLOOKUP($A30,'Occupancy Raw Data'!$B$8:$BE$45,'Occupancy Raw Data'!BC$3,FALSE)</f>
        <v>-8.5159711065700403</v>
      </c>
      <c r="V30" s="62">
        <f>VLOOKUP($A30,'Occupancy Raw Data'!$B$8:$BE$45,'Occupancy Raw Data'!BE$3,FALSE)</f>
        <v>-2.19477860087065</v>
      </c>
      <c r="X30" s="64">
        <f>VLOOKUP($A30,'ADR Raw Data'!$B$6:$BE$43,'ADR Raw Data'!AG$1,FALSE)</f>
        <v>89.344133113502195</v>
      </c>
      <c r="Y30" s="65">
        <f>VLOOKUP($A30,'ADR Raw Data'!$B$6:$BE$43,'ADR Raw Data'!AH$1,FALSE)</f>
        <v>94.009733444398094</v>
      </c>
      <c r="Z30" s="65">
        <f>VLOOKUP($A30,'ADR Raw Data'!$B$6:$BE$43,'ADR Raw Data'!AI$1,FALSE)</f>
        <v>99.630707667433597</v>
      </c>
      <c r="AA30" s="65">
        <f>VLOOKUP($A30,'ADR Raw Data'!$B$6:$BE$43,'ADR Raw Data'!AJ$1,FALSE)</f>
        <v>98.615223300970797</v>
      </c>
      <c r="AB30" s="65">
        <f>VLOOKUP($A30,'ADR Raw Data'!$B$6:$BE$43,'ADR Raw Data'!AK$1,FALSE)</f>
        <v>95.650311867152595</v>
      </c>
      <c r="AC30" s="66">
        <f>VLOOKUP($A30,'ADR Raw Data'!$B$6:$BE$43,'ADR Raw Data'!AL$1,FALSE)</f>
        <v>95.837237495676206</v>
      </c>
      <c r="AD30" s="65">
        <f>VLOOKUP($A30,'ADR Raw Data'!$B$6:$BE$43,'ADR Raw Data'!AN$1,FALSE)</f>
        <v>101.218105935064</v>
      </c>
      <c r="AE30" s="65">
        <f>VLOOKUP($A30,'ADR Raw Data'!$B$6:$BE$43,'ADR Raw Data'!AO$1,FALSE)</f>
        <v>101.135625602467</v>
      </c>
      <c r="AF30" s="66">
        <f>VLOOKUP($A30,'ADR Raw Data'!$B$6:$BE$43,'ADR Raw Data'!AP$1,FALSE)</f>
        <v>101.177813461417</v>
      </c>
      <c r="AG30" s="67">
        <f>VLOOKUP($A30,'ADR Raw Data'!$B$6:$BE$43,'ADR Raw Data'!AR$1,FALSE)</f>
        <v>97.470967837970207</v>
      </c>
      <c r="AI30" s="59">
        <f>VLOOKUP($A30,'ADR Raw Data'!$B$6:$BE$43,'ADR Raw Data'!AT$1,FALSE)</f>
        <v>8.5673645536367005</v>
      </c>
      <c r="AJ30" s="60">
        <f>VLOOKUP($A30,'ADR Raw Data'!$B$6:$BE$43,'ADR Raw Data'!AU$1,FALSE)</f>
        <v>9.5529336632482291</v>
      </c>
      <c r="AK30" s="60">
        <f>VLOOKUP($A30,'ADR Raw Data'!$B$6:$BE$43,'ADR Raw Data'!AV$1,FALSE)</f>
        <v>12.973149554152901</v>
      </c>
      <c r="AL30" s="60">
        <f>VLOOKUP($A30,'ADR Raw Data'!$B$6:$BE$43,'ADR Raw Data'!AW$1,FALSE)</f>
        <v>10.5810252130926</v>
      </c>
      <c r="AM30" s="60">
        <f>VLOOKUP($A30,'ADR Raw Data'!$B$6:$BE$43,'ADR Raw Data'!AX$1,FALSE)</f>
        <v>7.5537160550219298</v>
      </c>
      <c r="AN30" s="61">
        <f>VLOOKUP($A30,'ADR Raw Data'!$B$6:$BE$43,'ADR Raw Data'!AY$1,FALSE)</f>
        <v>10.043913384702099</v>
      </c>
      <c r="AO30" s="60">
        <f>VLOOKUP($A30,'ADR Raw Data'!$B$6:$BE$43,'ADR Raw Data'!BA$1,FALSE)</f>
        <v>4.9352299340133898</v>
      </c>
      <c r="AP30" s="60">
        <f>VLOOKUP($A30,'ADR Raw Data'!$B$6:$BE$43,'ADR Raw Data'!BB$1,FALSE)</f>
        <v>4.6451160325084198</v>
      </c>
      <c r="AQ30" s="61">
        <f>VLOOKUP($A30,'ADR Raw Data'!$B$6:$BE$43,'ADR Raw Data'!BC$1,FALSE)</f>
        <v>4.7917193519093599</v>
      </c>
      <c r="AR30" s="62">
        <f>VLOOKUP($A30,'ADR Raw Data'!$B$6:$BE$43,'ADR Raw Data'!BE$1,FALSE)</f>
        <v>8.08436587761231</v>
      </c>
      <c r="AT30" s="64">
        <f>VLOOKUP($A30,'RevPAR Raw Data'!$B$6:$BE$43,'RevPAR Raw Data'!AG$1,FALSE)</f>
        <v>38.2637799167533</v>
      </c>
      <c r="AU30" s="65">
        <f>VLOOKUP($A30,'RevPAR Raw Data'!$B$6:$BE$43,'RevPAR Raw Data'!AH$1,FALSE)</f>
        <v>50.330913482979</v>
      </c>
      <c r="AV30" s="65">
        <f>VLOOKUP($A30,'RevPAR Raw Data'!$B$6:$BE$43,'RevPAR Raw Data'!AI$1,FALSE)</f>
        <v>59.542196001189197</v>
      </c>
      <c r="AW30" s="65">
        <f>VLOOKUP($A30,'RevPAR Raw Data'!$B$6:$BE$43,'RevPAR Raw Data'!AJ$1,FALSE)</f>
        <v>56.622759030771498</v>
      </c>
      <c r="AX30" s="65">
        <f>VLOOKUP($A30,'RevPAR Raw Data'!$B$6:$BE$43,'RevPAR Raw Data'!AK$1,FALSE)</f>
        <v>52.659570387988701</v>
      </c>
      <c r="AY30" s="66">
        <f>VLOOKUP($A30,'RevPAR Raw Data'!$B$6:$BE$43,'RevPAR Raw Data'!AL$1,FALSE)</f>
        <v>51.483843763936299</v>
      </c>
      <c r="AZ30" s="65">
        <f>VLOOKUP($A30,'RevPAR Raw Data'!$B$6:$BE$43,'RevPAR Raw Data'!AN$1,FALSE)</f>
        <v>61.288338040731297</v>
      </c>
      <c r="BA30" s="65">
        <f>VLOOKUP($A30,'RevPAR Raw Data'!$B$6:$BE$43,'RevPAR Raw Data'!AO$1,FALSE)</f>
        <v>58.487121673851597</v>
      </c>
      <c r="BB30" s="66">
        <f>VLOOKUP($A30,'RevPAR Raw Data'!$B$6:$BE$43,'RevPAR Raw Data'!AP$1,FALSE)</f>
        <v>59.887729857291497</v>
      </c>
      <c r="BC30" s="67">
        <f>VLOOKUP($A30,'RevPAR Raw Data'!$B$6:$BE$43,'RevPAR Raw Data'!AR$1,FALSE)</f>
        <v>53.884954076323503</v>
      </c>
      <c r="BE30" s="59">
        <f>VLOOKUP($A30,'RevPAR Raw Data'!$B$6:$BE$43,'RevPAR Raw Data'!AT$1,FALSE)</f>
        <v>6.6372869202971296</v>
      </c>
      <c r="BF30" s="60">
        <f>VLOOKUP($A30,'RevPAR Raw Data'!$B$6:$BE$43,'RevPAR Raw Data'!AU$1,FALSE)</f>
        <v>7.74656165728062</v>
      </c>
      <c r="BG30" s="60">
        <f>VLOOKUP($A30,'RevPAR Raw Data'!$B$6:$BE$43,'RevPAR Raw Data'!AV$1,FALSE)</f>
        <v>15.645071422491201</v>
      </c>
      <c r="BH30" s="60">
        <f>VLOOKUP($A30,'RevPAR Raw Data'!$B$6:$BE$43,'RevPAR Raw Data'!AW$1,FALSE)</f>
        <v>14.2870012643944</v>
      </c>
      <c r="BI30" s="60">
        <f>VLOOKUP($A30,'RevPAR Raw Data'!$B$6:$BE$43,'RevPAR Raw Data'!AX$1,FALSE)</f>
        <v>8.84545785063019</v>
      </c>
      <c r="BJ30" s="61">
        <f>VLOOKUP($A30,'RevPAR Raw Data'!$B$6:$BE$43,'RevPAR Raw Data'!AY$1,FALSE)</f>
        <v>10.997410478829901</v>
      </c>
      <c r="BK30" s="60">
        <f>VLOOKUP($A30,'RevPAR Raw Data'!$B$6:$BE$43,'RevPAR Raw Data'!BA$1,FALSE)</f>
        <v>-2.4682554562282402</v>
      </c>
      <c r="BL30" s="60">
        <f>VLOOKUP($A30,'RevPAR Raw Data'!$B$6:$BE$43,'RevPAR Raw Data'!BB$1,FALSE)</f>
        <v>-5.8162125968157996</v>
      </c>
      <c r="BM30" s="61">
        <f>VLOOKUP($A30,'RevPAR Raw Data'!$B$6:$BE$43,'RevPAR Raw Data'!BC$1,FALSE)</f>
        <v>-4.1323131901772001</v>
      </c>
      <c r="BN30" s="62">
        <f>VLOOKUP($A30,'RevPAR Raw Data'!$B$6:$BE$43,'RevPAR Raw Data'!BE$1,FALSE)</f>
        <v>5.71215334444374</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Data'!$B$8:$BE$45,'Occupancy Raw Data'!AG$3,FALSE)</f>
        <v>47.7964923297748</v>
      </c>
      <c r="C32" s="60">
        <f>VLOOKUP($A32,'Occupancy Raw Data'!$B$8:$BE$45,'Occupancy Raw Data'!AH$3,FALSE)</f>
        <v>55.975823091414703</v>
      </c>
      <c r="D32" s="60">
        <f>VLOOKUP($A32,'Occupancy Raw Data'!$B$8:$BE$45,'Occupancy Raw Data'!AI$3,FALSE)</f>
        <v>62.067072897531197</v>
      </c>
      <c r="E32" s="60">
        <f>VLOOKUP($A32,'Occupancy Raw Data'!$B$8:$BE$45,'Occupancy Raw Data'!AJ$3,FALSE)</f>
        <v>63.337291097271297</v>
      </c>
      <c r="F32" s="60">
        <f>VLOOKUP($A32,'Occupancy Raw Data'!$B$8:$BE$45,'Occupancy Raw Data'!AK$3,FALSE)</f>
        <v>63.949997759756201</v>
      </c>
      <c r="G32" s="61">
        <f>VLOOKUP($A32,'Occupancy Raw Data'!$B$8:$BE$45,'Occupancy Raw Data'!AL$3,FALSE)</f>
        <v>58.628356268770403</v>
      </c>
      <c r="H32" s="60">
        <f>VLOOKUP($A32,'Occupancy Raw Data'!$B$8:$BE$45,'Occupancy Raw Data'!AN$3,FALSE)</f>
        <v>73.462072673506796</v>
      </c>
      <c r="I32" s="60">
        <f>VLOOKUP($A32,'Occupancy Raw Data'!$B$8:$BE$45,'Occupancy Raw Data'!AO$3,FALSE)</f>
        <v>71.542183789596294</v>
      </c>
      <c r="J32" s="61">
        <f>VLOOKUP($A32,'Occupancy Raw Data'!$B$8:$BE$45,'Occupancy Raw Data'!AP$3,FALSE)</f>
        <v>72.502128231551495</v>
      </c>
      <c r="K32" s="62">
        <f>VLOOKUP($A32,'Occupancy Raw Data'!$B$8:$BE$45,'Occupancy Raw Data'!AR$3,FALSE)</f>
        <v>62.5935601185788</v>
      </c>
      <c r="M32" s="59">
        <f>VLOOKUP($A32,'Occupancy Raw Data'!$B$8:$BE$45,'Occupancy Raw Data'!AT$3,FALSE)</f>
        <v>-13.1550992906713</v>
      </c>
      <c r="N32" s="60">
        <f>VLOOKUP($A32,'Occupancy Raw Data'!$B$8:$BE$45,'Occupancy Raw Data'!AU$3,FALSE)</f>
        <v>-12.6413082959071</v>
      </c>
      <c r="O32" s="60">
        <f>VLOOKUP($A32,'Occupancy Raw Data'!$B$8:$BE$45,'Occupancy Raw Data'!AV$3,FALSE)</f>
        <v>-7.7706976281512699</v>
      </c>
      <c r="P32" s="60">
        <f>VLOOKUP($A32,'Occupancy Raw Data'!$B$8:$BE$45,'Occupancy Raw Data'!AW$3,FALSE)</f>
        <v>-5.8863625654072003</v>
      </c>
      <c r="Q32" s="60">
        <f>VLOOKUP($A32,'Occupancy Raw Data'!$B$8:$BE$45,'Occupancy Raw Data'!AX$3,FALSE)</f>
        <v>-8.6009561057505106</v>
      </c>
      <c r="R32" s="61">
        <f>VLOOKUP($A32,'Occupancy Raw Data'!$B$8:$BE$45,'Occupancy Raw Data'!AY$3,FALSE)</f>
        <v>-9.4334594340611204</v>
      </c>
      <c r="S32" s="60">
        <f>VLOOKUP($A32,'Occupancy Raw Data'!$B$8:$BE$45,'Occupancy Raw Data'!BA$3,FALSE)</f>
        <v>-7.9766468719622496</v>
      </c>
      <c r="T32" s="60">
        <f>VLOOKUP($A32,'Occupancy Raw Data'!$B$8:$BE$45,'Occupancy Raw Data'!BB$3,FALSE)</f>
        <v>-11.2422761340713</v>
      </c>
      <c r="U32" s="61">
        <f>VLOOKUP($A32,'Occupancy Raw Data'!$B$8:$BE$45,'Occupancy Raw Data'!BC$3,FALSE)</f>
        <v>-9.6173397177386395</v>
      </c>
      <c r="V32" s="62">
        <f>VLOOKUP($A32,'Occupancy Raw Data'!$B$8:$BE$45,'Occupancy Raw Data'!BE$3,FALSE)</f>
        <v>-9.4925623973665694</v>
      </c>
      <c r="X32" s="64">
        <f>VLOOKUP($A32,'ADR Raw Data'!$B$6:$BE$43,'ADR Raw Data'!AG$1,FALSE)</f>
        <v>95.089693318161494</v>
      </c>
      <c r="Y32" s="65">
        <f>VLOOKUP($A32,'ADR Raw Data'!$B$6:$BE$43,'ADR Raw Data'!AH$1,FALSE)</f>
        <v>98.616751575615496</v>
      </c>
      <c r="Z32" s="65">
        <f>VLOOKUP($A32,'ADR Raw Data'!$B$6:$BE$43,'ADR Raw Data'!AI$1,FALSE)</f>
        <v>103.06606493115</v>
      </c>
      <c r="AA32" s="65">
        <f>VLOOKUP($A32,'ADR Raw Data'!$B$6:$BE$43,'ADR Raw Data'!AJ$1,FALSE)</f>
        <v>105.310956523123</v>
      </c>
      <c r="AB32" s="65">
        <f>VLOOKUP($A32,'ADR Raw Data'!$B$6:$BE$43,'ADR Raw Data'!AK$1,FALSE)</f>
        <v>107.469160849155</v>
      </c>
      <c r="AC32" s="66">
        <f>VLOOKUP($A32,'ADR Raw Data'!$B$6:$BE$43,'ADR Raw Data'!AL$1,FALSE)</f>
        <v>102.363607957551</v>
      </c>
      <c r="AD32" s="65">
        <f>VLOOKUP($A32,'ADR Raw Data'!$B$6:$BE$43,'ADR Raw Data'!AN$1,FALSE)</f>
        <v>123.347042324347</v>
      </c>
      <c r="AE32" s="65">
        <f>VLOOKUP($A32,'ADR Raw Data'!$B$6:$BE$43,'ADR Raw Data'!AO$1,FALSE)</f>
        <v>120.793081169563</v>
      </c>
      <c r="AF32" s="66">
        <f>VLOOKUP($A32,'ADR Raw Data'!$B$6:$BE$43,'ADR Raw Data'!AP$1,FALSE)</f>
        <v>122.08696925626001</v>
      </c>
      <c r="AG32" s="67">
        <f>VLOOKUP($A32,'ADR Raw Data'!$B$6:$BE$43,'ADR Raw Data'!AR$1,FALSE)</f>
        <v>108.893003811611</v>
      </c>
      <c r="AI32" s="59">
        <f>VLOOKUP($A32,'ADR Raw Data'!$B$6:$BE$43,'ADR Raw Data'!AT$1,FALSE)</f>
        <v>6.1042362353508599</v>
      </c>
      <c r="AJ32" s="60">
        <f>VLOOKUP($A32,'ADR Raw Data'!$B$6:$BE$43,'ADR Raw Data'!AU$1,FALSE)</f>
        <v>6.04554997953226</v>
      </c>
      <c r="AK32" s="60">
        <f>VLOOKUP($A32,'ADR Raw Data'!$B$6:$BE$43,'ADR Raw Data'!AV$1,FALSE)</f>
        <v>6.93815046169453</v>
      </c>
      <c r="AL32" s="60">
        <f>VLOOKUP($A32,'ADR Raw Data'!$B$6:$BE$43,'ADR Raw Data'!AW$1,FALSE)</f>
        <v>8.3340802447276197</v>
      </c>
      <c r="AM32" s="60">
        <f>VLOOKUP($A32,'ADR Raw Data'!$B$6:$BE$43,'ADR Raw Data'!AX$1,FALSE)</f>
        <v>8.1526815642308801</v>
      </c>
      <c r="AN32" s="61">
        <f>VLOOKUP($A32,'ADR Raw Data'!$B$6:$BE$43,'ADR Raw Data'!AY$1,FALSE)</f>
        <v>7.3236462915343097</v>
      </c>
      <c r="AO32" s="60">
        <f>VLOOKUP($A32,'ADR Raw Data'!$B$6:$BE$43,'ADR Raw Data'!BA$1,FALSE)</f>
        <v>7.0868195285196203</v>
      </c>
      <c r="AP32" s="60">
        <f>VLOOKUP($A32,'ADR Raw Data'!$B$6:$BE$43,'ADR Raw Data'!BB$1,FALSE)</f>
        <v>4.29134223097331</v>
      </c>
      <c r="AQ32" s="61">
        <f>VLOOKUP($A32,'ADR Raw Data'!$B$6:$BE$43,'ADR Raw Data'!BC$1,FALSE)</f>
        <v>5.69844537372592</v>
      </c>
      <c r="AR32" s="62">
        <f>VLOOKUP($A32,'ADR Raw Data'!$B$6:$BE$43,'ADR Raw Data'!BE$1,FALSE)</f>
        <v>6.7072510232249396</v>
      </c>
      <c r="AT32" s="64">
        <f>VLOOKUP($A32,'RevPAR Raw Data'!$B$6:$BE$43,'RevPAR Raw Data'!AG$1,FALSE)</f>
        <v>45.449537973221403</v>
      </c>
      <c r="AU32" s="65">
        <f>VLOOKUP($A32,'RevPAR Raw Data'!$B$6:$BE$43,'RevPAR Raw Data'!AH$1,FALSE)</f>
        <v>55.201538400466397</v>
      </c>
      <c r="AV32" s="65">
        <f>VLOOKUP($A32,'RevPAR Raw Data'!$B$6:$BE$43,'RevPAR Raw Data'!AI$1,FALSE)</f>
        <v>63.970089653434201</v>
      </c>
      <c r="AW32" s="65">
        <f>VLOOKUP($A32,'RevPAR Raw Data'!$B$6:$BE$43,'RevPAR Raw Data'!AJ$1,FALSE)</f>
        <v>66.701107090371394</v>
      </c>
      <c r="AX32" s="65">
        <f>VLOOKUP($A32,'RevPAR Raw Data'!$B$6:$BE$43,'RevPAR Raw Data'!AK$1,FALSE)</f>
        <v>68.726525955463899</v>
      </c>
      <c r="AY32" s="66">
        <f>VLOOKUP($A32,'RevPAR Raw Data'!$B$6:$BE$43,'RevPAR Raw Data'!AL$1,FALSE)</f>
        <v>60.014100762920698</v>
      </c>
      <c r="AZ32" s="65">
        <f>VLOOKUP($A32,'RevPAR Raw Data'!$B$6:$BE$43,'RevPAR Raw Data'!AN$1,FALSE)</f>
        <v>90.613293872933298</v>
      </c>
      <c r="BA32" s="65">
        <f>VLOOKUP($A32,'RevPAR Raw Data'!$B$6:$BE$43,'RevPAR Raw Data'!AO$1,FALSE)</f>
        <v>86.418008135445106</v>
      </c>
      <c r="BB32" s="66">
        <f>VLOOKUP($A32,'RevPAR Raw Data'!$B$6:$BE$43,'RevPAR Raw Data'!AP$1,FALSE)</f>
        <v>88.515651004189195</v>
      </c>
      <c r="BC32" s="67">
        <f>VLOOKUP($A32,'RevPAR Raw Data'!$B$6:$BE$43,'RevPAR Raw Data'!AR$1,FALSE)</f>
        <v>68.160007805747099</v>
      </c>
      <c r="BE32" s="59">
        <f>VLOOKUP($A32,'RevPAR Raw Data'!$B$6:$BE$43,'RevPAR Raw Data'!AT$1,FALSE)</f>
        <v>-7.8538813930180096</v>
      </c>
      <c r="BF32" s="60">
        <f>VLOOKUP($A32,'RevPAR Raw Data'!$B$6:$BE$43,'RevPAR Raw Data'!AU$1,FALSE)</f>
        <v>-7.3599949274707104</v>
      </c>
      <c r="BG32" s="60">
        <f>VLOOKUP($A32,'RevPAR Raw Data'!$B$6:$BE$43,'RevPAR Raw Data'!AV$1,FALSE)</f>
        <v>-1.3716898598212</v>
      </c>
      <c r="BH32" s="60">
        <f>VLOOKUP($A32,'RevPAR Raw Data'!$B$6:$BE$43,'RevPAR Raw Data'!AW$1,FALSE)</f>
        <v>1.95714349962377</v>
      </c>
      <c r="BI32" s="60">
        <f>VLOOKUP($A32,'RevPAR Raw Data'!$B$6:$BE$43,'RevPAR Raw Data'!AX$1,FALSE)</f>
        <v>-1.1494831043007401</v>
      </c>
      <c r="BJ32" s="61">
        <f>VLOOKUP($A32,'RevPAR Raw Data'!$B$6:$BE$43,'RevPAR Raw Data'!AY$1,FALSE)</f>
        <v>-2.8006863445328198</v>
      </c>
      <c r="BK32" s="60">
        <f>VLOOKUP($A32,'RevPAR Raw Data'!$B$6:$BE$43,'RevPAR Raw Data'!BA$1,FALSE)</f>
        <v>-1.4551179116859001</v>
      </c>
      <c r="BL32" s="60">
        <f>VLOOKUP($A32,'RevPAR Raw Data'!$B$6:$BE$43,'RevPAR Raw Data'!BB$1,FALSE)</f>
        <v>-7.4333784465620996</v>
      </c>
      <c r="BM32" s="61">
        <f>VLOOKUP($A32,'RevPAR Raw Data'!$B$6:$BE$43,'RevPAR Raw Data'!BC$1,FALSE)</f>
        <v>-4.4669331942337003</v>
      </c>
      <c r="BN32" s="62">
        <f>VLOOKUP($A32,'RevPAR Raw Data'!$B$6:$BE$43,'RevPAR Raw Data'!BE$1,FALSE)</f>
        <v>-3.4220013626692598</v>
      </c>
    </row>
    <row r="33" spans="1:66" x14ac:dyDescent="0.25">
      <c r="A33" s="78" t="s">
        <v>46</v>
      </c>
      <c r="B33" s="59">
        <f>VLOOKUP($A33,'Occupancy Raw Data'!$B$8:$BE$45,'Occupancy Raw Data'!AG$3,FALSE)</f>
        <v>55.100588346934899</v>
      </c>
      <c r="C33" s="60">
        <f>VLOOKUP($A33,'Occupancy Raw Data'!$B$8:$BE$45,'Occupancy Raw Data'!AH$3,FALSE)</f>
        <v>60.855949895615801</v>
      </c>
      <c r="D33" s="60">
        <f>VLOOKUP($A33,'Occupancy Raw Data'!$B$8:$BE$45,'Occupancy Raw Data'!AI$3,FALSE)</f>
        <v>63.579426836211802</v>
      </c>
      <c r="E33" s="60">
        <f>VLOOKUP($A33,'Occupancy Raw Data'!$B$8:$BE$45,'Occupancy Raw Data'!AJ$3,FALSE)</f>
        <v>62.317327766179503</v>
      </c>
      <c r="F33" s="60">
        <f>VLOOKUP($A33,'Occupancy Raw Data'!$B$8:$BE$45,'Occupancy Raw Data'!AK$3,FALSE)</f>
        <v>60.082558360220098</v>
      </c>
      <c r="G33" s="61">
        <f>VLOOKUP($A33,'Occupancy Raw Data'!$B$8:$BE$45,'Occupancy Raw Data'!AL$3,FALSE)</f>
        <v>60.3871702410324</v>
      </c>
      <c r="H33" s="60">
        <f>VLOOKUP($A33,'Occupancy Raw Data'!$B$8:$BE$45,'Occupancy Raw Data'!AN$3,FALSE)</f>
        <v>63.683810969823398</v>
      </c>
      <c r="I33" s="60">
        <f>VLOOKUP($A33,'Occupancy Raw Data'!$B$8:$BE$45,'Occupancy Raw Data'!AO$3,FALSE)</f>
        <v>64.580565572214795</v>
      </c>
      <c r="J33" s="61">
        <f>VLOOKUP($A33,'Occupancy Raw Data'!$B$8:$BE$45,'Occupancy Raw Data'!AP$3,FALSE)</f>
        <v>64.132188271019103</v>
      </c>
      <c r="K33" s="62">
        <f>VLOOKUP($A33,'Occupancy Raw Data'!$B$8:$BE$45,'Occupancy Raw Data'!AR$3,FALSE)</f>
        <v>61.457175392457202</v>
      </c>
      <c r="M33" s="59">
        <f>VLOOKUP($A33,'Occupancy Raw Data'!$B$8:$BE$45,'Occupancy Raw Data'!AT$3,FALSE)</f>
        <v>-25.269373327622102</v>
      </c>
      <c r="N33" s="60">
        <f>VLOOKUP($A33,'Occupancy Raw Data'!$B$8:$BE$45,'Occupancy Raw Data'!AU$3,FALSE)</f>
        <v>-24.185991985299498</v>
      </c>
      <c r="O33" s="60">
        <f>VLOOKUP($A33,'Occupancy Raw Data'!$B$8:$BE$45,'Occupancy Raw Data'!AV$3,FALSE)</f>
        <v>-20.369069247844699</v>
      </c>
      <c r="P33" s="60">
        <f>VLOOKUP($A33,'Occupancy Raw Data'!$B$8:$BE$45,'Occupancy Raw Data'!AW$3,FALSE)</f>
        <v>-20.212117907331798</v>
      </c>
      <c r="Q33" s="60">
        <f>VLOOKUP($A33,'Occupancy Raw Data'!$B$8:$BE$45,'Occupancy Raw Data'!AX$3,FALSE)</f>
        <v>-22.905596041121001</v>
      </c>
      <c r="R33" s="61">
        <f>VLOOKUP($A33,'Occupancy Raw Data'!$B$8:$BE$45,'Occupancy Raw Data'!AY$3,FALSE)</f>
        <v>-22.5572100734794</v>
      </c>
      <c r="S33" s="60">
        <f>VLOOKUP($A33,'Occupancy Raw Data'!$B$8:$BE$45,'Occupancy Raw Data'!BA$3,FALSE)</f>
        <v>-20.624633717960599</v>
      </c>
      <c r="T33" s="60">
        <f>VLOOKUP($A33,'Occupancy Raw Data'!$B$8:$BE$45,'Occupancy Raw Data'!BB$3,FALSE)</f>
        <v>-20.015359201061202</v>
      </c>
      <c r="U33" s="61">
        <f>VLOOKUP($A33,'Occupancy Raw Data'!$B$8:$BE$45,'Occupancy Raw Data'!BC$3,FALSE)</f>
        <v>-20.3190312830788</v>
      </c>
      <c r="V33" s="62">
        <f>VLOOKUP($A33,'Occupancy Raw Data'!$B$8:$BE$45,'Occupancy Raw Data'!BE$3,FALSE)</f>
        <v>-21.903162958651201</v>
      </c>
      <c r="X33" s="64">
        <f>VLOOKUP($A33,'ADR Raw Data'!$B$6:$BE$43,'ADR Raw Data'!AG$1,FALSE)</f>
        <v>81.550651321794504</v>
      </c>
      <c r="Y33" s="65">
        <f>VLOOKUP($A33,'ADR Raw Data'!$B$6:$BE$43,'ADR Raw Data'!AH$1,FALSE)</f>
        <v>85.495714899423007</v>
      </c>
      <c r="Z33" s="65">
        <f>VLOOKUP($A33,'ADR Raw Data'!$B$6:$BE$43,'ADR Raw Data'!AI$1,FALSE)</f>
        <v>86.507877320895503</v>
      </c>
      <c r="AA33" s="65">
        <f>VLOOKUP($A33,'ADR Raw Data'!$B$6:$BE$43,'ADR Raw Data'!AJ$1,FALSE)</f>
        <v>86.821055611390193</v>
      </c>
      <c r="AB33" s="65">
        <f>VLOOKUP($A33,'ADR Raw Data'!$B$6:$BE$43,'ADR Raw Data'!AK$1,FALSE)</f>
        <v>85.978572865829506</v>
      </c>
      <c r="AC33" s="66">
        <f>VLOOKUP($A33,'ADR Raw Data'!$B$6:$BE$43,'ADR Raw Data'!AL$1,FALSE)</f>
        <v>85.358534819913203</v>
      </c>
      <c r="AD33" s="65">
        <f>VLOOKUP($A33,'ADR Raw Data'!$B$6:$BE$43,'ADR Raw Data'!AN$1,FALSE)</f>
        <v>90.061284376396898</v>
      </c>
      <c r="AE33" s="65">
        <f>VLOOKUP($A33,'ADR Raw Data'!$B$6:$BE$43,'ADR Raw Data'!AO$1,FALSE)</f>
        <v>90.944724340606797</v>
      </c>
      <c r="AF33" s="66">
        <f>VLOOKUP($A33,'ADR Raw Data'!$B$6:$BE$43,'ADR Raw Data'!AP$1,FALSE)</f>
        <v>90.506092623830099</v>
      </c>
      <c r="AG33" s="67">
        <f>VLOOKUP($A33,'ADR Raw Data'!$B$6:$BE$43,'ADR Raw Data'!AR$1,FALSE)</f>
        <v>86.893281316657195</v>
      </c>
      <c r="AI33" s="59">
        <f>VLOOKUP($A33,'ADR Raw Data'!$B$6:$BE$43,'ADR Raw Data'!AT$1,FALSE)</f>
        <v>-4.2290017608108696</v>
      </c>
      <c r="AJ33" s="60">
        <f>VLOOKUP($A33,'ADR Raw Data'!$B$6:$BE$43,'ADR Raw Data'!AU$1,FALSE)</f>
        <v>-1.8901172489789799</v>
      </c>
      <c r="AK33" s="60">
        <f>VLOOKUP($A33,'ADR Raw Data'!$B$6:$BE$43,'ADR Raw Data'!AV$1,FALSE)</f>
        <v>-2.0756122660198901</v>
      </c>
      <c r="AL33" s="60">
        <f>VLOOKUP($A33,'ADR Raw Data'!$B$6:$BE$43,'ADR Raw Data'!AW$1,FALSE)</f>
        <v>-2.2937850151276602</v>
      </c>
      <c r="AM33" s="60">
        <f>VLOOKUP($A33,'ADR Raw Data'!$B$6:$BE$43,'ADR Raw Data'!AX$1,FALSE)</f>
        <v>-1.8624633972589499</v>
      </c>
      <c r="AN33" s="61">
        <f>VLOOKUP($A33,'ADR Raw Data'!$B$6:$BE$43,'ADR Raw Data'!AY$1,FALSE)</f>
        <v>-2.3905466981964301</v>
      </c>
      <c r="AO33" s="60">
        <f>VLOOKUP($A33,'ADR Raw Data'!$B$6:$BE$43,'ADR Raw Data'!BA$1,FALSE)</f>
        <v>-0.45223986351726903</v>
      </c>
      <c r="AP33" s="60">
        <f>VLOOKUP($A33,'ADR Raw Data'!$B$6:$BE$43,'ADR Raw Data'!BB$1,FALSE)</f>
        <v>-0.96359891404186604</v>
      </c>
      <c r="AQ33" s="61">
        <f>VLOOKUP($A33,'ADR Raw Data'!$B$6:$BE$43,'ADR Raw Data'!BC$1,FALSE)</f>
        <v>-0.70878295105736699</v>
      </c>
      <c r="AR33" s="62">
        <f>VLOOKUP($A33,'ADR Raw Data'!$B$6:$BE$43,'ADR Raw Data'!BE$1,FALSE)</f>
        <v>-1.8500824344031099</v>
      </c>
      <c r="AT33" s="64">
        <f>VLOOKUP($A33,'RevPAR Raw Data'!$B$6:$BE$43,'RevPAR Raw Data'!AG$1,FALSE)</f>
        <v>44.934888679066198</v>
      </c>
      <c r="AU33" s="65">
        <f>VLOOKUP($A33,'RevPAR Raw Data'!$B$6:$BE$43,'RevPAR Raw Data'!AH$1,FALSE)</f>
        <v>52.029229422091397</v>
      </c>
      <c r="AV33" s="65">
        <f>VLOOKUP($A33,'RevPAR Raw Data'!$B$6:$BE$43,'RevPAR Raw Data'!AI$1,FALSE)</f>
        <v>55.0012125687986</v>
      </c>
      <c r="AW33" s="65">
        <f>VLOOKUP($A33,'RevPAR Raw Data'!$B$6:$BE$43,'RevPAR Raw Data'!AJ$1,FALSE)</f>
        <v>54.104561795407001</v>
      </c>
      <c r="AX33" s="65">
        <f>VLOOKUP($A33,'RevPAR Raw Data'!$B$6:$BE$43,'RevPAR Raw Data'!AK$1,FALSE)</f>
        <v>51.658126219396401</v>
      </c>
      <c r="AY33" s="66">
        <f>VLOOKUP($A33,'RevPAR Raw Data'!$B$6:$BE$43,'RevPAR Raw Data'!AL$1,FALSE)</f>
        <v>51.545603736951897</v>
      </c>
      <c r="AZ33" s="65">
        <f>VLOOKUP($A33,'RevPAR Raw Data'!$B$6:$BE$43,'RevPAR Raw Data'!AN$1,FALSE)</f>
        <v>57.354458099259801</v>
      </c>
      <c r="BA33" s="65">
        <f>VLOOKUP($A33,'RevPAR Raw Data'!$B$6:$BE$43,'RevPAR Raw Data'!AO$1,FALSE)</f>
        <v>58.732617337255597</v>
      </c>
      <c r="BB33" s="66">
        <f>VLOOKUP($A33,'RevPAR Raw Data'!$B$6:$BE$43,'RevPAR Raw Data'!AP$1,FALSE)</f>
        <v>58.043537718257703</v>
      </c>
      <c r="BC33" s="67">
        <f>VLOOKUP($A33,'RevPAR Raw Data'!$B$6:$BE$43,'RevPAR Raw Data'!AR$1,FALSE)</f>
        <v>53.402156303039298</v>
      </c>
      <c r="BE33" s="59">
        <f>VLOOKUP($A33,'RevPAR Raw Data'!$B$6:$BE$43,'RevPAR Raw Data'!AT$1,FALSE)</f>
        <v>-28.429732845461999</v>
      </c>
      <c r="BF33" s="60">
        <f>VLOOKUP($A33,'RevPAR Raw Data'!$B$6:$BE$43,'RevPAR Raw Data'!AU$1,FALSE)</f>
        <v>-25.6189656279277</v>
      </c>
      <c r="BG33" s="60">
        <f>VLOOKUP($A33,'RevPAR Raw Data'!$B$6:$BE$43,'RevPAR Raw Data'!AV$1,FALSE)</f>
        <v>-22.0218986140822</v>
      </c>
      <c r="BH33" s="60">
        <f>VLOOKUP($A33,'RevPAR Raw Data'!$B$6:$BE$43,'RevPAR Raw Data'!AW$1,FALSE)</f>
        <v>-22.042280390661102</v>
      </c>
      <c r="BI33" s="60">
        <f>VLOOKUP($A33,'RevPAR Raw Data'!$B$6:$BE$43,'RevPAR Raw Data'!AX$1,FALSE)</f>
        <v>-24.341451096190099</v>
      </c>
      <c r="BJ33" s="61">
        <f>VLOOKUP($A33,'RevPAR Raw Data'!$B$6:$BE$43,'RevPAR Raw Data'!AY$1,FALSE)</f>
        <v>-24.408516131058999</v>
      </c>
      <c r="BK33" s="60">
        <f>VLOOKUP($A33,'RevPAR Raw Data'!$B$6:$BE$43,'RevPAR Raw Data'!BA$1,FALSE)</f>
        <v>-20.9836007661008</v>
      </c>
      <c r="BL33" s="60">
        <f>VLOOKUP($A33,'RevPAR Raw Data'!$B$6:$BE$43,'RevPAR Raw Data'!BB$1,FALSE)</f>
        <v>-20.7860903312</v>
      </c>
      <c r="BM33" s="61">
        <f>VLOOKUP($A33,'RevPAR Raw Data'!$B$6:$BE$43,'RevPAR Raw Data'!BC$1,FALSE)</f>
        <v>-20.883796404581599</v>
      </c>
      <c r="BN33" s="62">
        <f>VLOOKUP($A33,'RevPAR Raw Data'!$B$6:$BE$43,'RevPAR Raw Data'!BE$1,FALSE)</f>
        <v>-23.3480188225776</v>
      </c>
    </row>
    <row r="34" spans="1:66" x14ac:dyDescent="0.25">
      <c r="A34" s="78" t="s">
        <v>95</v>
      </c>
      <c r="B34" s="59">
        <f>VLOOKUP($A34,'Occupancy Raw Data'!$B$8:$BE$45,'Occupancy Raw Data'!AG$3,FALSE)</f>
        <v>46.257570022709999</v>
      </c>
      <c r="C34" s="60">
        <f>VLOOKUP($A34,'Occupancy Raw Data'!$B$8:$BE$45,'Occupancy Raw Data'!AH$3,FALSE)</f>
        <v>51.987130961392801</v>
      </c>
      <c r="D34" s="60">
        <f>VLOOKUP($A34,'Occupancy Raw Data'!$B$8:$BE$45,'Occupancy Raw Data'!AI$3,FALSE)</f>
        <v>59.403842531550097</v>
      </c>
      <c r="E34" s="60">
        <f>VLOOKUP($A34,'Occupancy Raw Data'!$B$8:$BE$45,'Occupancy Raw Data'!AJ$3,FALSE)</f>
        <v>63.039178753060803</v>
      </c>
      <c r="F34" s="60">
        <f>VLOOKUP($A34,'Occupancy Raw Data'!$B$8:$BE$45,'Occupancy Raw Data'!AK$3,FALSE)</f>
        <v>65.186475795818396</v>
      </c>
      <c r="G34" s="61">
        <f>VLOOKUP($A34,'Occupancy Raw Data'!$B$8:$BE$45,'Occupancy Raw Data'!AL$3,FALSE)</f>
        <v>57.190035855821797</v>
      </c>
      <c r="H34" s="60">
        <f>VLOOKUP($A34,'Occupancy Raw Data'!$B$8:$BE$45,'Occupancy Raw Data'!AN$3,FALSE)</f>
        <v>75.367300809945306</v>
      </c>
      <c r="I34" s="60">
        <f>VLOOKUP($A34,'Occupancy Raw Data'!$B$8:$BE$45,'Occupancy Raw Data'!AO$3,FALSE)</f>
        <v>68.5581088717272</v>
      </c>
      <c r="J34" s="61">
        <f>VLOOKUP($A34,'Occupancy Raw Data'!$B$8:$BE$45,'Occupancy Raw Data'!AP$3,FALSE)</f>
        <v>71.962704840836295</v>
      </c>
      <c r="K34" s="62">
        <f>VLOOKUP($A34,'Occupancy Raw Data'!$B$8:$BE$45,'Occupancy Raw Data'!AR$3,FALSE)</f>
        <v>61.416484789696298</v>
      </c>
      <c r="M34" s="59">
        <f>VLOOKUP($A34,'Occupancy Raw Data'!$B$8:$BE$45,'Occupancy Raw Data'!AT$3,FALSE)</f>
        <v>1.4415332625286701</v>
      </c>
      <c r="N34" s="60">
        <f>VLOOKUP($A34,'Occupancy Raw Data'!$B$8:$BE$45,'Occupancy Raw Data'!AU$3,FALSE)</f>
        <v>-5.5219226057471298</v>
      </c>
      <c r="O34" s="60">
        <f>VLOOKUP($A34,'Occupancy Raw Data'!$B$8:$BE$45,'Occupancy Raw Data'!AV$3,FALSE)</f>
        <v>-2.3577114498552998</v>
      </c>
      <c r="P34" s="60">
        <f>VLOOKUP($A34,'Occupancy Raw Data'!$B$8:$BE$45,'Occupancy Raw Data'!AW$3,FALSE)</f>
        <v>2.5468423769519601</v>
      </c>
      <c r="Q34" s="60">
        <f>VLOOKUP($A34,'Occupancy Raw Data'!$B$8:$BE$45,'Occupancy Raw Data'!AX$3,FALSE)</f>
        <v>0.77053265064512899</v>
      </c>
      <c r="R34" s="61">
        <f>VLOOKUP($A34,'Occupancy Raw Data'!$B$8:$BE$45,'Occupancy Raw Data'!AY$3,FALSE)</f>
        <v>-0.58251440090046003</v>
      </c>
      <c r="S34" s="60">
        <f>VLOOKUP($A34,'Occupancy Raw Data'!$B$8:$BE$45,'Occupancy Raw Data'!BA$3,FALSE)</f>
        <v>-3.1883612251298401</v>
      </c>
      <c r="T34" s="60">
        <f>VLOOKUP($A34,'Occupancy Raw Data'!$B$8:$BE$45,'Occupancy Raw Data'!BB$3,FALSE)</f>
        <v>-12.579189146818701</v>
      </c>
      <c r="U34" s="61">
        <f>VLOOKUP($A34,'Occupancy Raw Data'!$B$8:$BE$45,'Occupancy Raw Data'!BC$3,FALSE)</f>
        <v>-7.9010120746992101</v>
      </c>
      <c r="V34" s="62">
        <f>VLOOKUP($A34,'Occupancy Raw Data'!$B$8:$BE$45,'Occupancy Raw Data'!BE$3,FALSE)</f>
        <v>-3.14999433614314</v>
      </c>
      <c r="X34" s="64">
        <f>VLOOKUP($A34,'ADR Raw Data'!$B$6:$BE$43,'ADR Raw Data'!AG$1,FALSE)</f>
        <v>124.446214585251</v>
      </c>
      <c r="Y34" s="65">
        <f>VLOOKUP($A34,'ADR Raw Data'!$B$6:$BE$43,'ADR Raw Data'!AH$1,FALSE)</f>
        <v>126.19717510010901</v>
      </c>
      <c r="Z34" s="65">
        <f>VLOOKUP($A34,'ADR Raw Data'!$B$6:$BE$43,'ADR Raw Data'!AI$1,FALSE)</f>
        <v>132.07330796670601</v>
      </c>
      <c r="AA34" s="65">
        <f>VLOOKUP($A34,'ADR Raw Data'!$B$6:$BE$43,'ADR Raw Data'!AJ$1,FALSE)</f>
        <v>137.113706581011</v>
      </c>
      <c r="AB34" s="65">
        <f>VLOOKUP($A34,'ADR Raw Data'!$B$6:$BE$43,'ADR Raw Data'!AK$1,FALSE)</f>
        <v>138.67637723036901</v>
      </c>
      <c r="AC34" s="66">
        <f>VLOOKUP($A34,'ADR Raw Data'!$B$6:$BE$43,'ADR Raw Data'!AL$1,FALSE)</f>
        <v>132.39908034977699</v>
      </c>
      <c r="AD34" s="65">
        <f>VLOOKUP($A34,'ADR Raw Data'!$B$6:$BE$43,'ADR Raw Data'!AN$1,FALSE)</f>
        <v>164.45698094345499</v>
      </c>
      <c r="AE34" s="65">
        <f>VLOOKUP($A34,'ADR Raw Data'!$B$6:$BE$43,'ADR Raw Data'!AO$1,FALSE)</f>
        <v>158.17721958925699</v>
      </c>
      <c r="AF34" s="66">
        <f>VLOOKUP($A34,'ADR Raw Data'!$B$6:$BE$43,'ADR Raw Data'!AP$1,FALSE)</f>
        <v>161.465649784059</v>
      </c>
      <c r="AG34" s="67">
        <f>VLOOKUP($A34,'ADR Raw Data'!$B$6:$BE$43,'ADR Raw Data'!AR$1,FALSE)</f>
        <v>142.142983526005</v>
      </c>
      <c r="AI34" s="59">
        <f>VLOOKUP($A34,'ADR Raw Data'!$B$6:$BE$43,'ADR Raw Data'!AT$1,FALSE)</f>
        <v>7.84782830101891</v>
      </c>
      <c r="AJ34" s="60">
        <f>VLOOKUP($A34,'ADR Raw Data'!$B$6:$BE$43,'ADR Raw Data'!AU$1,FALSE)</f>
        <v>6.5838099249766504</v>
      </c>
      <c r="AK34" s="60">
        <f>VLOOKUP($A34,'ADR Raw Data'!$B$6:$BE$43,'ADR Raw Data'!AV$1,FALSE)</f>
        <v>7.3554834516337699</v>
      </c>
      <c r="AL34" s="60">
        <f>VLOOKUP($A34,'ADR Raw Data'!$B$6:$BE$43,'ADR Raw Data'!AW$1,FALSE)</f>
        <v>9.6573735391337099</v>
      </c>
      <c r="AM34" s="60">
        <f>VLOOKUP($A34,'ADR Raw Data'!$B$6:$BE$43,'ADR Raw Data'!AX$1,FALSE)</f>
        <v>8.0060871858266598</v>
      </c>
      <c r="AN34" s="61">
        <f>VLOOKUP($A34,'ADR Raw Data'!$B$6:$BE$43,'ADR Raw Data'!AY$1,FALSE)</f>
        <v>8.0205142363100101</v>
      </c>
      <c r="AO34" s="60">
        <f>VLOOKUP($A34,'ADR Raw Data'!$B$6:$BE$43,'ADR Raw Data'!BA$1,FALSE)</f>
        <v>4.9524852216911697</v>
      </c>
      <c r="AP34" s="60">
        <f>VLOOKUP($A34,'ADR Raw Data'!$B$6:$BE$43,'ADR Raw Data'!BB$1,FALSE)</f>
        <v>2.0221100048598801</v>
      </c>
      <c r="AQ34" s="61">
        <f>VLOOKUP($A34,'ADR Raw Data'!$B$6:$BE$43,'ADR Raw Data'!BC$1,FALSE)</f>
        <v>3.5923960685471101</v>
      </c>
      <c r="AR34" s="62">
        <f>VLOOKUP($A34,'ADR Raw Data'!$B$6:$BE$43,'ADR Raw Data'!BE$1,FALSE)</f>
        <v>5.8471237712195503</v>
      </c>
      <c r="AT34" s="64">
        <f>VLOOKUP($A34,'RevPAR Raw Data'!$B$6:$BE$43,'RevPAR Raw Data'!AG$1,FALSE)</f>
        <v>57.565794852384499</v>
      </c>
      <c r="AU34" s="65">
        <f>VLOOKUP($A34,'RevPAR Raw Data'!$B$6:$BE$43,'RevPAR Raw Data'!AH$1,FALSE)</f>
        <v>65.606290688871994</v>
      </c>
      <c r="AV34" s="65">
        <f>VLOOKUP($A34,'RevPAR Raw Data'!$B$6:$BE$43,'RevPAR Raw Data'!AI$1,FALSE)</f>
        <v>78.456619890751497</v>
      </c>
      <c r="AW34" s="65">
        <f>VLOOKUP($A34,'RevPAR Raw Data'!$B$6:$BE$43,'RevPAR Raw Data'!AJ$1,FALSE)</f>
        <v>86.435354586551099</v>
      </c>
      <c r="AX34" s="65">
        <f>VLOOKUP($A34,'RevPAR Raw Data'!$B$6:$BE$43,'RevPAR Raw Data'!AK$1,FALSE)</f>
        <v>90.398243077792401</v>
      </c>
      <c r="AY34" s="66">
        <f>VLOOKUP($A34,'RevPAR Raw Data'!$B$6:$BE$43,'RevPAR Raw Data'!AL$1,FALSE)</f>
        <v>75.719081524816005</v>
      </c>
      <c r="AZ34" s="65">
        <f>VLOOKUP($A34,'RevPAR Raw Data'!$B$6:$BE$43,'RevPAR Raw Data'!AN$1,FALSE)</f>
        <v>123.94678753060801</v>
      </c>
      <c r="BA34" s="65">
        <f>VLOOKUP($A34,'RevPAR Raw Data'!$B$6:$BE$43,'RevPAR Raw Data'!AO$1,FALSE)</f>
        <v>108.443310416274</v>
      </c>
      <c r="BB34" s="66">
        <f>VLOOKUP($A34,'RevPAR Raw Data'!$B$6:$BE$43,'RevPAR Raw Data'!AP$1,FALSE)</f>
        <v>116.195048973441</v>
      </c>
      <c r="BC34" s="67">
        <f>VLOOKUP($A34,'RevPAR Raw Data'!$B$6:$BE$43,'RevPAR Raw Data'!AR$1,FALSE)</f>
        <v>87.299223856869503</v>
      </c>
      <c r="BE34" s="59">
        <f>VLOOKUP($A34,'RevPAR Raw Data'!$B$6:$BE$43,'RevPAR Raw Data'!AT$1,FALSE)</f>
        <v>9.4024906188929105</v>
      </c>
      <c r="BF34" s="60">
        <f>VLOOKUP($A34,'RevPAR Raw Data'!$B$6:$BE$43,'RevPAR Raw Data'!AU$1,FALSE)</f>
        <v>0.69833443066280498</v>
      </c>
      <c r="BG34" s="60">
        <f>VLOOKUP($A34,'RevPAR Raw Data'!$B$6:$BE$43,'RevPAR Raw Data'!AV$1,FALSE)</f>
        <v>4.8243509262470798</v>
      </c>
      <c r="BH34" s="60">
        <f>VLOOKUP($A34,'RevPAR Raw Data'!$B$6:$BE$43,'RevPAR Raw Data'!AW$1,FALSE)</f>
        <v>12.4501739978808</v>
      </c>
      <c r="BI34" s="60">
        <f>VLOOKUP($A34,'RevPAR Raw Data'!$B$6:$BE$43,'RevPAR Raw Data'!AX$1,FALSE)</f>
        <v>8.8383093522776992</v>
      </c>
      <c r="BJ34" s="61">
        <f>VLOOKUP($A34,'RevPAR Raw Data'!$B$6:$BE$43,'RevPAR Raw Data'!AY$1,FALSE)</f>
        <v>7.3912791849567698</v>
      </c>
      <c r="BK34" s="60">
        <f>VLOOKUP($A34,'RevPAR Raw Data'!$B$6:$BE$43,'RevPAR Raw Data'!BA$1,FALSE)</f>
        <v>1.6062208780726299</v>
      </c>
      <c r="BL34" s="60">
        <f>VLOOKUP($A34,'RevPAR Raw Data'!$B$6:$BE$43,'RevPAR Raw Data'!BB$1,FALSE)</f>
        <v>-10.8114441842269</v>
      </c>
      <c r="BM34" s="61">
        <f>VLOOKUP($A34,'RevPAR Raw Data'!$B$6:$BE$43,'RevPAR Raw Data'!BC$1,FALSE)</f>
        <v>-4.5924516532990198</v>
      </c>
      <c r="BN34" s="62">
        <f>VLOOKUP($A34,'RevPAR Raw Data'!$B$6:$BE$43,'RevPAR Raw Data'!BE$1,FALSE)</f>
        <v>2.5129453674557101</v>
      </c>
    </row>
    <row r="35" spans="1:66" x14ac:dyDescent="0.25">
      <c r="A35" s="78" t="s">
        <v>96</v>
      </c>
      <c r="B35" s="59">
        <f>VLOOKUP($A35,'Occupancy Raw Data'!$B$8:$BE$45,'Occupancy Raw Data'!AG$3,FALSE)</f>
        <v>43.772583559168901</v>
      </c>
      <c r="C35" s="60">
        <f>VLOOKUP($A35,'Occupancy Raw Data'!$B$8:$BE$45,'Occupancy Raw Data'!AH$3,FALSE)</f>
        <v>53.875903342366698</v>
      </c>
      <c r="D35" s="60">
        <f>VLOOKUP($A35,'Occupancy Raw Data'!$B$8:$BE$45,'Occupancy Raw Data'!AI$3,FALSE)</f>
        <v>61.528906955736197</v>
      </c>
      <c r="E35" s="60">
        <f>VLOOKUP($A35,'Occupancy Raw Data'!$B$8:$BE$45,'Occupancy Raw Data'!AJ$3,FALSE)</f>
        <v>62.759710930442601</v>
      </c>
      <c r="F35" s="60">
        <f>VLOOKUP($A35,'Occupancy Raw Data'!$B$8:$BE$45,'Occupancy Raw Data'!AK$3,FALSE)</f>
        <v>63.211382113821102</v>
      </c>
      <c r="G35" s="61">
        <f>VLOOKUP($A35,'Occupancy Raw Data'!$B$8:$BE$45,'Occupancy Raw Data'!AL$3,FALSE)</f>
        <v>57.029697380307098</v>
      </c>
      <c r="H35" s="60">
        <f>VLOOKUP($A35,'Occupancy Raw Data'!$B$8:$BE$45,'Occupancy Raw Data'!AN$3,FALSE)</f>
        <v>75.025406504065003</v>
      </c>
      <c r="I35" s="60">
        <f>VLOOKUP($A35,'Occupancy Raw Data'!$B$8:$BE$45,'Occupancy Raw Data'!AO$3,FALSE)</f>
        <v>73.6845076784101</v>
      </c>
      <c r="J35" s="61">
        <f>VLOOKUP($A35,'Occupancy Raw Data'!$B$8:$BE$45,'Occupancy Raw Data'!AP$3,FALSE)</f>
        <v>74.354957091237495</v>
      </c>
      <c r="K35" s="62">
        <f>VLOOKUP($A35,'Occupancy Raw Data'!$B$8:$BE$45,'Occupancy Raw Data'!AR$3,FALSE)</f>
        <v>61.9797715834301</v>
      </c>
      <c r="M35" s="59">
        <f>VLOOKUP($A35,'Occupancy Raw Data'!$B$8:$BE$45,'Occupancy Raw Data'!AT$3,FALSE)</f>
        <v>-10.5632527776744</v>
      </c>
      <c r="N35" s="60">
        <f>VLOOKUP($A35,'Occupancy Raw Data'!$B$8:$BE$45,'Occupancy Raw Data'!AU$3,FALSE)</f>
        <v>-8.1265295546335192</v>
      </c>
      <c r="O35" s="60">
        <f>VLOOKUP($A35,'Occupancy Raw Data'!$B$8:$BE$45,'Occupancy Raw Data'!AV$3,FALSE)</f>
        <v>-1.07358892594</v>
      </c>
      <c r="P35" s="60">
        <f>VLOOKUP($A35,'Occupancy Raw Data'!$B$8:$BE$45,'Occupancy Raw Data'!AW$3,FALSE)</f>
        <v>-0.46490449916489501</v>
      </c>
      <c r="Q35" s="60">
        <f>VLOOKUP($A35,'Occupancy Raw Data'!$B$8:$BE$45,'Occupancy Raw Data'!AX$3,FALSE)</f>
        <v>-4.4160220389822804</v>
      </c>
      <c r="R35" s="61">
        <f>VLOOKUP($A35,'Occupancy Raw Data'!$B$8:$BE$45,'Occupancy Raw Data'!AY$3,FALSE)</f>
        <v>-4.6215073352460703</v>
      </c>
      <c r="S35" s="60">
        <f>VLOOKUP($A35,'Occupancy Raw Data'!$B$8:$BE$45,'Occupancy Raw Data'!BA$3,FALSE)</f>
        <v>-5.2016429084226301</v>
      </c>
      <c r="T35" s="60">
        <f>VLOOKUP($A35,'Occupancy Raw Data'!$B$8:$BE$45,'Occupancy Raw Data'!BB$3,FALSE)</f>
        <v>-7.0491057246564202</v>
      </c>
      <c r="U35" s="61">
        <f>VLOOKUP($A35,'Occupancy Raw Data'!$B$8:$BE$45,'Occupancy Raw Data'!BC$3,FALSE)</f>
        <v>-6.1261347797934</v>
      </c>
      <c r="V35" s="62">
        <f>VLOOKUP($A35,'Occupancy Raw Data'!$B$8:$BE$45,'Occupancy Raw Data'!BE$3,FALSE)</f>
        <v>-5.1426387211363798</v>
      </c>
      <c r="X35" s="64">
        <f>VLOOKUP($A35,'ADR Raw Data'!$B$6:$BE$43,'ADR Raw Data'!AG$1,FALSE)</f>
        <v>90.971158261318095</v>
      </c>
      <c r="Y35" s="65">
        <f>VLOOKUP($A35,'ADR Raw Data'!$B$6:$BE$43,'ADR Raw Data'!AH$1,FALSE)</f>
        <v>95.469648938957206</v>
      </c>
      <c r="Z35" s="65">
        <f>VLOOKUP($A35,'ADR Raw Data'!$B$6:$BE$43,'ADR Raw Data'!AI$1,FALSE)</f>
        <v>100.677887227014</v>
      </c>
      <c r="AA35" s="65">
        <f>VLOOKUP($A35,'ADR Raw Data'!$B$6:$BE$43,'ADR Raw Data'!AJ$1,FALSE)</f>
        <v>101.274770151133</v>
      </c>
      <c r="AB35" s="65">
        <f>VLOOKUP($A35,'ADR Raw Data'!$B$6:$BE$43,'ADR Raw Data'!AK$1,FALSE)</f>
        <v>103.450428724544</v>
      </c>
      <c r="AC35" s="66">
        <f>VLOOKUP($A35,'ADR Raw Data'!$B$6:$BE$43,'ADR Raw Data'!AL$1,FALSE)</f>
        <v>98.949767352070495</v>
      </c>
      <c r="AD35" s="65">
        <f>VLOOKUP($A35,'ADR Raw Data'!$B$6:$BE$43,'ADR Raw Data'!AN$1,FALSE)</f>
        <v>118.861211950182</v>
      </c>
      <c r="AE35" s="65">
        <f>VLOOKUP($A35,'ADR Raw Data'!$B$6:$BE$43,'ADR Raw Data'!AO$1,FALSE)</f>
        <v>118.289549076699</v>
      </c>
      <c r="AF35" s="66">
        <f>VLOOKUP($A35,'ADR Raw Data'!$B$6:$BE$43,'ADR Raw Data'!AP$1,FALSE)</f>
        <v>118.577957820004</v>
      </c>
      <c r="AG35" s="67">
        <f>VLOOKUP($A35,'ADR Raw Data'!$B$6:$BE$43,'ADR Raw Data'!AR$1,FALSE)</f>
        <v>105.677553451753</v>
      </c>
      <c r="AI35" s="59">
        <f>VLOOKUP($A35,'ADR Raw Data'!$B$6:$BE$43,'ADR Raw Data'!AT$1,FALSE)</f>
        <v>11.549183203139201</v>
      </c>
      <c r="AJ35" s="60">
        <f>VLOOKUP($A35,'ADR Raw Data'!$B$6:$BE$43,'ADR Raw Data'!AU$1,FALSE)</f>
        <v>10.951028764604599</v>
      </c>
      <c r="AK35" s="60">
        <f>VLOOKUP($A35,'ADR Raw Data'!$B$6:$BE$43,'ADR Raw Data'!AV$1,FALSE)</f>
        <v>12.5912414115845</v>
      </c>
      <c r="AL35" s="60">
        <f>VLOOKUP($A35,'ADR Raw Data'!$B$6:$BE$43,'ADR Raw Data'!AW$1,FALSE)</f>
        <v>12.300414270832601</v>
      </c>
      <c r="AM35" s="60">
        <f>VLOOKUP($A35,'ADR Raw Data'!$B$6:$BE$43,'ADR Raw Data'!AX$1,FALSE)</f>
        <v>11.9871549602691</v>
      </c>
      <c r="AN35" s="61">
        <f>VLOOKUP($A35,'ADR Raw Data'!$B$6:$BE$43,'ADR Raw Data'!AY$1,FALSE)</f>
        <v>12.079980194758299</v>
      </c>
      <c r="AO35" s="60">
        <f>VLOOKUP($A35,'ADR Raw Data'!$B$6:$BE$43,'ADR Raw Data'!BA$1,FALSE)</f>
        <v>9.7678534747679908</v>
      </c>
      <c r="AP35" s="60">
        <f>VLOOKUP($A35,'ADR Raw Data'!$B$6:$BE$43,'ADR Raw Data'!BB$1,FALSE)</f>
        <v>7.8594475696351003</v>
      </c>
      <c r="AQ35" s="61">
        <f>VLOOKUP($A35,'ADR Raw Data'!$B$6:$BE$43,'ADR Raw Data'!BC$1,FALSE)</f>
        <v>8.80937839595844</v>
      </c>
      <c r="AR35" s="62">
        <f>VLOOKUP($A35,'ADR Raw Data'!$B$6:$BE$43,'ADR Raw Data'!BE$1,FALSE)</f>
        <v>10.712837623488401</v>
      </c>
      <c r="AT35" s="64">
        <f>VLOOKUP($A35,'RevPAR Raw Data'!$B$6:$BE$43,'RevPAR Raw Data'!AG$1,FALSE)</f>
        <v>39.820426264679298</v>
      </c>
      <c r="AU35" s="65">
        <f>VLOOKUP($A35,'RevPAR Raw Data'!$B$6:$BE$43,'RevPAR Raw Data'!AH$1,FALSE)</f>
        <v>51.4351357836495</v>
      </c>
      <c r="AV35" s="65">
        <f>VLOOKUP($A35,'RevPAR Raw Data'!$B$6:$BE$43,'RevPAR Raw Data'!AI$1,FALSE)</f>
        <v>61.946003556910497</v>
      </c>
      <c r="AW35" s="65">
        <f>VLOOKUP($A35,'RevPAR Raw Data'!$B$6:$BE$43,'RevPAR Raw Data'!AJ$1,FALSE)</f>
        <v>63.559752992321499</v>
      </c>
      <c r="AX35" s="65">
        <f>VLOOKUP($A35,'RevPAR Raw Data'!$B$6:$BE$43,'RevPAR Raw Data'!AK$1,FALSE)</f>
        <v>65.392445799457903</v>
      </c>
      <c r="AY35" s="66">
        <f>VLOOKUP($A35,'RevPAR Raw Data'!$B$6:$BE$43,'RevPAR Raw Data'!AL$1,FALSE)</f>
        <v>56.430752879403698</v>
      </c>
      <c r="AZ35" s="65">
        <f>VLOOKUP($A35,'RevPAR Raw Data'!$B$6:$BE$43,'RevPAR Raw Data'!AN$1,FALSE)</f>
        <v>89.176107441282696</v>
      </c>
      <c r="BA35" s="65">
        <f>VLOOKUP($A35,'RevPAR Raw Data'!$B$6:$BE$43,'RevPAR Raw Data'!AO$1,FALSE)</f>
        <v>87.161071872177004</v>
      </c>
      <c r="BB35" s="66">
        <f>VLOOKUP($A35,'RevPAR Raw Data'!$B$6:$BE$43,'RevPAR Raw Data'!AP$1,FALSE)</f>
        <v>88.168589656729907</v>
      </c>
      <c r="BC35" s="67">
        <f>VLOOKUP($A35,'RevPAR Raw Data'!$B$6:$BE$43,'RevPAR Raw Data'!AR$1,FALSE)</f>
        <v>65.498706244354096</v>
      </c>
      <c r="BE35" s="59">
        <f>VLOOKUP($A35,'RevPAR Raw Data'!$B$6:$BE$43,'RevPAR Raw Data'!AT$1,FALSE)</f>
        <v>-0.23403899003951201</v>
      </c>
      <c r="BF35" s="60">
        <f>VLOOKUP($A35,'RevPAR Raw Data'!$B$6:$BE$43,'RevPAR Raw Data'!AU$1,FALSE)</f>
        <v>1.9345606208791</v>
      </c>
      <c r="BG35" s="60">
        <f>VLOOKUP($A35,'RevPAR Raw Data'!$B$6:$BE$43,'RevPAR Raw Data'!AV$1,FALSE)</f>
        <v>11.3824743122114</v>
      </c>
      <c r="BH35" s="60">
        <f>VLOOKUP($A35,'RevPAR Raw Data'!$B$6:$BE$43,'RevPAR Raw Data'!AW$1,FALSE)</f>
        <v>11.7783245923066</v>
      </c>
      <c r="BI35" s="60">
        <f>VLOOKUP($A35,'RevPAR Raw Data'!$B$6:$BE$43,'RevPAR Raw Data'!AX$1,FALSE)</f>
        <v>7.0417775163943803</v>
      </c>
      <c r="BJ35" s="61">
        <f>VLOOKUP($A35,'RevPAR Raw Data'!$B$6:$BE$43,'RevPAR Raw Data'!AY$1,FALSE)</f>
        <v>6.9001956887152103</v>
      </c>
      <c r="BK35" s="60">
        <f>VLOOKUP($A35,'RevPAR Raw Data'!$B$6:$BE$43,'RevPAR Raw Data'!BA$1,FALSE)</f>
        <v>4.0581217087699697</v>
      </c>
      <c r="BL35" s="60">
        <f>VLOOKUP($A35,'RevPAR Raw Data'!$B$6:$BE$43,'RevPAR Raw Data'!BB$1,FALSE)</f>
        <v>0.25632107642115498</v>
      </c>
      <c r="BM35" s="61">
        <f>VLOOKUP($A35,'RevPAR Raw Data'!$B$6:$BE$43,'RevPAR Raw Data'!BC$1,FALSE)</f>
        <v>2.1435692223666201</v>
      </c>
      <c r="BN35" s="62">
        <f>VLOOKUP($A35,'RevPAR Raw Data'!$B$6:$BE$43,'RevPAR Raw Data'!BE$1,FALSE)</f>
        <v>5.0192763665940898</v>
      </c>
    </row>
    <row r="36" spans="1:66" x14ac:dyDescent="0.25">
      <c r="A36" s="78" t="s">
        <v>45</v>
      </c>
      <c r="B36" s="59">
        <f>VLOOKUP($A36,'Occupancy Raw Data'!$B$8:$BE$45,'Occupancy Raw Data'!AG$3,FALSE)</f>
        <v>49.6273830155979</v>
      </c>
      <c r="C36" s="60">
        <f>VLOOKUP($A36,'Occupancy Raw Data'!$B$8:$BE$45,'Occupancy Raw Data'!AH$3,FALSE)</f>
        <v>60.8145580589254</v>
      </c>
      <c r="D36" s="60">
        <f>VLOOKUP($A36,'Occupancy Raw Data'!$B$8:$BE$45,'Occupancy Raw Data'!AI$3,FALSE)</f>
        <v>65.857885615251206</v>
      </c>
      <c r="E36" s="60">
        <f>VLOOKUP($A36,'Occupancy Raw Data'!$B$8:$BE$45,'Occupancy Raw Data'!AJ$3,FALSE)</f>
        <v>67.521663778162903</v>
      </c>
      <c r="F36" s="60">
        <f>VLOOKUP($A36,'Occupancy Raw Data'!$B$8:$BE$45,'Occupancy Raw Data'!AK$3,FALSE)</f>
        <v>71.005199306758996</v>
      </c>
      <c r="G36" s="61">
        <f>VLOOKUP($A36,'Occupancy Raw Data'!$B$8:$BE$45,'Occupancy Raw Data'!AL$3,FALSE)</f>
        <v>62.965337954939301</v>
      </c>
      <c r="H36" s="60">
        <f>VLOOKUP($A36,'Occupancy Raw Data'!$B$8:$BE$45,'Occupancy Raw Data'!AN$3,FALSE)</f>
        <v>83.015597920277202</v>
      </c>
      <c r="I36" s="60">
        <f>VLOOKUP($A36,'Occupancy Raw Data'!$B$8:$BE$45,'Occupancy Raw Data'!AO$3,FALSE)</f>
        <v>83.171577123050199</v>
      </c>
      <c r="J36" s="61">
        <f>VLOOKUP($A36,'Occupancy Raw Data'!$B$8:$BE$45,'Occupancy Raw Data'!AP$3,FALSE)</f>
        <v>83.093587521663693</v>
      </c>
      <c r="K36" s="62">
        <f>VLOOKUP($A36,'Occupancy Raw Data'!$B$8:$BE$45,'Occupancy Raw Data'!AR$3,FALSE)</f>
        <v>68.716266402574803</v>
      </c>
      <c r="M36" s="59">
        <f>VLOOKUP($A36,'Occupancy Raw Data'!$B$8:$BE$45,'Occupancy Raw Data'!AT$3,FALSE)</f>
        <v>-13.7759710930442</v>
      </c>
      <c r="N36" s="60">
        <f>VLOOKUP($A36,'Occupancy Raw Data'!$B$8:$BE$45,'Occupancy Raw Data'!AU$3,FALSE)</f>
        <v>-11.006847577986299</v>
      </c>
      <c r="O36" s="60">
        <f>VLOOKUP($A36,'Occupancy Raw Data'!$B$8:$BE$45,'Occupancy Raw Data'!AV$3,FALSE)</f>
        <v>-8.9165867689357601</v>
      </c>
      <c r="P36" s="60">
        <f>VLOOKUP($A36,'Occupancy Raw Data'!$B$8:$BE$45,'Occupancy Raw Data'!AW$3,FALSE)</f>
        <v>-5.7571359458151896</v>
      </c>
      <c r="Q36" s="60">
        <f>VLOOKUP($A36,'Occupancy Raw Data'!$B$8:$BE$45,'Occupancy Raw Data'!AX$3,FALSE)</f>
        <v>-7.9429277609257296</v>
      </c>
      <c r="R36" s="61">
        <f>VLOOKUP($A36,'Occupancy Raw Data'!$B$8:$BE$45,'Occupancy Raw Data'!AY$3,FALSE)</f>
        <v>-9.2655028595689402</v>
      </c>
      <c r="S36" s="60">
        <f>VLOOKUP($A36,'Occupancy Raw Data'!$B$8:$BE$45,'Occupancy Raw Data'!BA$3,FALSE)</f>
        <v>-2.1450459652706799</v>
      </c>
      <c r="T36" s="60">
        <f>VLOOKUP($A36,'Occupancy Raw Data'!$B$8:$BE$45,'Occupancy Raw Data'!BB$3,FALSE)</f>
        <v>-5.9296285406253002</v>
      </c>
      <c r="U36" s="61">
        <f>VLOOKUP($A36,'Occupancy Raw Data'!$B$8:$BE$45,'Occupancy Raw Data'!BC$3,FALSE)</f>
        <v>-4.0764267493622697</v>
      </c>
      <c r="V36" s="62">
        <f>VLOOKUP($A36,'Occupancy Raw Data'!$B$8:$BE$45,'Occupancy Raw Data'!BE$3,FALSE)</f>
        <v>-7.5373954758969903</v>
      </c>
      <c r="X36" s="64">
        <f>VLOOKUP($A36,'ADR Raw Data'!$B$6:$BE$43,'ADR Raw Data'!AG$1,FALSE)</f>
        <v>83.577940370176293</v>
      </c>
      <c r="Y36" s="65">
        <f>VLOOKUP($A36,'ADR Raw Data'!$B$6:$BE$43,'ADR Raw Data'!AH$1,FALSE)</f>
        <v>87.972576104303201</v>
      </c>
      <c r="Z36" s="65">
        <f>VLOOKUP($A36,'ADR Raw Data'!$B$6:$BE$43,'ADR Raw Data'!AI$1,FALSE)</f>
        <v>90.961599710526301</v>
      </c>
      <c r="AA36" s="65">
        <f>VLOOKUP($A36,'ADR Raw Data'!$B$6:$BE$43,'ADR Raw Data'!AJ$1,FALSE)</f>
        <v>93.354519019507094</v>
      </c>
      <c r="AB36" s="65">
        <f>VLOOKUP($A36,'ADR Raw Data'!$B$6:$BE$43,'ADR Raw Data'!AK$1,FALSE)</f>
        <v>98.941124359287201</v>
      </c>
      <c r="AC36" s="66">
        <f>VLOOKUP($A36,'ADR Raw Data'!$B$6:$BE$43,'ADR Raw Data'!AL$1,FALSE)</f>
        <v>91.533196074977198</v>
      </c>
      <c r="AD36" s="65">
        <f>VLOOKUP($A36,'ADR Raw Data'!$B$6:$BE$43,'ADR Raw Data'!AN$1,FALSE)</f>
        <v>113.745454582463</v>
      </c>
      <c r="AE36" s="65">
        <f>VLOOKUP($A36,'ADR Raw Data'!$B$6:$BE$43,'ADR Raw Data'!AO$1,FALSE)</f>
        <v>113.22249440508401</v>
      </c>
      <c r="AF36" s="66">
        <f>VLOOKUP($A36,'ADR Raw Data'!$B$6:$BE$43,'ADR Raw Data'!AP$1,FALSE)</f>
        <v>113.483729074981</v>
      </c>
      <c r="AG36" s="67">
        <f>VLOOKUP($A36,'ADR Raw Data'!$B$6:$BE$43,'ADR Raw Data'!AR$1,FALSE)</f>
        <v>99.1169630654488</v>
      </c>
      <c r="AI36" s="59">
        <f>VLOOKUP($A36,'ADR Raw Data'!$B$6:$BE$43,'ADR Raw Data'!AT$1,FALSE)</f>
        <v>0.121684974593165</v>
      </c>
      <c r="AJ36" s="60">
        <f>VLOOKUP($A36,'ADR Raw Data'!$B$6:$BE$43,'ADR Raw Data'!AU$1,FALSE)</f>
        <v>2.18712422805819</v>
      </c>
      <c r="AK36" s="60">
        <f>VLOOKUP($A36,'ADR Raw Data'!$B$6:$BE$43,'ADR Raw Data'!AV$1,FALSE)</f>
        <v>1.5916438755829601</v>
      </c>
      <c r="AL36" s="60">
        <f>VLOOKUP($A36,'ADR Raw Data'!$B$6:$BE$43,'ADR Raw Data'!AW$1,FALSE)</f>
        <v>5.2348966340623102</v>
      </c>
      <c r="AM36" s="60">
        <f>VLOOKUP($A36,'ADR Raw Data'!$B$6:$BE$43,'ADR Raw Data'!AX$1,FALSE)</f>
        <v>4.8261384740633897</v>
      </c>
      <c r="AN36" s="61">
        <f>VLOOKUP($A36,'ADR Raw Data'!$B$6:$BE$43,'ADR Raw Data'!AY$1,FALSE)</f>
        <v>3.124517310616</v>
      </c>
      <c r="AO36" s="60">
        <f>VLOOKUP($A36,'ADR Raw Data'!$B$6:$BE$43,'ADR Raw Data'!BA$1,FALSE)</f>
        <v>6.3729689441522703</v>
      </c>
      <c r="AP36" s="60">
        <f>VLOOKUP($A36,'ADR Raw Data'!$B$6:$BE$43,'ADR Raw Data'!BB$1,FALSE)</f>
        <v>4.6495177350367998</v>
      </c>
      <c r="AQ36" s="61">
        <f>VLOOKUP($A36,'ADR Raw Data'!$B$6:$BE$43,'ADR Raw Data'!BC$1,FALSE)</f>
        <v>5.4931858169287899</v>
      </c>
      <c r="AR36" s="62">
        <f>VLOOKUP($A36,'ADR Raw Data'!$B$6:$BE$43,'ADR Raw Data'!BE$1,FALSE)</f>
        <v>4.3054705685540604</v>
      </c>
      <c r="AT36" s="64">
        <f>VLOOKUP($A36,'RevPAR Raw Data'!$B$6:$BE$43,'RevPAR Raw Data'!AG$1,FALSE)</f>
        <v>41.477544584055401</v>
      </c>
      <c r="AU36" s="65">
        <f>VLOOKUP($A36,'RevPAR Raw Data'!$B$6:$BE$43,'RevPAR Raw Data'!AH$1,FALSE)</f>
        <v>53.500133370883802</v>
      </c>
      <c r="AV36" s="65">
        <f>VLOOKUP($A36,'RevPAR Raw Data'!$B$6:$BE$43,'RevPAR Raw Data'!AI$1,FALSE)</f>
        <v>59.905386291161101</v>
      </c>
      <c r="AW36" s="65">
        <f>VLOOKUP($A36,'RevPAR Raw Data'!$B$6:$BE$43,'RevPAR Raw Data'!AJ$1,FALSE)</f>
        <v>63.034524454072702</v>
      </c>
      <c r="AX36" s="65">
        <f>VLOOKUP($A36,'RevPAR Raw Data'!$B$6:$BE$43,'RevPAR Raw Data'!AK$1,FALSE)</f>
        <v>70.253342547660296</v>
      </c>
      <c r="AY36" s="66">
        <f>VLOOKUP($A36,'RevPAR Raw Data'!$B$6:$BE$43,'RevPAR Raw Data'!AL$1,FALSE)</f>
        <v>57.634186249566703</v>
      </c>
      <c r="AZ36" s="65">
        <f>VLOOKUP($A36,'RevPAR Raw Data'!$B$6:$BE$43,'RevPAR Raw Data'!AN$1,FALSE)</f>
        <v>94.426469228769406</v>
      </c>
      <c r="BA36" s="65">
        <f>VLOOKUP($A36,'RevPAR Raw Data'!$B$6:$BE$43,'RevPAR Raw Data'!AO$1,FALSE)</f>
        <v>94.168934254766</v>
      </c>
      <c r="BB36" s="66">
        <f>VLOOKUP($A36,'RevPAR Raw Data'!$B$6:$BE$43,'RevPAR Raw Data'!AP$1,FALSE)</f>
        <v>94.297701741767696</v>
      </c>
      <c r="BC36" s="67">
        <f>VLOOKUP($A36,'RevPAR Raw Data'!$B$6:$BE$43,'RevPAR Raw Data'!AR$1,FALSE)</f>
        <v>68.109476390195496</v>
      </c>
      <c r="BE36" s="59">
        <f>VLOOKUP($A36,'RevPAR Raw Data'!$B$6:$BE$43,'RevPAR Raw Data'!AT$1,FALSE)</f>
        <v>-13.6710494053756</v>
      </c>
      <c r="BF36" s="60">
        <f>VLOOKUP($A36,'RevPAR Raw Data'!$B$6:$BE$43,'RevPAR Raw Data'!AU$1,FALSE)</f>
        <v>-9.0604567800516804</v>
      </c>
      <c r="BG36" s="60">
        <f>VLOOKUP($A36,'RevPAR Raw Data'!$B$6:$BE$43,'RevPAR Raw Data'!AV$1,FALSE)</f>
        <v>-7.4668632005716002</v>
      </c>
      <c r="BH36" s="60">
        <f>VLOOKUP($A36,'RevPAR Raw Data'!$B$6:$BE$43,'RevPAR Raw Data'!AW$1,FALSE)</f>
        <v>-0.82361942759875095</v>
      </c>
      <c r="BI36" s="60">
        <f>VLOOKUP($A36,'RevPAR Raw Data'!$B$6:$BE$43,'RevPAR Raw Data'!AX$1,FALSE)</f>
        <v>-3.5001259794994399</v>
      </c>
      <c r="BJ36" s="61">
        <f>VLOOKUP($A36,'RevPAR Raw Data'!$B$6:$BE$43,'RevPAR Raw Data'!AY$1,FALSE)</f>
        <v>-6.4304877897157802</v>
      </c>
      <c r="BK36" s="60">
        <f>VLOOKUP($A36,'RevPAR Raw Data'!$B$6:$BE$43,'RevPAR Raw Data'!BA$1,FALSE)</f>
        <v>4.0912198656770897</v>
      </c>
      <c r="BL36" s="60">
        <f>VLOOKUP($A36,'RevPAR Raw Data'!$B$6:$BE$43,'RevPAR Raw Data'!BB$1,FALSE)</f>
        <v>-1.55580993620667</v>
      </c>
      <c r="BM36" s="61">
        <f>VLOOKUP($A36,'RevPAR Raw Data'!$B$6:$BE$43,'RevPAR Raw Data'!BC$1,FALSE)</f>
        <v>1.1928333715330499</v>
      </c>
      <c r="BN36" s="62">
        <f>VLOOKUP($A36,'RevPAR Raw Data'!$B$6:$BE$43,'RevPAR Raw Data'!BE$1,FALSE)</f>
        <v>-3.5564452511931899</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Data'!$B$8:$BE$45,'Occupancy Raw Data'!AG$3,FALSE)</f>
        <v>46.045173914510301</v>
      </c>
      <c r="C39" s="60">
        <f>VLOOKUP($A39,'Occupancy Raw Data'!$B$8:$BE$45,'Occupancy Raw Data'!AH$3,FALSE)</f>
        <v>54.589082689517802</v>
      </c>
      <c r="D39" s="60">
        <f>VLOOKUP($A39,'Occupancy Raw Data'!$B$8:$BE$45,'Occupancy Raw Data'!AI$3,FALSE)</f>
        <v>60.315947505144898</v>
      </c>
      <c r="E39" s="60">
        <f>VLOOKUP($A39,'Occupancy Raw Data'!$B$8:$BE$45,'Occupancy Raw Data'!AJ$3,FALSE)</f>
        <v>61.2184136837488</v>
      </c>
      <c r="F39" s="60">
        <f>VLOOKUP($A39,'Occupancy Raw Data'!$B$8:$BE$45,'Occupancy Raw Data'!AK$3,FALSE)</f>
        <v>62.922134880739499</v>
      </c>
      <c r="G39" s="61">
        <f>VLOOKUP($A39,'Occupancy Raw Data'!$B$8:$BE$45,'Occupancy Raw Data'!AL$3,FALSE)</f>
        <v>57.0181505347322</v>
      </c>
      <c r="H39" s="60">
        <f>VLOOKUP($A39,'Occupancy Raw Data'!$B$8:$BE$45,'Occupancy Raw Data'!AN$3,FALSE)</f>
        <v>72.171148071927306</v>
      </c>
      <c r="I39" s="60">
        <f>VLOOKUP($A39,'Occupancy Raw Data'!$B$8:$BE$45,'Occupancy Raw Data'!AO$3,FALSE)</f>
        <v>70.017037211969907</v>
      </c>
      <c r="J39" s="61">
        <f>VLOOKUP($A39,'Occupancy Raw Data'!$B$8:$BE$45,'Occupancy Raw Data'!AP$3,FALSE)</f>
        <v>71.094092641948606</v>
      </c>
      <c r="K39" s="62">
        <f>VLOOKUP($A39,'Occupancy Raw Data'!$B$8:$BE$45,'Occupancy Raw Data'!AR$3,FALSE)</f>
        <v>61.039848279651203</v>
      </c>
      <c r="M39" s="59">
        <f>VLOOKUP($A39,'Occupancy Raw Data'!$B$8:$BE$45,'Occupancy Raw Data'!AT$3,FALSE)</f>
        <v>-11.811598026129699</v>
      </c>
      <c r="N39" s="60">
        <f>VLOOKUP($A39,'Occupancy Raw Data'!$B$8:$BE$45,'Occupancy Raw Data'!AU$3,FALSE)</f>
        <v>-11.0953151207056</v>
      </c>
      <c r="O39" s="60">
        <f>VLOOKUP($A39,'Occupancy Raw Data'!$B$8:$BE$45,'Occupancy Raw Data'!AV$3,FALSE)</f>
        <v>-6.5690469046029696</v>
      </c>
      <c r="P39" s="60">
        <f>VLOOKUP($A39,'Occupancy Raw Data'!$B$8:$BE$45,'Occupancy Raw Data'!AW$3,FALSE)</f>
        <v>-5.2533489530360198</v>
      </c>
      <c r="Q39" s="60">
        <f>VLOOKUP($A39,'Occupancy Raw Data'!$B$8:$BE$45,'Occupancy Raw Data'!AX$3,FALSE)</f>
        <v>-7.7241840575365597</v>
      </c>
      <c r="R39" s="61">
        <f>VLOOKUP($A39,'Occupancy Raw Data'!$B$8:$BE$45,'Occupancy Raw Data'!AY$3,FALSE)</f>
        <v>-8.3229099872163008</v>
      </c>
      <c r="S39" s="60">
        <f>VLOOKUP($A39,'Occupancy Raw Data'!$B$8:$BE$45,'Occupancy Raw Data'!BA$3,FALSE)</f>
        <v>-8.1282078375711695</v>
      </c>
      <c r="T39" s="60">
        <f>VLOOKUP($A39,'Occupancy Raw Data'!$B$8:$BE$45,'Occupancy Raw Data'!BB$3,FALSE)</f>
        <v>-11.525957333032499</v>
      </c>
      <c r="U39" s="61">
        <f>VLOOKUP($A39,'Occupancy Raw Data'!$B$8:$BE$45,'Occupancy Raw Data'!BC$3,FALSE)</f>
        <v>-9.8333540227921805</v>
      </c>
      <c r="V39" s="62">
        <f>VLOOKUP($A39,'Occupancy Raw Data'!$B$8:$BE$45,'Occupancy Raw Data'!BE$3,FALSE)</f>
        <v>-8.8311364688059708</v>
      </c>
      <c r="X39" s="64">
        <f>VLOOKUP($A39,'ADR Raw Data'!$B$6:$BE$43,'ADR Raw Data'!AG$1,FALSE)</f>
        <v>100.01355137105401</v>
      </c>
      <c r="Y39" s="65">
        <f>VLOOKUP($A39,'ADR Raw Data'!$B$6:$BE$43,'ADR Raw Data'!AH$1,FALSE)</f>
        <v>101.58602119802801</v>
      </c>
      <c r="Z39" s="65">
        <f>VLOOKUP($A39,'ADR Raw Data'!$B$6:$BE$43,'ADR Raw Data'!AI$1,FALSE)</f>
        <v>105.34542055290601</v>
      </c>
      <c r="AA39" s="65">
        <f>VLOOKUP($A39,'ADR Raw Data'!$B$6:$BE$43,'ADR Raw Data'!AJ$1,FALSE)</f>
        <v>108.316677734455</v>
      </c>
      <c r="AB39" s="65">
        <f>VLOOKUP($A39,'ADR Raw Data'!$B$6:$BE$43,'ADR Raw Data'!AK$1,FALSE)</f>
        <v>112.463640336179</v>
      </c>
      <c r="AC39" s="66">
        <f>VLOOKUP($A39,'ADR Raw Data'!$B$6:$BE$43,'ADR Raw Data'!AL$1,FALSE)</f>
        <v>105.973502063517</v>
      </c>
      <c r="AD39" s="65">
        <f>VLOOKUP($A39,'ADR Raw Data'!$B$6:$BE$43,'ADR Raw Data'!AN$1,FALSE)</f>
        <v>139.55967429793401</v>
      </c>
      <c r="AE39" s="65">
        <f>VLOOKUP($A39,'ADR Raw Data'!$B$6:$BE$43,'ADR Raw Data'!AO$1,FALSE)</f>
        <v>137.44898584593099</v>
      </c>
      <c r="AF39" s="66">
        <f>VLOOKUP($A39,'ADR Raw Data'!$B$6:$BE$43,'ADR Raw Data'!AP$1,FALSE)</f>
        <v>138.52031823897801</v>
      </c>
      <c r="AG39" s="67">
        <f>VLOOKUP($A39,'ADR Raw Data'!$B$6:$BE$43,'ADR Raw Data'!AR$1,FALSE)</f>
        <v>116.804302081133</v>
      </c>
      <c r="AI39" s="59">
        <f>VLOOKUP($A39,'ADR Raw Data'!$B$6:$BE$43,'ADR Raw Data'!AT$1,FALSE)</f>
        <v>4.9634255907264002</v>
      </c>
      <c r="AJ39" s="60">
        <f>VLOOKUP($A39,'ADR Raw Data'!$B$6:$BE$43,'ADR Raw Data'!AU$1,FALSE)</f>
        <v>5.60296392106995</v>
      </c>
      <c r="AK39" s="60">
        <f>VLOOKUP($A39,'ADR Raw Data'!$B$6:$BE$43,'ADR Raw Data'!AV$1,FALSE)</f>
        <v>5.9009838868589997</v>
      </c>
      <c r="AL39" s="60">
        <f>VLOOKUP($A39,'ADR Raw Data'!$B$6:$BE$43,'ADR Raw Data'!AW$1,FALSE)</f>
        <v>6.9222811393693897</v>
      </c>
      <c r="AM39" s="60">
        <f>VLOOKUP($A39,'ADR Raw Data'!$B$6:$BE$43,'ADR Raw Data'!AX$1,FALSE)</f>
        <v>6.1772598218740402</v>
      </c>
      <c r="AN39" s="61">
        <f>VLOOKUP($A39,'ADR Raw Data'!$B$6:$BE$43,'ADR Raw Data'!AY$1,FALSE)</f>
        <v>6.0610327748249304</v>
      </c>
      <c r="AO39" s="60">
        <f>VLOOKUP($A39,'ADR Raw Data'!$B$6:$BE$43,'ADR Raw Data'!BA$1,FALSE)</f>
        <v>7.0305675211050698</v>
      </c>
      <c r="AP39" s="60">
        <f>VLOOKUP($A39,'ADR Raw Data'!$B$6:$BE$43,'ADR Raw Data'!BB$1,FALSE)</f>
        <v>3.2478371862471298</v>
      </c>
      <c r="AQ39" s="61">
        <f>VLOOKUP($A39,'ADR Raw Data'!$B$6:$BE$43,'ADR Raw Data'!BC$1,FALSE)</f>
        <v>5.12769663461959</v>
      </c>
      <c r="AR39" s="62">
        <f>VLOOKUP($A39,'ADR Raw Data'!$B$6:$BE$43,'ADR Raw Data'!BE$1,FALSE)</f>
        <v>5.5781904053344498</v>
      </c>
      <c r="AT39" s="64">
        <f>VLOOKUP($A39,'RevPAR Raw Data'!$B$6:$BE$43,'RevPAR Raw Data'!AG$1,FALSE)</f>
        <v>46.0514136668803</v>
      </c>
      <c r="AU39" s="65">
        <f>VLOOKUP($A39,'RevPAR Raw Data'!$B$6:$BE$43,'RevPAR Raw Data'!AH$1,FALSE)</f>
        <v>55.454877112782903</v>
      </c>
      <c r="AV39" s="65">
        <f>VLOOKUP($A39,'RevPAR Raw Data'!$B$6:$BE$43,'RevPAR Raw Data'!AI$1,FALSE)</f>
        <v>63.540088559765103</v>
      </c>
      <c r="AW39" s="65">
        <f>VLOOKUP($A39,'RevPAR Raw Data'!$B$6:$BE$43,'RevPAR Raw Data'!AJ$1,FALSE)</f>
        <v>66.309751863972195</v>
      </c>
      <c r="AX39" s="65">
        <f>VLOOKUP($A39,'RevPAR Raw Data'!$B$6:$BE$43,'RevPAR Raw Data'!AK$1,FALSE)</f>
        <v>70.7645234641206</v>
      </c>
      <c r="AY39" s="66">
        <f>VLOOKUP($A39,'RevPAR Raw Data'!$B$6:$BE$43,'RevPAR Raw Data'!AL$1,FALSE)</f>
        <v>60.424130933504202</v>
      </c>
      <c r="AZ39" s="65">
        <f>VLOOKUP($A39,'RevPAR Raw Data'!$B$6:$BE$43,'RevPAR Raw Data'!AN$1,FALSE)</f>
        <v>100.721819186262</v>
      </c>
      <c r="BA39" s="65">
        <f>VLOOKUP($A39,'RevPAR Raw Data'!$B$6:$BE$43,'RevPAR Raw Data'!AO$1,FALSE)</f>
        <v>96.237707567220994</v>
      </c>
      <c r="BB39" s="66">
        <f>VLOOKUP($A39,'RevPAR Raw Data'!$B$6:$BE$43,'RevPAR Raw Data'!AP$1,FALSE)</f>
        <v>98.479763376741602</v>
      </c>
      <c r="BC39" s="67">
        <f>VLOOKUP($A39,'RevPAR Raw Data'!$B$6:$BE$43,'RevPAR Raw Data'!AR$1,FALSE)</f>
        <v>71.297168774429196</v>
      </c>
      <c r="BE39" s="59">
        <f>VLOOKUP($A39,'RevPAR Raw Data'!$B$6:$BE$43,'RevPAR Raw Data'!AT$1,FALSE)</f>
        <v>-7.4344323145059699</v>
      </c>
      <c r="BF39" s="60">
        <f>VLOOKUP($A39,'RevPAR Raw Data'!$B$6:$BE$43,'RevPAR Raw Data'!AU$1,FALSE)</f>
        <v>-6.1140177027778098</v>
      </c>
      <c r="BG39" s="60">
        <f>VLOOKUP($A39,'RevPAR Raw Data'!$B$6:$BE$43,'RevPAR Raw Data'!AV$1,FALSE)</f>
        <v>-1.0557014171048</v>
      </c>
      <c r="BH39" s="60">
        <f>VLOOKUP($A39,'RevPAR Raw Data'!$B$6:$BE$43,'RevPAR Raw Data'!AW$1,FALSE)</f>
        <v>1.30528060257209</v>
      </c>
      <c r="BI39" s="60">
        <f>VLOOKUP($A39,'RevPAR Raw Data'!$B$6:$BE$43,'RevPAR Raw Data'!AX$1,FALSE)</f>
        <v>-2.0240671540163202</v>
      </c>
      <c r="BJ39" s="61">
        <f>VLOOKUP($A39,'RevPAR Raw Data'!$B$6:$BE$43,'RevPAR Raw Data'!AY$1,FALSE)</f>
        <v>-2.7663315145357199</v>
      </c>
      <c r="BK39" s="60">
        <f>VLOOKUP($A39,'RevPAR Raw Data'!$B$6:$BE$43,'RevPAR Raw Data'!BA$1,FALSE)</f>
        <v>-1.6690994567423001</v>
      </c>
      <c r="BL39" s="60">
        <f>VLOOKUP($A39,'RevPAR Raw Data'!$B$6:$BE$43,'RevPAR Raw Data'!BB$1,FALSE)</f>
        <v>-8.6524644751186699</v>
      </c>
      <c r="BM39" s="61">
        <f>VLOOKUP($A39,'RevPAR Raw Data'!$B$6:$BE$43,'RevPAR Raw Data'!BC$1,FALSE)</f>
        <v>-5.20988195146953</v>
      </c>
      <c r="BN39" s="62">
        <f>VLOOKUP($A39,'RevPAR Raw Data'!$B$6:$BE$43,'RevPAR Raw Data'!BE$1,FALSE)</f>
        <v>-3.7455636706564399</v>
      </c>
    </row>
    <row r="40" spans="1:66" x14ac:dyDescent="0.25">
      <c r="A40" s="81" t="s">
        <v>79</v>
      </c>
      <c r="B40" s="59">
        <f>VLOOKUP($A40,'Occupancy Raw Data'!$B$8:$BE$45,'Occupancy Raw Data'!AG$3,FALSE)</f>
        <v>45.032497678737201</v>
      </c>
      <c r="C40" s="60">
        <f>VLOOKUP($A40,'Occupancy Raw Data'!$B$8:$BE$45,'Occupancy Raw Data'!AH$3,FALSE)</f>
        <v>54.944289693593298</v>
      </c>
      <c r="D40" s="60">
        <f>VLOOKUP($A40,'Occupancy Raw Data'!$B$8:$BE$45,'Occupancy Raw Data'!AI$3,FALSE)</f>
        <v>58.936861652738997</v>
      </c>
      <c r="E40" s="60">
        <f>VLOOKUP($A40,'Occupancy Raw Data'!$B$8:$BE$45,'Occupancy Raw Data'!AJ$3,FALSE)</f>
        <v>58.820798514391797</v>
      </c>
      <c r="F40" s="60">
        <f>VLOOKUP($A40,'Occupancy Raw Data'!$B$8:$BE$45,'Occupancy Raw Data'!AK$3,FALSE)</f>
        <v>57.613741875580303</v>
      </c>
      <c r="G40" s="61">
        <f>VLOOKUP($A40,'Occupancy Raw Data'!$B$8:$BE$45,'Occupancy Raw Data'!AL$3,FALSE)</f>
        <v>55.069637883008298</v>
      </c>
      <c r="H40" s="60">
        <f>VLOOKUP($A40,'Occupancy Raw Data'!$B$8:$BE$45,'Occupancy Raw Data'!AN$3,FALSE)</f>
        <v>64.113277623026903</v>
      </c>
      <c r="I40" s="60">
        <f>VLOOKUP($A40,'Occupancy Raw Data'!$B$8:$BE$45,'Occupancy Raw Data'!AO$3,FALSE)</f>
        <v>60.399257195914501</v>
      </c>
      <c r="J40" s="61">
        <f>VLOOKUP($A40,'Occupancy Raw Data'!$B$8:$BE$45,'Occupancy Raw Data'!AP$3,FALSE)</f>
        <v>62.256267409470702</v>
      </c>
      <c r="K40" s="62">
        <f>VLOOKUP($A40,'Occupancy Raw Data'!$B$8:$BE$45,'Occupancy Raw Data'!AR$3,FALSE)</f>
        <v>57.122960604854697</v>
      </c>
      <c r="M40" s="59">
        <f>VLOOKUP($A40,'Occupancy Raw Data'!$B$8:$BE$45,'Occupancy Raw Data'!AT$3,FALSE)</f>
        <v>-4.5275590551181102</v>
      </c>
      <c r="N40" s="60">
        <f>VLOOKUP($A40,'Occupancy Raw Data'!$B$8:$BE$45,'Occupancy Raw Data'!AU$3,FALSE)</f>
        <v>-9.5874713521772303</v>
      </c>
      <c r="O40" s="60">
        <f>VLOOKUP($A40,'Occupancy Raw Data'!$B$8:$BE$45,'Occupancy Raw Data'!AV$3,FALSE)</f>
        <v>-6.6544117647058796</v>
      </c>
      <c r="P40" s="60">
        <f>VLOOKUP($A40,'Occupancy Raw Data'!$B$8:$BE$45,'Occupancy Raw Data'!AW$3,FALSE)</f>
        <v>-4.9155722326453999</v>
      </c>
      <c r="Q40" s="60">
        <f>VLOOKUP($A40,'Occupancy Raw Data'!$B$8:$BE$45,'Occupancy Raw Data'!AX$3,FALSE)</f>
        <v>-9.9092558983666006</v>
      </c>
      <c r="R40" s="61">
        <f>VLOOKUP($A40,'Occupancy Raw Data'!$B$8:$BE$45,'Occupancy Raw Data'!AY$3,FALSE)</f>
        <v>-7.2556684910086</v>
      </c>
      <c r="S40" s="60">
        <f>VLOOKUP($A40,'Occupancy Raw Data'!$B$8:$BE$45,'Occupancy Raw Data'!BA$3,FALSE)</f>
        <v>-2.2300884955752198</v>
      </c>
      <c r="T40" s="60">
        <f>VLOOKUP($A40,'Occupancy Raw Data'!$B$8:$BE$45,'Occupancy Raw Data'!BB$3,FALSE)</f>
        <v>-6.9384835479255997</v>
      </c>
      <c r="U40" s="61">
        <f>VLOOKUP($A40,'Occupancy Raw Data'!$B$8:$BE$45,'Occupancy Raw Data'!BC$3,FALSE)</f>
        <v>-4.5721401885785404</v>
      </c>
      <c r="V40" s="62">
        <f>VLOOKUP($A40,'Occupancy Raw Data'!$B$8:$BE$45,'Occupancy Raw Data'!BE$3,FALSE)</f>
        <v>-6.4363695616750798</v>
      </c>
      <c r="X40" s="64">
        <f>VLOOKUP($A40,'ADR Raw Data'!$B$6:$BE$43,'ADR Raw Data'!AG$1,FALSE)</f>
        <v>94.739376288659699</v>
      </c>
      <c r="Y40" s="65">
        <f>VLOOKUP($A40,'ADR Raw Data'!$B$6:$BE$43,'ADR Raw Data'!AH$1,FALSE)</f>
        <v>92.730414026193401</v>
      </c>
      <c r="Z40" s="65">
        <f>VLOOKUP($A40,'ADR Raw Data'!$B$6:$BE$43,'ADR Raw Data'!AI$1,FALSE)</f>
        <v>94.620768018904997</v>
      </c>
      <c r="AA40" s="65">
        <f>VLOOKUP($A40,'ADR Raw Data'!$B$6:$BE$43,'ADR Raw Data'!AJ$1,FALSE)</f>
        <v>100.41111286503499</v>
      </c>
      <c r="AB40" s="65">
        <f>VLOOKUP($A40,'ADR Raw Data'!$B$6:$BE$43,'ADR Raw Data'!AK$1,FALSE)</f>
        <v>107.28449234488301</v>
      </c>
      <c r="AC40" s="66">
        <f>VLOOKUP($A40,'ADR Raw Data'!$B$6:$BE$43,'ADR Raw Data'!AL$1,FALSE)</f>
        <v>98.149661102680795</v>
      </c>
      <c r="AD40" s="65">
        <f>VLOOKUP($A40,'ADR Raw Data'!$B$6:$BE$43,'ADR Raw Data'!AN$1,FALSE)</f>
        <v>127.498801593048</v>
      </c>
      <c r="AE40" s="65">
        <f>VLOOKUP($A40,'ADR Raw Data'!$B$6:$BE$43,'ADR Raw Data'!AO$1,FALSE)</f>
        <v>127.678943120676</v>
      </c>
      <c r="AF40" s="66">
        <f>VLOOKUP($A40,'ADR Raw Data'!$B$6:$BE$43,'ADR Raw Data'!AP$1,FALSE)</f>
        <v>127.586185682326</v>
      </c>
      <c r="AG40" s="67">
        <f>VLOOKUP($A40,'ADR Raw Data'!$B$6:$BE$43,'ADR Raw Data'!AR$1,FALSE)</f>
        <v>107.315893416927</v>
      </c>
      <c r="AI40" s="59">
        <f>VLOOKUP($A40,'ADR Raw Data'!$B$6:$BE$43,'ADR Raw Data'!AT$1,FALSE)</f>
        <v>2.7120175462955101</v>
      </c>
      <c r="AJ40" s="60">
        <f>VLOOKUP($A40,'ADR Raw Data'!$B$6:$BE$43,'ADR Raw Data'!AU$1,FALSE)</f>
        <v>-1.9280551742360302E-2</v>
      </c>
      <c r="AK40" s="60">
        <f>VLOOKUP($A40,'ADR Raw Data'!$B$6:$BE$43,'ADR Raw Data'!AV$1,FALSE)</f>
        <v>-2.8215487348539501</v>
      </c>
      <c r="AL40" s="60">
        <f>VLOOKUP($A40,'ADR Raw Data'!$B$6:$BE$43,'ADR Raw Data'!AW$1,FALSE)</f>
        <v>-2.9151594891992398</v>
      </c>
      <c r="AM40" s="60">
        <f>VLOOKUP($A40,'ADR Raw Data'!$B$6:$BE$43,'ADR Raw Data'!AX$1,FALSE)</f>
        <v>-1.81782558447548</v>
      </c>
      <c r="AN40" s="61">
        <f>VLOOKUP($A40,'ADR Raw Data'!$B$6:$BE$43,'ADR Raw Data'!AY$1,FALSE)</f>
        <v>-1.29122352333469</v>
      </c>
      <c r="AO40" s="60">
        <f>VLOOKUP($A40,'ADR Raw Data'!$B$6:$BE$43,'ADR Raw Data'!BA$1,FALSE)</f>
        <v>2.1282789175314498</v>
      </c>
      <c r="AP40" s="60">
        <f>VLOOKUP($A40,'ADR Raw Data'!$B$6:$BE$43,'ADR Raw Data'!BB$1,FALSE)</f>
        <v>6.5848581224270504</v>
      </c>
      <c r="AQ40" s="61">
        <f>VLOOKUP($A40,'ADR Raw Data'!$B$6:$BE$43,'ADR Raw Data'!BC$1,FALSE)</f>
        <v>4.2972544705688804</v>
      </c>
      <c r="AR40" s="62">
        <f>VLOOKUP($A40,'ADR Raw Data'!$B$6:$BE$43,'ADR Raw Data'!BE$1,FALSE)</f>
        <v>0.83823390121414498</v>
      </c>
      <c r="AT40" s="64">
        <f>VLOOKUP($A40,'RevPAR Raw Data'!$B$6:$BE$43,'RevPAR Raw Data'!AG$1,FALSE)</f>
        <v>42.663507428040802</v>
      </c>
      <c r="AU40" s="65">
        <f>VLOOKUP($A40,'RevPAR Raw Data'!$B$6:$BE$43,'RevPAR Raw Data'!AH$1,FALSE)</f>
        <v>50.950067316620199</v>
      </c>
      <c r="AV40" s="65">
        <f>VLOOKUP($A40,'RevPAR Raw Data'!$B$6:$BE$43,'RevPAR Raw Data'!AI$1,FALSE)</f>
        <v>55.766511142061198</v>
      </c>
      <c r="AW40" s="65">
        <f>VLOOKUP($A40,'RevPAR Raw Data'!$B$6:$BE$43,'RevPAR Raw Data'!AJ$1,FALSE)</f>
        <v>59.062618384401098</v>
      </c>
      <c r="AX40" s="65">
        <f>VLOOKUP($A40,'RevPAR Raw Data'!$B$6:$BE$43,'RevPAR Raw Data'!AK$1,FALSE)</f>
        <v>61.810610492107699</v>
      </c>
      <c r="AY40" s="66">
        <f>VLOOKUP($A40,'RevPAR Raw Data'!$B$6:$BE$43,'RevPAR Raw Data'!AL$1,FALSE)</f>
        <v>54.050662952646199</v>
      </c>
      <c r="AZ40" s="65">
        <f>VLOOKUP($A40,'RevPAR Raw Data'!$B$6:$BE$43,'RevPAR Raw Data'!AN$1,FALSE)</f>
        <v>81.743660631383406</v>
      </c>
      <c r="BA40" s="65">
        <f>VLOOKUP($A40,'RevPAR Raw Data'!$B$6:$BE$43,'RevPAR Raw Data'!AO$1,FALSE)</f>
        <v>77.117133240482801</v>
      </c>
      <c r="BB40" s="66">
        <f>VLOOKUP($A40,'RevPAR Raw Data'!$B$6:$BE$43,'RevPAR Raw Data'!AP$1,FALSE)</f>
        <v>79.430396935933103</v>
      </c>
      <c r="BC40" s="67">
        <f>VLOOKUP($A40,'RevPAR Raw Data'!$B$6:$BE$43,'RevPAR Raw Data'!AR$1,FALSE)</f>
        <v>61.302015519299601</v>
      </c>
      <c r="BE40" s="59">
        <f>VLOOKUP($A40,'RevPAR Raw Data'!$B$6:$BE$43,'RevPAR Raw Data'!AT$1,FALSE)</f>
        <v>-1.93832970481629</v>
      </c>
      <c r="BF40" s="60">
        <f>VLOOKUP($A40,'RevPAR Raw Data'!$B$6:$BE$43,'RevPAR Raw Data'!AU$1,FALSE)</f>
        <v>-9.6049033865447502</v>
      </c>
      <c r="BG40" s="60">
        <f>VLOOKUP($A40,'RevPAR Raw Data'!$B$6:$BE$43,'RevPAR Raw Data'!AV$1,FALSE)</f>
        <v>-9.2882030286007993</v>
      </c>
      <c r="BH40" s="60">
        <f>VLOOKUP($A40,'RevPAR Raw Data'!$B$6:$BE$43,'RevPAR Raw Data'!AW$1,FALSE)</f>
        <v>-7.6874349514562397</v>
      </c>
      <c r="BI40" s="60">
        <f>VLOOKUP($A40,'RevPAR Raw Data'!$B$6:$BE$43,'RevPAR Raw Data'!AX$1,FALSE)</f>
        <v>-11.546948493890399</v>
      </c>
      <c r="BJ40" s="61">
        <f>VLOOKUP($A40,'RevPAR Raw Data'!$B$6:$BE$43,'RevPAR Raw Data'!AY$1,FALSE)</f>
        <v>-8.4532051160121995</v>
      </c>
      <c r="BK40" s="60">
        <f>VLOOKUP($A40,'RevPAR Raw Data'!$B$6:$BE$43,'RevPAR Raw Data'!BA$1,FALSE)</f>
        <v>-0.149272081337391</v>
      </c>
      <c r="BL40" s="60">
        <f>VLOOKUP($A40,'RevPAR Raw Data'!$B$6:$BE$43,'RevPAR Raw Data'!BB$1,FALSE)</f>
        <v>-0.81051472297740101</v>
      </c>
      <c r="BM40" s="61">
        <f>VLOOKUP($A40,'RevPAR Raw Data'!$B$6:$BE$43,'RevPAR Raw Data'!BC$1,FALSE)</f>
        <v>-0.471362216664028</v>
      </c>
      <c r="BN40" s="62">
        <f>VLOOKUP($A40,'RevPAR Raw Data'!$B$6:$BE$43,'RevPAR Raw Data'!BE$1,FALSE)</f>
        <v>-5.6520874921343198</v>
      </c>
    </row>
    <row r="41" spans="1:66" x14ac:dyDescent="0.25">
      <c r="A41" s="81" t="s">
        <v>80</v>
      </c>
      <c r="B41" s="59">
        <f>VLOOKUP($A41,'Occupancy Raw Data'!$B$8:$BE$45,'Occupancy Raw Data'!AG$3,FALSE)</f>
        <v>41.731711744418199</v>
      </c>
      <c r="C41" s="60">
        <f>VLOOKUP($A41,'Occupancy Raw Data'!$B$8:$BE$45,'Occupancy Raw Data'!AH$3,FALSE)</f>
        <v>48.066799782174598</v>
      </c>
      <c r="D41" s="60">
        <f>VLOOKUP($A41,'Occupancy Raw Data'!$B$8:$BE$45,'Occupancy Raw Data'!AI$3,FALSE)</f>
        <v>51.670337738619601</v>
      </c>
      <c r="E41" s="60">
        <f>VLOOKUP($A41,'Occupancy Raw Data'!$B$8:$BE$45,'Occupancy Raw Data'!AJ$3,FALSE)</f>
        <v>51.890602055800201</v>
      </c>
      <c r="F41" s="60">
        <f>VLOOKUP($A41,'Occupancy Raw Data'!$B$8:$BE$45,'Occupancy Raw Data'!AK$3,FALSE)</f>
        <v>51.762114537444901</v>
      </c>
      <c r="G41" s="61">
        <f>VLOOKUP($A41,'Occupancy Raw Data'!$B$8:$BE$45,'Occupancy Raw Data'!AL$3,FALSE)</f>
        <v>49.005920619837703</v>
      </c>
      <c r="H41" s="60">
        <f>VLOOKUP($A41,'Occupancy Raw Data'!$B$8:$BE$45,'Occupancy Raw Data'!AN$3,FALSE)</f>
        <v>60.774596182085098</v>
      </c>
      <c r="I41" s="60">
        <f>VLOOKUP($A41,'Occupancy Raw Data'!$B$8:$BE$45,'Occupancy Raw Data'!AO$3,FALSE)</f>
        <v>61.600587371512397</v>
      </c>
      <c r="J41" s="61">
        <f>VLOOKUP($A41,'Occupancy Raw Data'!$B$8:$BE$45,'Occupancy Raw Data'!AP$3,FALSE)</f>
        <v>61.187591776798797</v>
      </c>
      <c r="K41" s="62">
        <f>VLOOKUP($A41,'Occupancy Raw Data'!$B$8:$BE$45,'Occupancy Raw Data'!AR$3,FALSE)</f>
        <v>52.475299283809903</v>
      </c>
      <c r="M41" s="59">
        <f>VLOOKUP($A41,'Occupancy Raw Data'!$B$8:$BE$45,'Occupancy Raw Data'!AT$3,FALSE)</f>
        <v>4.7186337539112104</v>
      </c>
      <c r="N41" s="60">
        <f>VLOOKUP($A41,'Occupancy Raw Data'!$B$8:$BE$45,'Occupancy Raw Data'!AU$3,FALSE)</f>
        <v>-3.1386168188525101</v>
      </c>
      <c r="O41" s="60">
        <f>VLOOKUP($A41,'Occupancy Raw Data'!$B$8:$BE$45,'Occupancy Raw Data'!AV$3,FALSE)</f>
        <v>-0.43386054710206301</v>
      </c>
      <c r="P41" s="60">
        <f>VLOOKUP($A41,'Occupancy Raw Data'!$B$8:$BE$45,'Occupancy Raw Data'!AW$3,FALSE)</f>
        <v>1.56128530707437</v>
      </c>
      <c r="Q41" s="60">
        <f>VLOOKUP($A41,'Occupancy Raw Data'!$B$8:$BE$45,'Occupancy Raw Data'!AX$3,FALSE)</f>
        <v>-1.9349910283799601</v>
      </c>
      <c r="R41" s="61">
        <f>VLOOKUP($A41,'Occupancy Raw Data'!$B$8:$BE$45,'Occupancy Raw Data'!AY$3,FALSE)</f>
        <v>-4.9859800732735299E-2</v>
      </c>
      <c r="S41" s="60">
        <f>VLOOKUP($A41,'Occupancy Raw Data'!$B$8:$BE$45,'Occupancy Raw Data'!BA$3,FALSE)</f>
        <v>0.99206448419147197</v>
      </c>
      <c r="T41" s="60">
        <f>VLOOKUP($A41,'Occupancy Raw Data'!$B$8:$BE$45,'Occupancy Raw Data'!BB$3,FALSE)</f>
        <v>2.7436740665272201</v>
      </c>
      <c r="U41" s="61">
        <f>VLOOKUP($A41,'Occupancy Raw Data'!$B$8:$BE$45,'Occupancy Raw Data'!BC$3,FALSE)</f>
        <v>1.8662508727601701</v>
      </c>
      <c r="V41" s="62">
        <f>VLOOKUP($A41,'Occupancy Raw Data'!$B$8:$BE$45,'Occupancy Raw Data'!BE$3,FALSE)</f>
        <v>0.56806225191394999</v>
      </c>
      <c r="X41" s="64">
        <f>VLOOKUP($A41,'ADR Raw Data'!$B$6:$BE$43,'ADR Raw Data'!AG$1,FALSE)</f>
        <v>107.20110047846801</v>
      </c>
      <c r="Y41" s="65">
        <f>VLOOKUP($A41,'ADR Raw Data'!$B$6:$BE$43,'ADR Raw Data'!AH$1,FALSE)</f>
        <v>103.317805891238</v>
      </c>
      <c r="Z41" s="65">
        <f>VLOOKUP($A41,'ADR Raw Data'!$B$6:$BE$43,'ADR Raw Data'!AI$1,FALSE)</f>
        <v>103.550642984014</v>
      </c>
      <c r="AA41" s="65">
        <f>VLOOKUP($A41,'ADR Raw Data'!$B$6:$BE$43,'ADR Raw Data'!AJ$1,FALSE)</f>
        <v>107.058712415988</v>
      </c>
      <c r="AB41" s="65">
        <f>VLOOKUP($A41,'ADR Raw Data'!$B$6:$BE$43,'ADR Raw Data'!AK$1,FALSE)</f>
        <v>109.376563829787</v>
      </c>
      <c r="AC41" s="66">
        <f>VLOOKUP($A41,'ADR Raw Data'!$B$6:$BE$43,'ADR Raw Data'!AL$1,FALSE)</f>
        <v>106.095371019464</v>
      </c>
      <c r="AD41" s="65">
        <f>VLOOKUP($A41,'ADR Raw Data'!$B$6:$BE$43,'ADR Raw Data'!AN$1,FALSE)</f>
        <v>124.749048625792</v>
      </c>
      <c r="AE41" s="65">
        <f>VLOOKUP($A41,'ADR Raw Data'!$B$6:$BE$43,'ADR Raw Data'!AO$1,FALSE)</f>
        <v>123.62472586412299</v>
      </c>
      <c r="AF41" s="66">
        <f>VLOOKUP($A41,'ADR Raw Data'!$B$6:$BE$43,'ADR Raw Data'!AP$1,FALSE)</f>
        <v>124.183092845357</v>
      </c>
      <c r="AG41" s="67">
        <f>VLOOKUP($A41,'ADR Raw Data'!$B$6:$BE$43,'ADR Raw Data'!AR$1,FALSE)</f>
        <v>112.102087567244</v>
      </c>
      <c r="AI41" s="59">
        <f>VLOOKUP($A41,'ADR Raw Data'!$B$6:$BE$43,'ADR Raw Data'!AT$1,FALSE)</f>
        <v>9.8002798511645093</v>
      </c>
      <c r="AJ41" s="60">
        <f>VLOOKUP($A41,'ADR Raw Data'!$B$6:$BE$43,'ADR Raw Data'!AU$1,FALSE)</f>
        <v>5.6200020966080197</v>
      </c>
      <c r="AK41" s="60">
        <f>VLOOKUP($A41,'ADR Raw Data'!$B$6:$BE$43,'ADR Raw Data'!AV$1,FALSE)</f>
        <v>6.2661505003590303</v>
      </c>
      <c r="AL41" s="60">
        <f>VLOOKUP($A41,'ADR Raw Data'!$B$6:$BE$43,'ADR Raw Data'!AW$1,FALSE)</f>
        <v>7.4275529987729296</v>
      </c>
      <c r="AM41" s="60">
        <f>VLOOKUP($A41,'ADR Raw Data'!$B$6:$BE$43,'ADR Raw Data'!AX$1,FALSE)</f>
        <v>6.6189144164812603</v>
      </c>
      <c r="AN41" s="61">
        <f>VLOOKUP($A41,'ADR Raw Data'!$B$6:$BE$43,'ADR Raw Data'!AY$1,FALSE)</f>
        <v>7.0414054309641498</v>
      </c>
      <c r="AO41" s="60">
        <f>VLOOKUP($A41,'ADR Raw Data'!$B$6:$BE$43,'ADR Raw Data'!BA$1,FALSE)</f>
        <v>8.7005908634356892</v>
      </c>
      <c r="AP41" s="60">
        <f>VLOOKUP($A41,'ADR Raw Data'!$B$6:$BE$43,'ADR Raw Data'!BB$1,FALSE)</f>
        <v>7.1846147231167201</v>
      </c>
      <c r="AQ41" s="61">
        <f>VLOOKUP($A41,'ADR Raw Data'!$B$6:$BE$43,'ADR Raw Data'!BC$1,FALSE)</f>
        <v>7.9379109786320203</v>
      </c>
      <c r="AR41" s="62">
        <f>VLOOKUP($A41,'ADR Raw Data'!$B$6:$BE$43,'ADR Raw Data'!BE$1,FALSE)</f>
        <v>7.4296764965465698</v>
      </c>
      <c r="AT41" s="64">
        <f>VLOOKUP($A41,'RevPAR Raw Data'!$B$6:$BE$43,'RevPAR Raw Data'!AG$1,FALSE)</f>
        <v>44.736854238518703</v>
      </c>
      <c r="AU41" s="65">
        <f>VLOOKUP($A41,'RevPAR Raw Data'!$B$6:$BE$43,'RevPAR Raw Data'!AH$1,FALSE)</f>
        <v>49.661562897077502</v>
      </c>
      <c r="AV41" s="65">
        <f>VLOOKUP($A41,'RevPAR Raw Data'!$B$6:$BE$43,'RevPAR Raw Data'!AI$1,FALSE)</f>
        <v>53.504966960352398</v>
      </c>
      <c r="AW41" s="65">
        <f>VLOOKUP($A41,'RevPAR Raw Data'!$B$6:$BE$43,'RevPAR Raw Data'!AJ$1,FALSE)</f>
        <v>55.553410425844298</v>
      </c>
      <c r="AX41" s="65">
        <f>VLOOKUP($A41,'RevPAR Raw Data'!$B$6:$BE$43,'RevPAR Raw Data'!AK$1,FALSE)</f>
        <v>56.615622246695999</v>
      </c>
      <c r="AY41" s="66">
        <f>VLOOKUP($A41,'RevPAR Raw Data'!$B$6:$BE$43,'RevPAR Raw Data'!AL$1,FALSE)</f>
        <v>51.993013303121103</v>
      </c>
      <c r="AZ41" s="65">
        <f>VLOOKUP($A41,'RevPAR Raw Data'!$B$6:$BE$43,'RevPAR Raw Data'!AN$1,FALSE)</f>
        <v>75.815730543318594</v>
      </c>
      <c r="BA41" s="65">
        <f>VLOOKUP($A41,'RevPAR Raw Data'!$B$6:$BE$43,'RevPAR Raw Data'!AO$1,FALSE)</f>
        <v>76.153557268722395</v>
      </c>
      <c r="BB41" s="66">
        <f>VLOOKUP($A41,'RevPAR Raw Data'!$B$6:$BE$43,'RevPAR Raw Data'!AP$1,FALSE)</f>
        <v>75.984643906020494</v>
      </c>
      <c r="BC41" s="67">
        <f>VLOOKUP($A41,'RevPAR Raw Data'!$B$6:$BE$43,'RevPAR Raw Data'!AR$1,FALSE)</f>
        <v>58.825905954310201</v>
      </c>
      <c r="BE41" s="59">
        <f>VLOOKUP($A41,'RevPAR Raw Data'!$B$6:$BE$43,'RevPAR Raw Data'!AT$1,FALSE)</f>
        <v>14.981352918110501</v>
      </c>
      <c r="BF41" s="60">
        <f>VLOOKUP($A41,'RevPAR Raw Data'!$B$6:$BE$43,'RevPAR Raw Data'!AU$1,FALSE)</f>
        <v>2.3049949467315001</v>
      </c>
      <c r="BG41" s="60">
        <f>VLOOKUP($A41,'RevPAR Raw Data'!$B$6:$BE$43,'RevPAR Raw Data'!AV$1,FALSE)</f>
        <v>5.8051035984138704</v>
      </c>
      <c r="BH41" s="60">
        <f>VLOOKUP($A41,'RevPAR Raw Data'!$B$6:$BE$43,'RevPAR Raw Data'!AW$1,FALSE)</f>
        <v>9.1048035994923104</v>
      </c>
      <c r="BI41" s="60">
        <f>VLOOKUP($A41,'RevPAR Raw Data'!$B$6:$BE$43,'RevPAR Raw Data'!AX$1,FALSE)</f>
        <v>4.5558479879662404</v>
      </c>
      <c r="BJ41" s="61">
        <f>VLOOKUP($A41,'RevPAR Raw Data'!$B$6:$BE$43,'RevPAR Raw Data'!AY$1,FALSE)</f>
        <v>6.9880347995147503</v>
      </c>
      <c r="BK41" s="60">
        <f>VLOOKUP($A41,'RevPAR Raw Data'!$B$6:$BE$43,'RevPAR Raw Data'!BA$1,FALSE)</f>
        <v>9.7789708194981095</v>
      </c>
      <c r="BL41" s="60">
        <f>VLOOKUP($A41,'RevPAR Raw Data'!$B$6:$BE$43,'RevPAR Raw Data'!BB$1,FALSE)</f>
        <v>10.125411200582001</v>
      </c>
      <c r="BM41" s="61">
        <f>VLOOKUP($A41,'RevPAR Raw Data'!$B$6:$BE$43,'RevPAR Raw Data'!BC$1,FALSE)</f>
        <v>9.9523031843098408</v>
      </c>
      <c r="BN41" s="62">
        <f>VLOOKUP($A41,'RevPAR Raw Data'!$B$6:$BE$43,'RevPAR Raw Data'!BE$1,FALSE)</f>
        <v>8.03994393607673</v>
      </c>
    </row>
    <row r="42" spans="1:66" x14ac:dyDescent="0.25">
      <c r="A42" s="81" t="s">
        <v>81</v>
      </c>
      <c r="B42" s="59">
        <f>VLOOKUP($A42,'Occupancy Raw Data'!$B$8:$BE$45,'Occupancy Raw Data'!AG$3,FALSE)</f>
        <v>45.651192409549999</v>
      </c>
      <c r="C42" s="60">
        <f>VLOOKUP($A42,'Occupancy Raw Data'!$B$8:$BE$45,'Occupancy Raw Data'!AH$3,FALSE)</f>
        <v>49.584922442488804</v>
      </c>
      <c r="D42" s="60">
        <f>VLOOKUP($A42,'Occupancy Raw Data'!$B$8:$BE$45,'Occupancy Raw Data'!AI$3,FALSE)</f>
        <v>53.619738634371302</v>
      </c>
      <c r="E42" s="60">
        <f>VLOOKUP($A42,'Occupancy Raw Data'!$B$8:$BE$45,'Occupancy Raw Data'!AJ$3,FALSE)</f>
        <v>58.302876640278299</v>
      </c>
      <c r="F42" s="60">
        <f>VLOOKUP($A42,'Occupancy Raw Data'!$B$8:$BE$45,'Occupancy Raw Data'!AK$3,FALSE)</f>
        <v>60.768182982912698</v>
      </c>
      <c r="G42" s="61">
        <f>VLOOKUP($A42,'Occupancy Raw Data'!$B$8:$BE$45,'Occupancy Raw Data'!AL$3,FALSE)</f>
        <v>53.583741069466299</v>
      </c>
      <c r="H42" s="60">
        <f>VLOOKUP($A42,'Occupancy Raw Data'!$B$8:$BE$45,'Occupancy Raw Data'!AN$3,FALSE)</f>
        <v>68.490858800512697</v>
      </c>
      <c r="I42" s="60">
        <f>VLOOKUP($A42,'Occupancy Raw Data'!$B$8:$BE$45,'Occupancy Raw Data'!AO$3,FALSE)</f>
        <v>68.120488430142302</v>
      </c>
      <c r="J42" s="61">
        <f>VLOOKUP($A42,'Occupancy Raw Data'!$B$8:$BE$45,'Occupancy Raw Data'!AP$3,FALSE)</f>
        <v>68.305673615327507</v>
      </c>
      <c r="K42" s="62">
        <f>VLOOKUP($A42,'Occupancy Raw Data'!$B$8:$BE$45,'Occupancy Raw Data'!AR$3,FALSE)</f>
        <v>57.787791249300398</v>
      </c>
      <c r="M42" s="59">
        <f>VLOOKUP($A42,'Occupancy Raw Data'!$B$8:$BE$45,'Occupancy Raw Data'!AT$3,FALSE)</f>
        <v>1.69120283300077</v>
      </c>
      <c r="N42" s="60">
        <f>VLOOKUP($A42,'Occupancy Raw Data'!$B$8:$BE$45,'Occupancy Raw Data'!AU$3,FALSE)</f>
        <v>1.3350538471368101</v>
      </c>
      <c r="O42" s="60">
        <f>VLOOKUP($A42,'Occupancy Raw Data'!$B$8:$BE$45,'Occupancy Raw Data'!AV$3,FALSE)</f>
        <v>4.3809945832493602</v>
      </c>
      <c r="P42" s="60">
        <f>VLOOKUP($A42,'Occupancy Raw Data'!$B$8:$BE$45,'Occupancy Raw Data'!AW$3,FALSE)</f>
        <v>3.79147355304239</v>
      </c>
      <c r="Q42" s="60">
        <f>VLOOKUP($A42,'Occupancy Raw Data'!$B$8:$BE$45,'Occupancy Raw Data'!AX$3,FALSE)</f>
        <v>0.90308785568988104</v>
      </c>
      <c r="R42" s="61">
        <f>VLOOKUP($A42,'Occupancy Raw Data'!$B$8:$BE$45,'Occupancy Raw Data'!AY$3,FALSE)</f>
        <v>2.4234768449736799</v>
      </c>
      <c r="S42" s="60">
        <f>VLOOKUP($A42,'Occupancy Raw Data'!$B$8:$BE$45,'Occupancy Raw Data'!BA$3,FALSE)</f>
        <v>-1.5913016810763101</v>
      </c>
      <c r="T42" s="60">
        <f>VLOOKUP($A42,'Occupancy Raw Data'!$B$8:$BE$45,'Occupancy Raw Data'!BB$3,FALSE)</f>
        <v>-3.3338884413166801</v>
      </c>
      <c r="U42" s="61">
        <f>VLOOKUP($A42,'Occupancy Raw Data'!$B$8:$BE$45,'Occupancy Raw Data'!BC$3,FALSE)</f>
        <v>-2.4680202827578199</v>
      </c>
      <c r="V42" s="62">
        <f>VLOOKUP($A42,'Occupancy Raw Data'!$B$8:$BE$45,'Occupancy Raw Data'!BE$3,FALSE)</f>
        <v>0.71560190628050202</v>
      </c>
      <c r="X42" s="64">
        <f>VLOOKUP($A42,'ADR Raw Data'!$B$6:$BE$43,'ADR Raw Data'!AG$1,FALSE)</f>
        <v>93.149389770462705</v>
      </c>
      <c r="Y42" s="65">
        <f>VLOOKUP($A42,'ADR Raw Data'!$B$6:$BE$43,'ADR Raw Data'!AH$1,FALSE)</f>
        <v>93.741272371478601</v>
      </c>
      <c r="Z42" s="65">
        <f>VLOOKUP($A42,'ADR Raw Data'!$B$6:$BE$43,'ADR Raw Data'!AI$1,FALSE)</f>
        <v>97.261889784574294</v>
      </c>
      <c r="AA42" s="65">
        <f>VLOOKUP($A42,'ADR Raw Data'!$B$6:$BE$43,'ADR Raw Data'!AJ$1,FALSE)</f>
        <v>102.824699289861</v>
      </c>
      <c r="AB42" s="65">
        <f>VLOOKUP($A42,'ADR Raw Data'!$B$6:$BE$43,'ADR Raw Data'!AK$1,FALSE)</f>
        <v>106.48686655274101</v>
      </c>
      <c r="AC42" s="66">
        <f>VLOOKUP($A42,'ADR Raw Data'!$B$6:$BE$43,'ADR Raw Data'!AL$1,FALSE)</f>
        <v>99.211005487772596</v>
      </c>
      <c r="AD42" s="65">
        <f>VLOOKUP($A42,'ADR Raw Data'!$B$6:$BE$43,'ADR Raw Data'!AN$1,FALSE)</f>
        <v>121.26410700917999</v>
      </c>
      <c r="AE42" s="65">
        <f>VLOOKUP($A42,'ADR Raw Data'!$B$6:$BE$43,'ADR Raw Data'!AO$1,FALSE)</f>
        <v>122.414254122307</v>
      </c>
      <c r="AF42" s="66">
        <f>VLOOKUP($A42,'ADR Raw Data'!$B$6:$BE$43,'ADR Raw Data'!AP$1,FALSE)</f>
        <v>121.837621469735</v>
      </c>
      <c r="AG42" s="67">
        <f>VLOOKUP($A42,'ADR Raw Data'!$B$6:$BE$43,'ADR Raw Data'!AR$1,FALSE)</f>
        <v>106.848367154058</v>
      </c>
      <c r="AI42" s="59">
        <f>VLOOKUP($A42,'ADR Raw Data'!$B$6:$BE$43,'ADR Raw Data'!AT$1,FALSE)</f>
        <v>7.74989801085691</v>
      </c>
      <c r="AJ42" s="60">
        <f>VLOOKUP($A42,'ADR Raw Data'!$B$6:$BE$43,'ADR Raw Data'!AU$1,FALSE)</f>
        <v>7.3680334515924901</v>
      </c>
      <c r="AK42" s="60">
        <f>VLOOKUP($A42,'ADR Raw Data'!$B$6:$BE$43,'ADR Raw Data'!AV$1,FALSE)</f>
        <v>8.8105047081778505</v>
      </c>
      <c r="AL42" s="60">
        <f>VLOOKUP($A42,'ADR Raw Data'!$B$6:$BE$43,'ADR Raw Data'!AW$1,FALSE)</f>
        <v>7.6748022622793197</v>
      </c>
      <c r="AM42" s="60">
        <f>VLOOKUP($A42,'ADR Raw Data'!$B$6:$BE$43,'ADR Raw Data'!AX$1,FALSE)</f>
        <v>6.8324838845094202</v>
      </c>
      <c r="AN42" s="61">
        <f>VLOOKUP($A42,'ADR Raw Data'!$B$6:$BE$43,'ADR Raw Data'!AY$1,FALSE)</f>
        <v>7.6354384481471502</v>
      </c>
      <c r="AO42" s="60">
        <f>VLOOKUP($A42,'ADR Raw Data'!$B$6:$BE$43,'ADR Raw Data'!BA$1,FALSE)</f>
        <v>6.9910636493041096</v>
      </c>
      <c r="AP42" s="60">
        <f>VLOOKUP($A42,'ADR Raw Data'!$B$6:$BE$43,'ADR Raw Data'!BB$1,FALSE)</f>
        <v>6.6942522255147496</v>
      </c>
      <c r="AQ42" s="61">
        <f>VLOOKUP($A42,'ADR Raw Data'!$B$6:$BE$43,'ADR Raw Data'!BC$1,FALSE)</f>
        <v>6.8363189905415203</v>
      </c>
      <c r="AR42" s="62">
        <f>VLOOKUP($A42,'ADR Raw Data'!$B$6:$BE$43,'ADR Raw Data'!BE$1,FALSE)</f>
        <v>7.0646946748569297</v>
      </c>
      <c r="AT42" s="64">
        <f>VLOOKUP($A42,'RevPAR Raw Data'!$B$6:$BE$43,'RevPAR Raw Data'!AG$1,FALSE)</f>
        <v>42.523807152435602</v>
      </c>
      <c r="AU42" s="65">
        <f>VLOOKUP($A42,'RevPAR Raw Data'!$B$6:$BE$43,'RevPAR Raw Data'!AH$1,FALSE)</f>
        <v>46.481537201999899</v>
      </c>
      <c r="AV42" s="65">
        <f>VLOOKUP($A42,'RevPAR Raw Data'!$B$6:$BE$43,'RevPAR Raw Data'!AI$1,FALSE)</f>
        <v>52.151571093339001</v>
      </c>
      <c r="AW42" s="65">
        <f>VLOOKUP($A42,'RevPAR Raw Data'!$B$6:$BE$43,'RevPAR Raw Data'!AJ$1,FALSE)</f>
        <v>59.949757582704997</v>
      </c>
      <c r="AX42" s="65">
        <f>VLOOKUP($A42,'RevPAR Raw Data'!$B$6:$BE$43,'RevPAR Raw Data'!AK$1,FALSE)</f>
        <v>64.710133919540297</v>
      </c>
      <c r="AY42" s="66">
        <f>VLOOKUP($A42,'RevPAR Raw Data'!$B$6:$BE$43,'RevPAR Raw Data'!AL$1,FALSE)</f>
        <v>53.160968292982098</v>
      </c>
      <c r="AZ42" s="65">
        <f>VLOOKUP($A42,'RevPAR Raw Data'!$B$6:$BE$43,'RevPAR Raw Data'!AN$1,FALSE)</f>
        <v>83.054828307360097</v>
      </c>
      <c r="BA42" s="65">
        <f>VLOOKUP($A42,'RevPAR Raw Data'!$B$6:$BE$43,'RevPAR Raw Data'!AO$1,FALSE)</f>
        <v>83.389187816231498</v>
      </c>
      <c r="BB42" s="66">
        <f>VLOOKUP($A42,'RevPAR Raw Data'!$B$6:$BE$43,'RevPAR Raw Data'!AP$1,FALSE)</f>
        <v>83.222008061795805</v>
      </c>
      <c r="BC42" s="67">
        <f>VLOOKUP($A42,'RevPAR Raw Data'!$B$6:$BE$43,'RevPAR Raw Data'!AR$1,FALSE)</f>
        <v>61.745311364273398</v>
      </c>
      <c r="BE42" s="59">
        <f>VLOOKUP($A42,'RevPAR Raw Data'!$B$6:$BE$43,'RevPAR Raw Data'!AT$1,FALSE)</f>
        <v>9.5721673385719797</v>
      </c>
      <c r="BF42" s="60">
        <f>VLOOKUP($A42,'RevPAR Raw Data'!$B$6:$BE$43,'RevPAR Raw Data'!AU$1,FALSE)</f>
        <v>8.8014545127831099</v>
      </c>
      <c r="BG42" s="60">
        <f>VLOOKUP($A42,'RevPAR Raw Data'!$B$6:$BE$43,'RevPAR Raw Data'!AV$1,FALSE)</f>
        <v>13.5774870254494</v>
      </c>
      <c r="BH42" s="60">
        <f>VLOOKUP($A42,'RevPAR Raw Data'!$B$6:$BE$43,'RevPAR Raw Data'!AW$1,FALSE)</f>
        <v>11.7572639133443</v>
      </c>
      <c r="BI42" s="60">
        <f>VLOOKUP($A42,'RevPAR Raw Data'!$B$6:$BE$43,'RevPAR Raw Data'!AX$1,FALSE)</f>
        <v>7.7972750724022699</v>
      </c>
      <c r="BJ42" s="61">
        <f>VLOOKUP($A42,'RevPAR Raw Data'!$B$6:$BE$43,'RevPAR Raw Data'!AY$1,FALSE)</f>
        <v>10.243958375923899</v>
      </c>
      <c r="BK42" s="60">
        <f>VLOOKUP($A42,'RevPAR Raw Data'!$B$6:$BE$43,'RevPAR Raw Data'!BA$1,FALSE)</f>
        <v>5.2885130548513004</v>
      </c>
      <c r="BL42" s="60">
        <f>VLOOKUP($A42,'RevPAR Raw Data'!$B$6:$BE$43,'RevPAR Raw Data'!BB$1,FALSE)</f>
        <v>3.1371848830190401</v>
      </c>
      <c r="BM42" s="61">
        <f>VLOOKUP($A42,'RevPAR Raw Data'!$B$6:$BE$43,'RevPAR Raw Data'!BC$1,FALSE)</f>
        <v>4.1995769685031101</v>
      </c>
      <c r="BN42" s="62">
        <f>VLOOKUP($A42,'RevPAR Raw Data'!$B$6:$BE$43,'RevPAR Raw Data'!BE$1,FALSE)</f>
        <v>7.8308516709036002</v>
      </c>
    </row>
    <row r="43" spans="1:66" x14ac:dyDescent="0.25">
      <c r="A43" s="82" t="s">
        <v>82</v>
      </c>
      <c r="B43" s="59">
        <f>VLOOKUP($A43,'Occupancy Raw Data'!$B$8:$BE$45,'Occupancy Raw Data'!AG$3,FALSE)</f>
        <v>49.052296203096702</v>
      </c>
      <c r="C43" s="60">
        <f>VLOOKUP($A43,'Occupancy Raw Data'!$B$8:$BE$45,'Occupancy Raw Data'!AH$3,FALSE)</f>
        <v>56.406132678531499</v>
      </c>
      <c r="D43" s="60">
        <f>VLOOKUP($A43,'Occupancy Raw Data'!$B$8:$BE$45,'Occupancy Raw Data'!AI$3,FALSE)</f>
        <v>65.112527142480204</v>
      </c>
      <c r="E43" s="60">
        <f>VLOOKUP($A43,'Occupancy Raw Data'!$B$8:$BE$45,'Occupancy Raw Data'!AJ$3,FALSE)</f>
        <v>67.202244454816594</v>
      </c>
      <c r="F43" s="60">
        <f>VLOOKUP($A43,'Occupancy Raw Data'!$B$8:$BE$45,'Occupancy Raw Data'!AK$3,FALSE)</f>
        <v>64.692960204557906</v>
      </c>
      <c r="G43" s="61">
        <f>VLOOKUP($A43,'Occupancy Raw Data'!$B$8:$BE$45,'Occupancy Raw Data'!AL$3,FALSE)</f>
        <v>60.493232136696598</v>
      </c>
      <c r="H43" s="60">
        <f>VLOOKUP($A43,'Occupancy Raw Data'!$B$8:$BE$45,'Occupancy Raw Data'!AN$3,FALSE)</f>
        <v>65.440266249974599</v>
      </c>
      <c r="I43" s="60">
        <f>VLOOKUP($A43,'Occupancy Raw Data'!$B$8:$BE$45,'Occupancy Raw Data'!AO$3,FALSE)</f>
        <v>64.688901515920193</v>
      </c>
      <c r="J43" s="61">
        <f>VLOOKUP($A43,'Occupancy Raw Data'!$B$8:$BE$45,'Occupancy Raw Data'!AP$3,FALSE)</f>
        <v>65.064583882947403</v>
      </c>
      <c r="K43" s="62">
        <f>VLOOKUP($A43,'Occupancy Raw Data'!$B$8:$BE$45,'Occupancy Raw Data'!AR$3,FALSE)</f>
        <v>61.799332635625397</v>
      </c>
      <c r="M43" s="59">
        <f>VLOOKUP($A43,'Occupancy Raw Data'!$B$8:$BE$45,'Occupancy Raw Data'!AT$3,FALSE)</f>
        <v>10.699198982899601</v>
      </c>
      <c r="N43" s="60">
        <f>VLOOKUP($A43,'Occupancy Raw Data'!$B$8:$BE$45,'Occupancy Raw Data'!AU$3,FALSE)</f>
        <v>13.257348390130799</v>
      </c>
      <c r="O43" s="60">
        <f>VLOOKUP($A43,'Occupancy Raw Data'!$B$8:$BE$45,'Occupancy Raw Data'!AV$3,FALSE)</f>
        <v>21.733717995156201</v>
      </c>
      <c r="P43" s="60">
        <f>VLOOKUP($A43,'Occupancy Raw Data'!$B$8:$BE$45,'Occupancy Raw Data'!AW$3,FALSE)</f>
        <v>22.791664545474902</v>
      </c>
      <c r="Q43" s="60">
        <f>VLOOKUP($A43,'Occupancy Raw Data'!$B$8:$BE$45,'Occupancy Raw Data'!AX$3,FALSE)</f>
        <v>16.159022784683899</v>
      </c>
      <c r="R43" s="61">
        <f>VLOOKUP($A43,'Occupancy Raw Data'!$B$8:$BE$45,'Occupancy Raw Data'!AY$3,FALSE)</f>
        <v>17.224198160079599</v>
      </c>
      <c r="S43" s="60">
        <f>VLOOKUP($A43,'Occupancy Raw Data'!$B$8:$BE$45,'Occupancy Raw Data'!BA$3,FALSE)</f>
        <v>4.6507881683820997</v>
      </c>
      <c r="T43" s="60">
        <f>VLOOKUP($A43,'Occupancy Raw Data'!$B$8:$BE$45,'Occupancy Raw Data'!BB$3,FALSE)</f>
        <v>1.3711911721054999</v>
      </c>
      <c r="U43" s="61">
        <f>VLOOKUP($A43,'Occupancy Raw Data'!$B$8:$BE$45,'Occupancy Raw Data'!BC$3,FALSE)</f>
        <v>2.9943529041289199</v>
      </c>
      <c r="V43" s="62">
        <f>VLOOKUP($A43,'Occupancy Raw Data'!$B$8:$BE$45,'Occupancy Raw Data'!BE$3,FALSE)</f>
        <v>12.5468254094993</v>
      </c>
      <c r="X43" s="64">
        <f>VLOOKUP($A43,'ADR Raw Data'!$B$6:$BE$43,'ADR Raw Data'!AG$1,FALSE)</f>
        <v>123.73413451792401</v>
      </c>
      <c r="Y43" s="65">
        <f>VLOOKUP($A43,'ADR Raw Data'!$B$6:$BE$43,'ADR Raw Data'!AH$1,FALSE)</f>
        <v>135.28828972576201</v>
      </c>
      <c r="Z43" s="65">
        <f>VLOOKUP($A43,'ADR Raw Data'!$B$6:$BE$43,'ADR Raw Data'!AI$1,FALSE)</f>
        <v>143.79015801530201</v>
      </c>
      <c r="AA43" s="65">
        <f>VLOOKUP($A43,'ADR Raw Data'!$B$6:$BE$43,'ADR Raw Data'!AJ$1,FALSE)</f>
        <v>143.673438597021</v>
      </c>
      <c r="AB43" s="65">
        <f>VLOOKUP($A43,'ADR Raw Data'!$B$6:$BE$43,'ADR Raw Data'!AK$1,FALSE)</f>
        <v>131.59496208289201</v>
      </c>
      <c r="AC43" s="66">
        <f>VLOOKUP($A43,'ADR Raw Data'!$B$6:$BE$43,'ADR Raw Data'!AL$1,FALSE)</f>
        <v>136.317789394231</v>
      </c>
      <c r="AD43" s="65">
        <f>VLOOKUP($A43,'ADR Raw Data'!$B$6:$BE$43,'ADR Raw Data'!AN$1,FALSE)</f>
        <v>121.98771389586599</v>
      </c>
      <c r="AE43" s="65">
        <f>VLOOKUP($A43,'ADR Raw Data'!$B$6:$BE$43,'ADR Raw Data'!AO$1,FALSE)</f>
        <v>121.014680448916</v>
      </c>
      <c r="AF43" s="66">
        <f>VLOOKUP($A43,'ADR Raw Data'!$B$6:$BE$43,'ADR Raw Data'!AP$1,FALSE)</f>
        <v>121.50400631591199</v>
      </c>
      <c r="AG43" s="67">
        <f>VLOOKUP($A43,'ADR Raw Data'!$B$6:$BE$43,'ADR Raw Data'!AR$1,FALSE)</f>
        <v>131.861649587183</v>
      </c>
      <c r="AI43" s="59">
        <f>VLOOKUP($A43,'ADR Raw Data'!$B$6:$BE$43,'ADR Raw Data'!AT$1,FALSE)</f>
        <v>20.926375469773799</v>
      </c>
      <c r="AJ43" s="60">
        <f>VLOOKUP($A43,'ADR Raw Data'!$B$6:$BE$43,'ADR Raw Data'!AU$1,FALSE)</f>
        <v>23.015167268056501</v>
      </c>
      <c r="AK43" s="60">
        <f>VLOOKUP($A43,'ADR Raw Data'!$B$6:$BE$43,'ADR Raw Data'!AV$1,FALSE)</f>
        <v>25.2771197083215</v>
      </c>
      <c r="AL43" s="60">
        <f>VLOOKUP($A43,'ADR Raw Data'!$B$6:$BE$43,'ADR Raw Data'!AW$1,FALSE)</f>
        <v>26.238160491025301</v>
      </c>
      <c r="AM43" s="60">
        <f>VLOOKUP($A43,'ADR Raw Data'!$B$6:$BE$43,'ADR Raw Data'!AX$1,FALSE)</f>
        <v>20.328244163629499</v>
      </c>
      <c r="AN43" s="61">
        <f>VLOOKUP($A43,'ADR Raw Data'!$B$6:$BE$43,'ADR Raw Data'!AY$1,FALSE)</f>
        <v>23.545455883491801</v>
      </c>
      <c r="AO43" s="60">
        <f>VLOOKUP($A43,'ADR Raw Data'!$B$6:$BE$43,'ADR Raw Data'!BA$1,FALSE)</f>
        <v>14.1767651138535</v>
      </c>
      <c r="AP43" s="60">
        <f>VLOOKUP($A43,'ADR Raw Data'!$B$6:$BE$43,'ADR Raw Data'!BB$1,FALSE)</f>
        <v>13.444826455808901</v>
      </c>
      <c r="AQ43" s="61">
        <f>VLOOKUP($A43,'ADR Raw Data'!$B$6:$BE$43,'ADR Raw Data'!BC$1,FALSE)</f>
        <v>13.814626390632499</v>
      </c>
      <c r="AR43" s="62">
        <f>VLOOKUP($A43,'ADR Raw Data'!$B$6:$BE$43,'ADR Raw Data'!BE$1,FALSE)</f>
        <v>20.795888106123599</v>
      </c>
      <c r="AT43" s="64">
        <f>VLOOKUP($A43,'RevPAR Raw Data'!$B$6:$BE$43,'RevPAR Raw Data'!AG$1,FALSE)</f>
        <v>60.694434168070202</v>
      </c>
      <c r="AU43" s="65">
        <f>VLOOKUP($A43,'RevPAR Raw Data'!$B$6:$BE$43,'RevPAR Raw Data'!AH$1,FALSE)</f>
        <v>76.310892201229706</v>
      </c>
      <c r="AV43" s="65">
        <f>VLOOKUP($A43,'RevPAR Raw Data'!$B$6:$BE$43,'RevPAR Raw Data'!AI$1,FALSE)</f>
        <v>93.625405665929307</v>
      </c>
      <c r="AW43" s="65">
        <f>VLOOKUP($A43,'RevPAR Raw Data'!$B$6:$BE$43,'RevPAR Raw Data'!AJ$1,FALSE)</f>
        <v>96.551775422610902</v>
      </c>
      <c r="AX43" s="65">
        <f>VLOOKUP($A43,'RevPAR Raw Data'!$B$6:$BE$43,'RevPAR Raw Data'!AK$1,FALSE)</f>
        <v>85.132676451488507</v>
      </c>
      <c r="AY43" s="66">
        <f>VLOOKUP($A43,'RevPAR Raw Data'!$B$6:$BE$43,'RevPAR Raw Data'!AL$1,FALSE)</f>
        <v>82.463036781865696</v>
      </c>
      <c r="AZ43" s="65">
        <f>VLOOKUP($A43,'RevPAR Raw Data'!$B$6:$BE$43,'RevPAR Raw Data'!AN$1,FALSE)</f>
        <v>79.829084765712096</v>
      </c>
      <c r="BA43" s="65">
        <f>VLOOKUP($A43,'RevPAR Raw Data'!$B$6:$BE$43,'RevPAR Raw Data'!AO$1,FALSE)</f>
        <v>78.283067455405103</v>
      </c>
      <c r="BB43" s="66">
        <f>VLOOKUP($A43,'RevPAR Raw Data'!$B$6:$BE$43,'RevPAR Raw Data'!AP$1,FALSE)</f>
        <v>79.056076110558607</v>
      </c>
      <c r="BC43" s="67">
        <f>VLOOKUP($A43,'RevPAR Raw Data'!$B$6:$BE$43,'RevPAR Raw Data'!AR$1,FALSE)</f>
        <v>81.489619447206607</v>
      </c>
      <c r="BE43" s="59">
        <f>VLOOKUP($A43,'RevPAR Raw Data'!$B$6:$BE$43,'RevPAR Raw Data'!AT$1,FALSE)</f>
        <v>33.8645290040932</v>
      </c>
      <c r="BF43" s="60">
        <f>VLOOKUP($A43,'RevPAR Raw Data'!$B$6:$BE$43,'RevPAR Raw Data'!AU$1,FALSE)</f>
        <v>39.323716565485</v>
      </c>
      <c r="BG43" s="60">
        <f>VLOOKUP($A43,'RevPAR Raw Data'!$B$6:$BE$43,'RevPAR Raw Data'!AV$1,FALSE)</f>
        <v>52.504495618182503</v>
      </c>
      <c r="BH43" s="60">
        <f>VLOOKUP($A43,'RevPAR Raw Data'!$B$6:$BE$43,'RevPAR Raw Data'!AW$1,FALSE)</f>
        <v>55.009938558518101</v>
      </c>
      <c r="BI43" s="60">
        <f>VLOOKUP($A43,'RevPAR Raw Data'!$B$6:$BE$43,'RevPAR Raw Data'!AX$1,FALSE)</f>
        <v>39.772112554440497</v>
      </c>
      <c r="BJ43" s="61">
        <f>VLOOKUP($A43,'RevPAR Raw Data'!$B$6:$BE$43,'RevPAR Raw Data'!AY$1,FALSE)</f>
        <v>44.825170022638197</v>
      </c>
      <c r="BK43" s="60">
        <f>VLOOKUP($A43,'RevPAR Raw Data'!$B$6:$BE$43,'RevPAR Raw Data'!BA$1,FALSE)</f>
        <v>19.4868845968101</v>
      </c>
      <c r="BL43" s="60">
        <f>VLOOKUP($A43,'RevPAR Raw Data'!$B$6:$BE$43,'RevPAR Raw Data'!BB$1,FALSE)</f>
        <v>15.0003719013813</v>
      </c>
      <c r="BM43" s="61">
        <f>VLOOKUP($A43,'RevPAR Raw Data'!$B$6:$BE$43,'RevPAR Raw Data'!BC$1,FALSE)</f>
        <v>17.222637961283901</v>
      </c>
      <c r="BN43" s="62">
        <f>VLOOKUP($A43,'RevPAR Raw Data'!$B$6:$BE$43,'RevPAR Raw Data'!BE$1,FALSE)</f>
        <v>35.951937288653099</v>
      </c>
    </row>
    <row r="44" spans="1:66" x14ac:dyDescent="0.25">
      <c r="A44" s="81" t="s">
        <v>83</v>
      </c>
      <c r="B44" s="59">
        <f>VLOOKUP($A44,'Occupancy Raw Data'!$B$8:$BE$45,'Occupancy Raw Data'!AG$3,FALSE)</f>
        <v>43.098257458261102</v>
      </c>
      <c r="C44" s="60">
        <f>VLOOKUP($A44,'Occupancy Raw Data'!$B$8:$BE$45,'Occupancy Raw Data'!AH$3,FALSE)</f>
        <v>49.242769820271803</v>
      </c>
      <c r="D44" s="60">
        <f>VLOOKUP($A44,'Occupancy Raw Data'!$B$8:$BE$45,'Occupancy Raw Data'!AI$3,FALSE)</f>
        <v>54.877881448957098</v>
      </c>
      <c r="E44" s="60">
        <f>VLOOKUP($A44,'Occupancy Raw Data'!$B$8:$BE$45,'Occupancy Raw Data'!AJ$3,FALSE)</f>
        <v>53.464599341383</v>
      </c>
      <c r="F44" s="60">
        <f>VLOOKUP($A44,'Occupancy Raw Data'!$B$8:$BE$45,'Occupancy Raw Data'!AK$3,FALSE)</f>
        <v>53.5720819612147</v>
      </c>
      <c r="G44" s="61">
        <f>VLOOKUP($A44,'Occupancy Raw Data'!$B$8:$BE$45,'Occupancy Raw Data'!AL$3,FALSE)</f>
        <v>50.846156657772497</v>
      </c>
      <c r="H44" s="60">
        <f>VLOOKUP($A44,'Occupancy Raw Data'!$B$8:$BE$45,'Occupancy Raw Data'!AN$3,FALSE)</f>
        <v>65.450054884742002</v>
      </c>
      <c r="I44" s="60">
        <f>VLOOKUP($A44,'Occupancy Raw Data'!$B$8:$BE$45,'Occupancy Raw Data'!AO$3,FALSE)</f>
        <v>67.021130625685998</v>
      </c>
      <c r="J44" s="61">
        <f>VLOOKUP($A44,'Occupancy Raw Data'!$B$8:$BE$45,'Occupancy Raw Data'!AP$3,FALSE)</f>
        <v>66.235592755214</v>
      </c>
      <c r="K44" s="62">
        <f>VLOOKUP($A44,'Occupancy Raw Data'!$B$8:$BE$45,'Occupancy Raw Data'!AR$3,FALSE)</f>
        <v>55.239808310046698</v>
      </c>
      <c r="M44" s="59">
        <f>VLOOKUP($A44,'Occupancy Raw Data'!$B$8:$BE$45,'Occupancy Raw Data'!AT$3,FALSE)</f>
        <v>1.19360578472735</v>
      </c>
      <c r="N44" s="60">
        <f>VLOOKUP($A44,'Occupancy Raw Data'!$B$8:$BE$45,'Occupancy Raw Data'!AU$3,FALSE)</f>
        <v>-3.38379868053307</v>
      </c>
      <c r="O44" s="60">
        <f>VLOOKUP($A44,'Occupancy Raw Data'!$B$8:$BE$45,'Occupancy Raw Data'!AV$3,FALSE)</f>
        <v>2.4909700214933101</v>
      </c>
      <c r="P44" s="60">
        <f>VLOOKUP($A44,'Occupancy Raw Data'!$B$8:$BE$45,'Occupancy Raw Data'!AW$3,FALSE)</f>
        <v>1.9314663136589001</v>
      </c>
      <c r="Q44" s="60">
        <f>VLOOKUP($A44,'Occupancy Raw Data'!$B$8:$BE$45,'Occupancy Raw Data'!AX$3,FALSE)</f>
        <v>-2.3553622071904798</v>
      </c>
      <c r="R44" s="61">
        <f>VLOOKUP($A44,'Occupancy Raw Data'!$B$8:$BE$45,'Occupancy Raw Data'!AY$3,FALSE)</f>
        <v>-6.4702865152688097E-2</v>
      </c>
      <c r="S44" s="60">
        <f>VLOOKUP($A44,'Occupancy Raw Data'!$B$8:$BE$45,'Occupancy Raw Data'!BA$3,FALSE)</f>
        <v>-5.16024107142663</v>
      </c>
      <c r="T44" s="60">
        <f>VLOOKUP($A44,'Occupancy Raw Data'!$B$8:$BE$45,'Occupancy Raw Data'!BB$3,FALSE)</f>
        <v>-6.6286449341142903</v>
      </c>
      <c r="U44" s="61">
        <f>VLOOKUP($A44,'Occupancy Raw Data'!$B$8:$BE$45,'Occupancy Raw Data'!BC$3,FALSE)</f>
        <v>-5.9088772902391602</v>
      </c>
      <c r="V44" s="62">
        <f>VLOOKUP($A44,'Occupancy Raw Data'!$B$8:$BE$45,'Occupancy Raw Data'!BE$3,FALSE)</f>
        <v>-2.1490244339744899</v>
      </c>
      <c r="X44" s="64">
        <f>VLOOKUP($A44,'ADR Raw Data'!$B$6:$BE$43,'ADR Raw Data'!AG$1,FALSE)</f>
        <v>92.582103619813694</v>
      </c>
      <c r="Y44" s="65">
        <f>VLOOKUP($A44,'ADR Raw Data'!$B$6:$BE$43,'ADR Raw Data'!AH$1,FALSE)</f>
        <v>92.186648911533098</v>
      </c>
      <c r="Z44" s="65">
        <f>VLOOKUP($A44,'ADR Raw Data'!$B$6:$BE$43,'ADR Raw Data'!AI$1,FALSE)</f>
        <v>93.969108221861006</v>
      </c>
      <c r="AA44" s="65">
        <f>VLOOKUP($A44,'ADR Raw Data'!$B$6:$BE$43,'ADR Raw Data'!AJ$1,FALSE)</f>
        <v>96.329522220796406</v>
      </c>
      <c r="AB44" s="65">
        <f>VLOOKUP($A44,'ADR Raw Data'!$B$6:$BE$43,'ADR Raw Data'!AK$1,FALSE)</f>
        <v>97.714920601041499</v>
      </c>
      <c r="AC44" s="66">
        <f>VLOOKUP($A44,'ADR Raw Data'!$B$6:$BE$43,'ADR Raw Data'!AL$1,FALSE)</f>
        <v>94.672161419020895</v>
      </c>
      <c r="AD44" s="65">
        <f>VLOOKUP($A44,'ADR Raw Data'!$B$6:$BE$43,'ADR Raw Data'!AN$1,FALSE)</f>
        <v>122.083817610062</v>
      </c>
      <c r="AE44" s="65">
        <f>VLOOKUP($A44,'ADR Raw Data'!$B$6:$BE$43,'ADR Raw Data'!AO$1,FALSE)</f>
        <v>122.969281400348</v>
      </c>
      <c r="AF44" s="66">
        <f>VLOOKUP($A44,'ADR Raw Data'!$B$6:$BE$43,'ADR Raw Data'!AP$1,FALSE)</f>
        <v>122.531800196799</v>
      </c>
      <c r="AG44" s="67">
        <f>VLOOKUP($A44,'ADR Raw Data'!$B$6:$BE$43,'ADR Raw Data'!AR$1,FALSE)</f>
        <v>104.20929048843099</v>
      </c>
      <c r="AI44" s="59">
        <f>VLOOKUP($A44,'ADR Raw Data'!$B$6:$BE$43,'ADR Raw Data'!AT$1,FALSE)</f>
        <v>5.1135996038326699</v>
      </c>
      <c r="AJ44" s="60">
        <f>VLOOKUP($A44,'ADR Raw Data'!$B$6:$BE$43,'ADR Raw Data'!AU$1,FALSE)</f>
        <v>4.72234161449318</v>
      </c>
      <c r="AK44" s="60">
        <f>VLOOKUP($A44,'ADR Raw Data'!$B$6:$BE$43,'ADR Raw Data'!AV$1,FALSE)</f>
        <v>5.2824958799469197</v>
      </c>
      <c r="AL44" s="60">
        <f>VLOOKUP($A44,'ADR Raw Data'!$B$6:$BE$43,'ADR Raw Data'!AW$1,FALSE)</f>
        <v>5.7372528095576802</v>
      </c>
      <c r="AM44" s="60">
        <f>VLOOKUP($A44,'ADR Raw Data'!$B$6:$BE$43,'ADR Raw Data'!AX$1,FALSE)</f>
        <v>3.6598593364823802</v>
      </c>
      <c r="AN44" s="61">
        <f>VLOOKUP($A44,'ADR Raw Data'!$B$6:$BE$43,'ADR Raw Data'!AY$1,FALSE)</f>
        <v>4.8735296523104301</v>
      </c>
      <c r="AO44" s="60">
        <f>VLOOKUP($A44,'ADR Raw Data'!$B$6:$BE$43,'ADR Raw Data'!BA$1,FALSE)</f>
        <v>5.0997243424283196</v>
      </c>
      <c r="AP44" s="60">
        <f>VLOOKUP($A44,'ADR Raw Data'!$B$6:$BE$43,'ADR Raw Data'!BB$1,FALSE)</f>
        <v>3.63195078826076</v>
      </c>
      <c r="AQ44" s="61">
        <f>VLOOKUP($A44,'ADR Raw Data'!$B$6:$BE$43,'ADR Raw Data'!BC$1,FALSE)</f>
        <v>4.3406612792552597</v>
      </c>
      <c r="AR44" s="62">
        <f>VLOOKUP($A44,'ADR Raw Data'!$B$6:$BE$43,'ADR Raw Data'!BE$1,FALSE)</f>
        <v>4.2654629722891197</v>
      </c>
      <c r="AT44" s="64">
        <f>VLOOKUP($A44,'RevPAR Raw Data'!$B$6:$BE$43,'RevPAR Raw Data'!AG$1,FALSE)</f>
        <v>39.901273378341301</v>
      </c>
      <c r="AU44" s="65">
        <f>VLOOKUP($A44,'RevPAR Raw Data'!$B$6:$BE$43,'RevPAR Raw Data'!AH$1,FALSE)</f>
        <v>45.395259328528397</v>
      </c>
      <c r="AV44" s="65">
        <f>VLOOKUP($A44,'RevPAR Raw Data'!$B$6:$BE$43,'RevPAR Raw Data'!AI$1,FALSE)</f>
        <v>51.568255808635101</v>
      </c>
      <c r="AW44" s="65">
        <f>VLOOKUP($A44,'RevPAR Raw Data'!$B$6:$BE$43,'RevPAR Raw Data'!AJ$1,FALSE)</f>
        <v>51.502193102817401</v>
      </c>
      <c r="AX44" s="65">
        <f>VLOOKUP($A44,'RevPAR Raw Data'!$B$6:$BE$43,'RevPAR Raw Data'!AK$1,FALSE)</f>
        <v>52.347917352725901</v>
      </c>
      <c r="AY44" s="66">
        <f>VLOOKUP($A44,'RevPAR Raw Data'!$B$6:$BE$43,'RevPAR Raw Data'!AL$1,FALSE)</f>
        <v>48.1371555064147</v>
      </c>
      <c r="AZ44" s="65">
        <f>VLOOKUP($A44,'RevPAR Raw Data'!$B$6:$BE$43,'RevPAR Raw Data'!AN$1,FALSE)</f>
        <v>79.903925631174502</v>
      </c>
      <c r="BA44" s="65">
        <f>VLOOKUP($A44,'RevPAR Raw Data'!$B$6:$BE$43,'RevPAR Raw Data'!AO$1,FALSE)</f>
        <v>82.415402716794702</v>
      </c>
      <c r="BB44" s="66">
        <f>VLOOKUP($A44,'RevPAR Raw Data'!$B$6:$BE$43,'RevPAR Raw Data'!AP$1,FALSE)</f>
        <v>81.159664173984595</v>
      </c>
      <c r="BC44" s="67">
        <f>VLOOKUP($A44,'RevPAR Raw Data'!$B$6:$BE$43,'RevPAR Raw Data'!AR$1,FALSE)</f>
        <v>57.565012307069502</v>
      </c>
      <c r="BE44" s="59">
        <f>VLOOKUP($A44,'RevPAR Raw Data'!$B$6:$BE$43,'RevPAR Raw Data'!AT$1,FALSE)</f>
        <v>6.3682416092391696</v>
      </c>
      <c r="BF44" s="60">
        <f>VLOOKUP($A44,'RevPAR Raw Data'!$B$6:$BE$43,'RevPAR Raw Data'!AU$1,FALSE)</f>
        <v>1.17874840071862</v>
      </c>
      <c r="BG44" s="60">
        <f>VLOOKUP($A44,'RevPAR Raw Data'!$B$6:$BE$43,'RevPAR Raw Data'!AV$1,FALSE)</f>
        <v>7.9050512901963303</v>
      </c>
      <c r="BH44" s="60">
        <f>VLOOKUP($A44,'RevPAR Raw Data'!$B$6:$BE$43,'RevPAR Raw Data'!AW$1,FALSE)</f>
        <v>7.7795322285626396</v>
      </c>
      <c r="BI44" s="60">
        <f>VLOOKUP($A44,'RevPAR Raw Data'!$B$6:$BE$43,'RevPAR Raw Data'!AX$1,FALSE)</f>
        <v>1.2182941856440599</v>
      </c>
      <c r="BJ44" s="61">
        <f>VLOOKUP($A44,'RevPAR Raw Data'!$B$6:$BE$43,'RevPAR Raw Data'!AY$1,FALSE)</f>
        <v>4.8056734738386302</v>
      </c>
      <c r="BK44" s="60">
        <f>VLOOKUP($A44,'RevPAR Raw Data'!$B$6:$BE$43,'RevPAR Raw Data'!BA$1,FALSE)</f>
        <v>-0.32367479904583601</v>
      </c>
      <c r="BL44" s="60">
        <f>VLOOKUP($A44,'RevPAR Raw Data'!$B$6:$BE$43,'RevPAR Raw Data'!BB$1,FALSE)</f>
        <v>-3.2374432677890899</v>
      </c>
      <c r="BM44" s="61">
        <f>VLOOKUP($A44,'RevPAR Raw Data'!$B$6:$BE$43,'RevPAR Raw Data'!BC$1,FALSE)</f>
        <v>-1.82470035956001</v>
      </c>
      <c r="BN44" s="62">
        <f>VLOOKUP($A44,'RevPAR Raw Data'!$B$6:$BE$43,'RevPAR Raw Data'!BE$1,FALSE)</f>
        <v>2.0247726968180002</v>
      </c>
    </row>
    <row r="45" spans="1:66" x14ac:dyDescent="0.25">
      <c r="A45" s="83" t="s">
        <v>84</v>
      </c>
      <c r="B45" s="59">
        <f>VLOOKUP($A45,'Occupancy Raw Data'!$B$8:$BE$45,'Occupancy Raw Data'!AG$3,FALSE)</f>
        <v>47.214502273875603</v>
      </c>
      <c r="C45" s="60">
        <f>VLOOKUP($A45,'Occupancy Raw Data'!$B$8:$BE$45,'Occupancy Raw Data'!AH$3,FALSE)</f>
        <v>55.375189489641201</v>
      </c>
      <c r="D45" s="60">
        <f>VLOOKUP($A45,'Occupancy Raw Data'!$B$8:$BE$45,'Occupancy Raw Data'!AI$3,FALSE)</f>
        <v>59.569226882263699</v>
      </c>
      <c r="E45" s="60">
        <f>VLOOKUP($A45,'Occupancy Raw Data'!$B$8:$BE$45,'Occupancy Raw Data'!AJ$3,FALSE)</f>
        <v>57.718544719555297</v>
      </c>
      <c r="F45" s="60">
        <f>VLOOKUP($A45,'Occupancy Raw Data'!$B$8:$BE$45,'Occupancy Raw Data'!AK$3,FALSE)</f>
        <v>55.103587670540598</v>
      </c>
      <c r="G45" s="61">
        <f>VLOOKUP($A45,'Occupancy Raw Data'!$B$8:$BE$45,'Occupancy Raw Data'!AL$3,FALSE)</f>
        <v>54.996210207175302</v>
      </c>
      <c r="H45" s="60">
        <f>VLOOKUP($A45,'Occupancy Raw Data'!$B$8:$BE$45,'Occupancy Raw Data'!AN$3,FALSE)</f>
        <v>59.8534613441131</v>
      </c>
      <c r="I45" s="60">
        <f>VLOOKUP($A45,'Occupancy Raw Data'!$B$8:$BE$45,'Occupancy Raw Data'!AO$3,FALSE)</f>
        <v>60.630368873168202</v>
      </c>
      <c r="J45" s="61">
        <f>VLOOKUP($A45,'Occupancy Raw Data'!$B$8:$BE$45,'Occupancy Raw Data'!AP$3,FALSE)</f>
        <v>60.241915108640697</v>
      </c>
      <c r="K45" s="62">
        <f>VLOOKUP($A45,'Occupancy Raw Data'!$B$8:$BE$45,'Occupancy Raw Data'!AR$3,FALSE)</f>
        <v>56.494983036165401</v>
      </c>
      <c r="M45" s="59">
        <f>VLOOKUP($A45,'Occupancy Raw Data'!$B$8:$BE$45,'Occupancy Raw Data'!AT$3,FALSE)</f>
        <v>-1.3863284081910401</v>
      </c>
      <c r="N45" s="60">
        <f>VLOOKUP($A45,'Occupancy Raw Data'!$B$8:$BE$45,'Occupancy Raw Data'!AU$3,FALSE)</f>
        <v>-2.3907501382503802</v>
      </c>
      <c r="O45" s="60">
        <f>VLOOKUP($A45,'Occupancy Raw Data'!$B$8:$BE$45,'Occupancy Raw Data'!AV$3,FALSE)</f>
        <v>2.9620472503306101</v>
      </c>
      <c r="P45" s="60">
        <f>VLOOKUP($A45,'Occupancy Raw Data'!$B$8:$BE$45,'Occupancy Raw Data'!AW$3,FALSE)</f>
        <v>3.8789492191019601</v>
      </c>
      <c r="Q45" s="60">
        <f>VLOOKUP($A45,'Occupancy Raw Data'!$B$8:$BE$45,'Occupancy Raw Data'!AX$3,FALSE)</f>
        <v>1.19684730960015</v>
      </c>
      <c r="R45" s="61">
        <f>VLOOKUP($A45,'Occupancy Raw Data'!$B$8:$BE$45,'Occupancy Raw Data'!AY$3,FALSE)</f>
        <v>0.91772709627215499</v>
      </c>
      <c r="S45" s="60">
        <f>VLOOKUP($A45,'Occupancy Raw Data'!$B$8:$BE$45,'Occupancy Raw Data'!BA$3,FALSE)</f>
        <v>1.1244440248987999</v>
      </c>
      <c r="T45" s="60">
        <f>VLOOKUP($A45,'Occupancy Raw Data'!$B$8:$BE$45,'Occupancy Raw Data'!BB$3,FALSE)</f>
        <v>-0.44146396977471197</v>
      </c>
      <c r="U45" s="61">
        <f>VLOOKUP($A45,'Occupancy Raw Data'!$B$8:$BE$45,'Occupancy Raw Data'!BC$3,FALSE)</f>
        <v>0.33033261402267</v>
      </c>
      <c r="V45" s="62">
        <f>VLOOKUP($A45,'Occupancy Raw Data'!$B$8:$BE$45,'Occupancy Raw Data'!BE$3,FALSE)</f>
        <v>0.73804204039140697</v>
      </c>
      <c r="X45" s="64">
        <f>VLOOKUP($A45,'ADR Raw Data'!$B$6:$BE$43,'ADR Raw Data'!AG$1,FALSE)</f>
        <v>93.5917511705685</v>
      </c>
      <c r="Y45" s="65">
        <f>VLOOKUP($A45,'ADR Raw Data'!$B$6:$BE$43,'ADR Raw Data'!AH$1,FALSE)</f>
        <v>89.067025208166896</v>
      </c>
      <c r="Z45" s="65">
        <f>VLOOKUP($A45,'ADR Raw Data'!$B$6:$BE$43,'ADR Raw Data'!AI$1,FALSE)</f>
        <v>91.599052062347496</v>
      </c>
      <c r="AA45" s="65">
        <f>VLOOKUP($A45,'ADR Raw Data'!$B$6:$BE$43,'ADR Raw Data'!AJ$1,FALSE)</f>
        <v>92.119912453490898</v>
      </c>
      <c r="AB45" s="65">
        <f>VLOOKUP($A45,'ADR Raw Data'!$B$6:$BE$43,'ADR Raw Data'!AK$1,FALSE)</f>
        <v>91.195521549747795</v>
      </c>
      <c r="AC45" s="66">
        <f>VLOOKUP($A45,'ADR Raw Data'!$B$6:$BE$43,'ADR Raw Data'!AL$1,FALSE)</f>
        <v>91.459770299758802</v>
      </c>
      <c r="AD45" s="65">
        <f>VLOOKUP($A45,'ADR Raw Data'!$B$6:$BE$43,'ADR Raw Data'!AN$1,FALSE)</f>
        <v>97.305917053609093</v>
      </c>
      <c r="AE45" s="65">
        <f>VLOOKUP($A45,'ADR Raw Data'!$B$6:$BE$43,'ADR Raw Data'!AO$1,FALSE)</f>
        <v>97.831824148348701</v>
      </c>
      <c r="AF45" s="66">
        <f>VLOOKUP($A45,'ADR Raw Data'!$B$6:$BE$43,'ADR Raw Data'!AP$1,FALSE)</f>
        <v>97.570566186107399</v>
      </c>
      <c r="AG45" s="67">
        <f>VLOOKUP($A45,'ADR Raw Data'!$B$6:$BE$43,'ADR Raw Data'!AR$1,FALSE)</f>
        <v>93.321508544960807</v>
      </c>
      <c r="AI45" s="59">
        <f>VLOOKUP($A45,'ADR Raw Data'!$B$6:$BE$43,'ADR Raw Data'!AT$1,FALSE)</f>
        <v>3.9584228480672801</v>
      </c>
      <c r="AJ45" s="60">
        <f>VLOOKUP($A45,'ADR Raw Data'!$B$6:$BE$43,'ADR Raw Data'!AU$1,FALSE)</f>
        <v>1.5938590015945999</v>
      </c>
      <c r="AK45" s="60">
        <f>VLOOKUP($A45,'ADR Raw Data'!$B$6:$BE$43,'ADR Raw Data'!AV$1,FALSE)</f>
        <v>4.7713781138986802</v>
      </c>
      <c r="AL45" s="60">
        <f>VLOOKUP($A45,'ADR Raw Data'!$B$6:$BE$43,'ADR Raw Data'!AW$1,FALSE)</f>
        <v>4.1071243092768803</v>
      </c>
      <c r="AM45" s="60">
        <f>VLOOKUP($A45,'ADR Raw Data'!$B$6:$BE$43,'ADR Raw Data'!AX$1,FALSE)</f>
        <v>3.1208005424366498</v>
      </c>
      <c r="AN45" s="61">
        <f>VLOOKUP($A45,'ADR Raw Data'!$B$6:$BE$43,'ADR Raw Data'!AY$1,FALSE)</f>
        <v>3.5173318955088799</v>
      </c>
      <c r="AO45" s="60">
        <f>VLOOKUP($A45,'ADR Raw Data'!$B$6:$BE$43,'ADR Raw Data'!BA$1,FALSE)</f>
        <v>2.78585852288936</v>
      </c>
      <c r="AP45" s="60">
        <f>VLOOKUP($A45,'ADR Raw Data'!$B$6:$BE$43,'ADR Raw Data'!BB$1,FALSE)</f>
        <v>1.5340794812234999</v>
      </c>
      <c r="AQ45" s="61">
        <f>VLOOKUP($A45,'ADR Raw Data'!$B$6:$BE$43,'ADR Raw Data'!BC$1,FALSE)</f>
        <v>2.1433826061965</v>
      </c>
      <c r="AR45" s="62">
        <f>VLOOKUP($A45,'ADR Raw Data'!$B$6:$BE$43,'ADR Raw Data'!BE$1,FALSE)</f>
        <v>3.0655789147596599</v>
      </c>
      <c r="AT45" s="64">
        <f>VLOOKUP($A45,'RevPAR Raw Data'!$B$6:$BE$43,'RevPAR Raw Data'!AG$1,FALSE)</f>
        <v>44.188879484588099</v>
      </c>
      <c r="AU45" s="65">
        <f>VLOOKUP($A45,'RevPAR Raw Data'!$B$6:$BE$43,'RevPAR Raw Data'!AH$1,FALSE)</f>
        <v>49.321033981808903</v>
      </c>
      <c r="AV45" s="65">
        <f>VLOOKUP($A45,'RevPAR Raw Data'!$B$6:$BE$43,'RevPAR Raw Data'!AI$1,FALSE)</f>
        <v>54.564847145022704</v>
      </c>
      <c r="AW45" s="65">
        <f>VLOOKUP($A45,'RevPAR Raw Data'!$B$6:$BE$43,'RevPAR Raw Data'!AJ$1,FALSE)</f>
        <v>53.170272865083298</v>
      </c>
      <c r="AX45" s="65">
        <f>VLOOKUP($A45,'RevPAR Raw Data'!$B$6:$BE$43,'RevPAR Raw Data'!AK$1,FALSE)</f>
        <v>50.252004168772103</v>
      </c>
      <c r="AY45" s="66">
        <f>VLOOKUP($A45,'RevPAR Raw Data'!$B$6:$BE$43,'RevPAR Raw Data'!AL$1,FALSE)</f>
        <v>50.299407529055003</v>
      </c>
      <c r="AZ45" s="65">
        <f>VLOOKUP($A45,'RevPAR Raw Data'!$B$6:$BE$43,'RevPAR Raw Data'!AN$1,FALSE)</f>
        <v>58.240959449216703</v>
      </c>
      <c r="BA45" s="65">
        <f>VLOOKUP($A45,'RevPAR Raw Data'!$B$6:$BE$43,'RevPAR Raw Data'!AO$1,FALSE)</f>
        <v>59.315795856493096</v>
      </c>
      <c r="BB45" s="66">
        <f>VLOOKUP($A45,'RevPAR Raw Data'!$B$6:$BE$43,'RevPAR Raw Data'!AP$1,FALSE)</f>
        <v>58.7783776528549</v>
      </c>
      <c r="BC45" s="67">
        <f>VLOOKUP($A45,'RevPAR Raw Data'!$B$6:$BE$43,'RevPAR Raw Data'!AR$1,FALSE)</f>
        <v>52.721970421569303</v>
      </c>
      <c r="BE45" s="59">
        <f>VLOOKUP($A45,'RevPAR Raw Data'!$B$6:$BE$43,'RevPAR Raw Data'!AT$1,FALSE)</f>
        <v>2.5172176994171598</v>
      </c>
      <c r="BF45" s="60">
        <f>VLOOKUP($A45,'RevPAR Raw Data'!$B$6:$BE$43,'RevPAR Raw Data'!AU$1,FALSE)</f>
        <v>-0.834996322939911</v>
      </c>
      <c r="BG45" s="60">
        <f>VLOOKUP($A45,'RevPAR Raw Data'!$B$6:$BE$43,'RevPAR Raw Data'!AV$1,FALSE)</f>
        <v>7.8747558384549103</v>
      </c>
      <c r="BH45" s="60">
        <f>VLOOKUP($A45,'RevPAR Raw Data'!$B$6:$BE$43,'RevPAR Raw Data'!AW$1,FALSE)</f>
        <v>8.1453867947010892</v>
      </c>
      <c r="BI45" s="60">
        <f>VLOOKUP($A45,'RevPAR Raw Data'!$B$6:$BE$43,'RevPAR Raw Data'!AX$1,FALSE)</f>
        <v>4.3549990693669498</v>
      </c>
      <c r="BJ45" s="61">
        <f>VLOOKUP($A45,'RevPAR Raw Data'!$B$6:$BE$43,'RevPAR Raw Data'!AY$1,FALSE)</f>
        <v>4.4673384996519401</v>
      </c>
      <c r="BK45" s="60">
        <f>VLOOKUP($A45,'RevPAR Raw Data'!$B$6:$BE$43,'RevPAR Raw Data'!BA$1,FALSE)</f>
        <v>3.9416279674909198</v>
      </c>
      <c r="BL45" s="60">
        <f>VLOOKUP($A45,'RevPAR Raw Data'!$B$6:$BE$43,'RevPAR Raw Data'!BB$1,FALSE)</f>
        <v>1.0858431032714799</v>
      </c>
      <c r="BM45" s="61">
        <f>VLOOKUP($A45,'RevPAR Raw Data'!$B$6:$BE$43,'RevPAR Raw Data'!BC$1,FALSE)</f>
        <v>2.4807955120107299</v>
      </c>
      <c r="BN45" s="62">
        <f>VLOOKUP($A45,'RevPAR Raw Data'!$B$6:$BE$43,'RevPAR Raw Data'!BE$1,FALSE)</f>
        <v>3.8262462163233599</v>
      </c>
    </row>
    <row r="46" spans="1:66" x14ac:dyDescent="0.25">
      <c r="A46" s="84" t="s">
        <v>85</v>
      </c>
      <c r="B46" s="59">
        <f>VLOOKUP($A46,'Occupancy Raw Data'!$B$8:$BE$45,'Occupancy Raw Data'!AG$3,FALSE)</f>
        <v>38.128315231118897</v>
      </c>
      <c r="C46" s="60">
        <f>VLOOKUP($A46,'Occupancy Raw Data'!$B$8:$BE$45,'Occupancy Raw Data'!AH$3,FALSE)</f>
        <v>45.980676938620803</v>
      </c>
      <c r="D46" s="60">
        <f>VLOOKUP($A46,'Occupancy Raw Data'!$B$8:$BE$45,'Occupancy Raw Data'!AI$3,FALSE)</f>
        <v>51.534478403637202</v>
      </c>
      <c r="E46" s="60">
        <f>VLOOKUP($A46,'Occupancy Raw Data'!$B$8:$BE$45,'Occupancy Raw Data'!AJ$3,FALSE)</f>
        <v>48.058221773174999</v>
      </c>
      <c r="F46" s="60">
        <f>VLOOKUP($A46,'Occupancy Raw Data'!$B$8:$BE$45,'Occupancy Raw Data'!AK$3,FALSE)</f>
        <v>47.016291992927499</v>
      </c>
      <c r="G46" s="61">
        <f>VLOOKUP($A46,'Occupancy Raw Data'!$B$8:$BE$45,'Occupancy Raw Data'!AL$3,FALSE)</f>
        <v>46.143596867895901</v>
      </c>
      <c r="H46" s="60">
        <f>VLOOKUP($A46,'Occupancy Raw Data'!$B$8:$BE$45,'Occupancy Raw Data'!AN$3,FALSE)</f>
        <v>55.468552664814297</v>
      </c>
      <c r="I46" s="60">
        <f>VLOOKUP($A46,'Occupancy Raw Data'!$B$8:$BE$45,'Occupancy Raw Data'!AO$3,FALSE)</f>
        <v>56.441020459712</v>
      </c>
      <c r="J46" s="61">
        <f>VLOOKUP($A46,'Occupancy Raw Data'!$B$8:$BE$45,'Occupancy Raw Data'!AP$3,FALSE)</f>
        <v>55.954786562263102</v>
      </c>
      <c r="K46" s="62">
        <f>VLOOKUP($A46,'Occupancy Raw Data'!$B$8:$BE$45,'Occupancy Raw Data'!AR$3,FALSE)</f>
        <v>48.946793923429397</v>
      </c>
      <c r="M46" s="59">
        <f>VLOOKUP($A46,'Occupancy Raw Data'!$B$8:$BE$45,'Occupancy Raw Data'!AT$3,FALSE)</f>
        <v>3.0115936430702002</v>
      </c>
      <c r="N46" s="60">
        <f>VLOOKUP($A46,'Occupancy Raw Data'!$B$8:$BE$45,'Occupancy Raw Data'!AU$3,FALSE)</f>
        <v>-3.1998995520022699</v>
      </c>
      <c r="O46" s="60">
        <f>VLOOKUP($A46,'Occupancy Raw Data'!$B$8:$BE$45,'Occupancy Raw Data'!AV$3,FALSE)</f>
        <v>2.2448305083254998</v>
      </c>
      <c r="P46" s="60">
        <f>VLOOKUP($A46,'Occupancy Raw Data'!$B$8:$BE$45,'Occupancy Raw Data'!AW$3,FALSE)</f>
        <v>1.70268708419078</v>
      </c>
      <c r="Q46" s="60">
        <f>VLOOKUP($A46,'Occupancy Raw Data'!$B$8:$BE$45,'Occupancy Raw Data'!AX$3,FALSE)</f>
        <v>2.2402482181351</v>
      </c>
      <c r="R46" s="61">
        <f>VLOOKUP($A46,'Occupancy Raw Data'!$B$8:$BE$45,'Occupancy Raw Data'!AY$3,FALSE)</f>
        <v>1.15048297666939</v>
      </c>
      <c r="S46" s="60">
        <f>VLOOKUP($A46,'Occupancy Raw Data'!$B$8:$BE$45,'Occupancy Raw Data'!BA$3,FALSE)</f>
        <v>-3.3986286075163901</v>
      </c>
      <c r="T46" s="60">
        <f>VLOOKUP($A46,'Occupancy Raw Data'!$B$8:$BE$45,'Occupancy Raw Data'!BB$3,FALSE)</f>
        <v>-6.5653008982879397</v>
      </c>
      <c r="U46" s="61">
        <f>VLOOKUP($A46,'Occupancy Raw Data'!$B$8:$BE$45,'Occupancy Raw Data'!BC$3,FALSE)</f>
        <v>-5.02210173239654</v>
      </c>
      <c r="V46" s="62">
        <f>VLOOKUP($A46,'Occupancy Raw Data'!$B$8:$BE$45,'Occupancy Raw Data'!BE$3,FALSE)</f>
        <v>-0.94403146843101304</v>
      </c>
      <c r="X46" s="64">
        <f>VLOOKUP($A46,'ADR Raw Data'!$B$6:$BE$43,'ADR Raw Data'!AG$1,FALSE)</f>
        <v>96.140154852600105</v>
      </c>
      <c r="Y46" s="65">
        <f>VLOOKUP($A46,'ADR Raw Data'!$B$6:$BE$43,'ADR Raw Data'!AH$1,FALSE)</f>
        <v>95.267093318684303</v>
      </c>
      <c r="Z46" s="65">
        <f>VLOOKUP($A46,'ADR Raw Data'!$B$6:$BE$43,'ADR Raw Data'!AI$1,FALSE)</f>
        <v>98.965273863497103</v>
      </c>
      <c r="AA46" s="65">
        <f>VLOOKUP($A46,'ADR Raw Data'!$B$6:$BE$43,'ADR Raw Data'!AJ$1,FALSE)</f>
        <v>99.717422639773901</v>
      </c>
      <c r="AB46" s="65">
        <f>VLOOKUP($A46,'ADR Raw Data'!$B$6:$BE$43,'ADR Raw Data'!AK$1,FALSE)</f>
        <v>102.586955207843</v>
      </c>
      <c r="AC46" s="66">
        <f>VLOOKUP($A46,'ADR Raw Data'!$B$6:$BE$43,'ADR Raw Data'!AL$1,FALSE)</f>
        <v>98.656078578955203</v>
      </c>
      <c r="AD46" s="65">
        <f>VLOOKUP($A46,'ADR Raw Data'!$B$6:$BE$43,'ADR Raw Data'!AN$1,FALSE)</f>
        <v>143.95647313296899</v>
      </c>
      <c r="AE46" s="65">
        <f>VLOOKUP($A46,'ADR Raw Data'!$B$6:$BE$43,'ADR Raw Data'!AO$1,FALSE)</f>
        <v>143.36732602371799</v>
      </c>
      <c r="AF46" s="66">
        <f>VLOOKUP($A46,'ADR Raw Data'!$B$6:$BE$43,'ADR Raw Data'!AP$1,FALSE)</f>
        <v>143.659339803633</v>
      </c>
      <c r="AG46" s="67">
        <f>VLOOKUP($A46,'ADR Raw Data'!$B$6:$BE$43,'ADR Raw Data'!AR$1,FALSE)</f>
        <v>113.355117354884</v>
      </c>
      <c r="AI46" s="59">
        <f>VLOOKUP($A46,'ADR Raw Data'!$B$6:$BE$43,'ADR Raw Data'!AT$1,FALSE)</f>
        <v>1.74095167274919</v>
      </c>
      <c r="AJ46" s="60">
        <f>VLOOKUP($A46,'ADR Raw Data'!$B$6:$BE$43,'ADR Raw Data'!AU$1,FALSE)</f>
        <v>1.8319694094477299</v>
      </c>
      <c r="AK46" s="60">
        <f>VLOOKUP($A46,'ADR Raw Data'!$B$6:$BE$43,'ADR Raw Data'!AV$1,FALSE)</f>
        <v>4.8285722252384096</v>
      </c>
      <c r="AL46" s="60">
        <f>VLOOKUP($A46,'ADR Raw Data'!$B$6:$BE$43,'ADR Raw Data'!AW$1,FALSE)</f>
        <v>2.40794757516765</v>
      </c>
      <c r="AM46" s="60">
        <f>VLOOKUP($A46,'ADR Raw Data'!$B$6:$BE$43,'ADR Raw Data'!AX$1,FALSE)</f>
        <v>2.6113051773300802</v>
      </c>
      <c r="AN46" s="61">
        <f>VLOOKUP($A46,'ADR Raw Data'!$B$6:$BE$43,'ADR Raw Data'!AY$1,FALSE)</f>
        <v>2.7898094570552998</v>
      </c>
      <c r="AO46" s="60">
        <f>VLOOKUP($A46,'ADR Raw Data'!$B$6:$BE$43,'ADR Raw Data'!BA$1,FALSE)</f>
        <v>10.315468009727701</v>
      </c>
      <c r="AP46" s="60">
        <f>VLOOKUP($A46,'ADR Raw Data'!$B$6:$BE$43,'ADR Raw Data'!BB$1,FALSE)</f>
        <v>9.7072634847822794</v>
      </c>
      <c r="AQ46" s="61">
        <f>VLOOKUP($A46,'ADR Raw Data'!$B$6:$BE$43,'ADR Raw Data'!BC$1,FALSE)</f>
        <v>10.007197899654701</v>
      </c>
      <c r="AR46" s="62">
        <f>VLOOKUP($A46,'ADR Raw Data'!$B$6:$BE$43,'ADR Raw Data'!BE$1,FALSE)</f>
        <v>5.1954538838589803</v>
      </c>
      <c r="AT46" s="64">
        <f>VLOOKUP($A46,'RevPAR Raw Data'!$B$6:$BE$43,'RevPAR Raw Data'!AG$1,FALSE)</f>
        <v>36.656621305885302</v>
      </c>
      <c r="AU46" s="65">
        <f>VLOOKUP($A46,'RevPAR Raw Data'!$B$6:$BE$43,'RevPAR Raw Data'!AH$1,FALSE)</f>
        <v>43.804454407678698</v>
      </c>
      <c r="AV46" s="65">
        <f>VLOOKUP($A46,'RevPAR Raw Data'!$B$6:$BE$43,'RevPAR Raw Data'!AI$1,FALSE)</f>
        <v>51.001237686284398</v>
      </c>
      <c r="AW46" s="65">
        <f>VLOOKUP($A46,'RevPAR Raw Data'!$B$6:$BE$43,'RevPAR Raw Data'!AJ$1,FALSE)</f>
        <v>47.922420118716801</v>
      </c>
      <c r="AX46" s="65">
        <f>VLOOKUP($A46,'RevPAR Raw Data'!$B$6:$BE$43,'RevPAR Raw Data'!AK$1,FALSE)</f>
        <v>48.232582407173503</v>
      </c>
      <c r="AY46" s="66">
        <f>VLOOKUP($A46,'RevPAR Raw Data'!$B$6:$BE$43,'RevPAR Raw Data'!AL$1,FALSE)</f>
        <v>45.523463185147698</v>
      </c>
      <c r="AZ46" s="65">
        <f>VLOOKUP($A46,'RevPAR Raw Data'!$B$6:$BE$43,'RevPAR Raw Data'!AN$1,FALSE)</f>
        <v>79.850572114170205</v>
      </c>
      <c r="BA46" s="65">
        <f>VLOOKUP($A46,'RevPAR Raw Data'!$B$6:$BE$43,'RevPAR Raw Data'!AO$1,FALSE)</f>
        <v>80.917981813589194</v>
      </c>
      <c r="BB46" s="66">
        <f>VLOOKUP($A46,'RevPAR Raw Data'!$B$6:$BE$43,'RevPAR Raw Data'!AP$1,FALSE)</f>
        <v>80.384276963879699</v>
      </c>
      <c r="BC46" s="67">
        <f>VLOOKUP($A46,'RevPAR Raw Data'!$B$6:$BE$43,'RevPAR Raw Data'!AR$1,FALSE)</f>
        <v>55.4836956933569</v>
      </c>
      <c r="BE46" s="59">
        <f>VLOOKUP($A46,'RevPAR Raw Data'!$B$6:$BE$43,'RevPAR Raw Data'!AT$1,FALSE)</f>
        <v>4.8049757057248303</v>
      </c>
      <c r="BF46" s="60">
        <f>VLOOKUP($A46,'RevPAR Raw Data'!$B$6:$BE$43,'RevPAR Raw Data'!AU$1,FALSE)</f>
        <v>-1.42655132348027</v>
      </c>
      <c r="BG46" s="60">
        <f>VLOOKUP($A46,'RevPAR Raw Data'!$B$6:$BE$43,'RevPAR Raw Data'!AV$1,FALSE)</f>
        <v>7.1817959959925997</v>
      </c>
      <c r="BH46" s="60">
        <f>VLOOKUP($A46,'RevPAR Raw Data'!$B$6:$BE$43,'RevPAR Raw Data'!AW$1,FALSE)</f>
        <v>4.1516344717148899</v>
      </c>
      <c r="BI46" s="60">
        <f>VLOOKUP($A46,'RevPAR Raw Data'!$B$6:$BE$43,'RevPAR Raw Data'!AX$1,FALSE)</f>
        <v>4.9100531131703899</v>
      </c>
      <c r="BJ46" s="61">
        <f>VLOOKUP($A46,'RevPAR Raw Data'!$B$6:$BE$43,'RevPAR Raw Data'!AY$1,FALSE)</f>
        <v>3.9723887166096201</v>
      </c>
      <c r="BK46" s="60">
        <f>VLOOKUP($A46,'RevPAR Raw Data'!$B$6:$BE$43,'RevPAR Raw Data'!BA$1,FALSE)</f>
        <v>6.5662549554335801</v>
      </c>
      <c r="BL46" s="60">
        <f>VLOOKUP($A46,'RevPAR Raw Data'!$B$6:$BE$43,'RevPAR Raw Data'!BB$1,FALSE)</f>
        <v>2.5046515297287502</v>
      </c>
      <c r="BM46" s="61">
        <f>VLOOKUP($A46,'RevPAR Raw Data'!$B$6:$BE$43,'RevPAR Raw Data'!BC$1,FALSE)</f>
        <v>4.4825245081752998</v>
      </c>
      <c r="BN46" s="62">
        <f>VLOOKUP($A46,'RevPAR Raw Data'!$B$6:$BE$43,'RevPAR Raw Data'!BE$1,FALSE)</f>
        <v>4.2023756958365199</v>
      </c>
    </row>
    <row r="47" spans="1:66" x14ac:dyDescent="0.25">
      <c r="A47" s="81" t="s">
        <v>86</v>
      </c>
      <c r="B47" s="59">
        <f>VLOOKUP($A47,'Occupancy Raw Data'!$B$8:$BE$45,'Occupancy Raw Data'!AG$3,FALSE)</f>
        <v>39.4009216589861</v>
      </c>
      <c r="C47" s="60">
        <f>VLOOKUP($A47,'Occupancy Raw Data'!$B$8:$BE$45,'Occupancy Raw Data'!AH$3,FALSE)</f>
        <v>52.666227781435097</v>
      </c>
      <c r="D47" s="60">
        <f>VLOOKUP($A47,'Occupancy Raw Data'!$B$8:$BE$45,'Occupancy Raw Data'!AI$3,FALSE)</f>
        <v>55.809743252139498</v>
      </c>
      <c r="E47" s="60">
        <f>VLOOKUP($A47,'Occupancy Raw Data'!$B$8:$BE$45,'Occupancy Raw Data'!AJ$3,FALSE)</f>
        <v>54.394338380513403</v>
      </c>
      <c r="F47" s="60">
        <f>VLOOKUP($A47,'Occupancy Raw Data'!$B$8:$BE$45,'Occupancy Raw Data'!AK$3,FALSE)</f>
        <v>48.897300855826202</v>
      </c>
      <c r="G47" s="61">
        <f>VLOOKUP($A47,'Occupancy Raw Data'!$B$8:$BE$45,'Occupancy Raw Data'!AL$3,FALSE)</f>
        <v>50.233706385780103</v>
      </c>
      <c r="H47" s="60">
        <f>VLOOKUP($A47,'Occupancy Raw Data'!$B$8:$BE$45,'Occupancy Raw Data'!AN$3,FALSE)</f>
        <v>51.876234364713603</v>
      </c>
      <c r="I47" s="60">
        <f>VLOOKUP($A47,'Occupancy Raw Data'!$B$8:$BE$45,'Occupancy Raw Data'!AO$3,FALSE)</f>
        <v>47.778143515470703</v>
      </c>
      <c r="J47" s="61">
        <f>VLOOKUP($A47,'Occupancy Raw Data'!$B$8:$BE$45,'Occupancy Raw Data'!AP$3,FALSE)</f>
        <v>49.8271889400921</v>
      </c>
      <c r="K47" s="62">
        <f>VLOOKUP($A47,'Occupancy Raw Data'!$B$8:$BE$45,'Occupancy Raw Data'!AR$3,FALSE)</f>
        <v>50.117558544154903</v>
      </c>
      <c r="M47" s="59">
        <f>VLOOKUP($A47,'Occupancy Raw Data'!$B$8:$BE$45,'Occupancy Raw Data'!AT$3,FALSE)</f>
        <v>1.5697921086126401</v>
      </c>
      <c r="N47" s="60">
        <f>VLOOKUP($A47,'Occupancy Raw Data'!$B$8:$BE$45,'Occupancy Raw Data'!AU$3,FALSE)</f>
        <v>1.74880763116057</v>
      </c>
      <c r="O47" s="60">
        <f>VLOOKUP($A47,'Occupancy Raw Data'!$B$8:$BE$45,'Occupancy Raw Data'!AV$3,FALSE)</f>
        <v>3.00729040097205</v>
      </c>
      <c r="P47" s="60">
        <f>VLOOKUP($A47,'Occupancy Raw Data'!$B$8:$BE$45,'Occupancy Raw Data'!AW$3,FALSE)</f>
        <v>5.2883083784644702</v>
      </c>
      <c r="Q47" s="60">
        <f>VLOOKUP($A47,'Occupancy Raw Data'!$B$8:$BE$45,'Occupancy Raw Data'!AX$3,FALSE)</f>
        <v>-1.58993044054322</v>
      </c>
      <c r="R47" s="61">
        <f>VLOOKUP($A47,'Occupancy Raw Data'!$B$8:$BE$45,'Occupancy Raw Data'!AY$3,FALSE)</f>
        <v>2.06661316211878</v>
      </c>
      <c r="S47" s="60">
        <f>VLOOKUP($A47,'Occupancy Raw Data'!$B$8:$BE$45,'Occupancy Raw Data'!BA$3,FALSE)</f>
        <v>-0.28472002530844598</v>
      </c>
      <c r="T47" s="60">
        <f>VLOOKUP($A47,'Occupancy Raw Data'!$B$8:$BE$45,'Occupancy Raw Data'!BB$3,FALSE)</f>
        <v>-6.8057784911717398</v>
      </c>
      <c r="U47" s="61">
        <f>VLOOKUP($A47,'Occupancy Raw Data'!$B$8:$BE$45,'Occupancy Raw Data'!BC$3,FALSE)</f>
        <v>-3.5213511790949599</v>
      </c>
      <c r="V47" s="62">
        <f>VLOOKUP($A47,'Occupancy Raw Data'!$B$8:$BE$45,'Occupancy Raw Data'!BE$3,FALSE)</f>
        <v>0.41454682494818101</v>
      </c>
      <c r="X47" s="64">
        <f>VLOOKUP($A47,'ADR Raw Data'!$B$6:$BE$43,'ADR Raw Data'!AG$1,FALSE)</f>
        <v>82.484874686716694</v>
      </c>
      <c r="Y47" s="65">
        <f>VLOOKUP($A47,'ADR Raw Data'!$B$6:$BE$43,'ADR Raw Data'!AH$1,FALSE)</f>
        <v>84.256371874999999</v>
      </c>
      <c r="Z47" s="65">
        <f>VLOOKUP($A47,'ADR Raw Data'!$B$6:$BE$43,'ADR Raw Data'!AI$1,FALSE)</f>
        <v>86.659380713653704</v>
      </c>
      <c r="AA47" s="65">
        <f>VLOOKUP($A47,'ADR Raw Data'!$B$6:$BE$43,'ADR Raw Data'!AJ$1,FALSE)</f>
        <v>87.945449319213296</v>
      </c>
      <c r="AB47" s="65">
        <f>VLOOKUP($A47,'ADR Raw Data'!$B$6:$BE$43,'ADR Raw Data'!AK$1,FALSE)</f>
        <v>88.854530461124199</v>
      </c>
      <c r="AC47" s="66">
        <f>VLOOKUP($A47,'ADR Raw Data'!$B$6:$BE$43,'ADR Raw Data'!AL$1,FALSE)</f>
        <v>86.206517266234101</v>
      </c>
      <c r="AD47" s="65">
        <f>VLOOKUP($A47,'ADR Raw Data'!$B$6:$BE$43,'ADR Raw Data'!AN$1,FALSE)</f>
        <v>94.507630076142107</v>
      </c>
      <c r="AE47" s="65">
        <f>VLOOKUP($A47,'ADR Raw Data'!$B$6:$BE$43,'ADR Raw Data'!AO$1,FALSE)</f>
        <v>95.904877712710899</v>
      </c>
      <c r="AF47" s="66">
        <f>VLOOKUP($A47,'ADR Raw Data'!$B$6:$BE$43,'ADR Raw Data'!AP$1,FALSE)</f>
        <v>95.177524360033004</v>
      </c>
      <c r="AG47" s="67">
        <f>VLOOKUP($A47,'ADR Raw Data'!$B$6:$BE$43,'ADR Raw Data'!AR$1,FALSE)</f>
        <v>88.754811878401199</v>
      </c>
      <c r="AI47" s="59">
        <f>VLOOKUP($A47,'ADR Raw Data'!$B$6:$BE$43,'ADR Raw Data'!AT$1,FALSE)</f>
        <v>6.5467697241540801</v>
      </c>
      <c r="AJ47" s="60">
        <f>VLOOKUP($A47,'ADR Raw Data'!$B$6:$BE$43,'ADR Raw Data'!AU$1,FALSE)</f>
        <v>4.3863234183550697</v>
      </c>
      <c r="AK47" s="60">
        <f>VLOOKUP($A47,'ADR Raw Data'!$B$6:$BE$43,'ADR Raw Data'!AV$1,FALSE)</f>
        <v>6.0715546112409804</v>
      </c>
      <c r="AL47" s="60">
        <f>VLOOKUP($A47,'ADR Raw Data'!$B$6:$BE$43,'ADR Raw Data'!AW$1,FALSE)</f>
        <v>6.4367594106438704</v>
      </c>
      <c r="AM47" s="60">
        <f>VLOOKUP($A47,'ADR Raw Data'!$B$6:$BE$43,'ADR Raw Data'!AX$1,FALSE)</f>
        <v>6.5249692875154102</v>
      </c>
      <c r="AN47" s="61">
        <f>VLOOKUP($A47,'ADR Raw Data'!$B$6:$BE$43,'ADR Raw Data'!AY$1,FALSE)</f>
        <v>5.95972091236822</v>
      </c>
      <c r="AO47" s="60">
        <f>VLOOKUP($A47,'ADR Raw Data'!$B$6:$BE$43,'ADR Raw Data'!BA$1,FALSE)</f>
        <v>4.7564716966107801</v>
      </c>
      <c r="AP47" s="60">
        <f>VLOOKUP($A47,'ADR Raw Data'!$B$6:$BE$43,'ADR Raw Data'!BB$1,FALSE)</f>
        <v>6.4711574060386798</v>
      </c>
      <c r="AQ47" s="61">
        <f>VLOOKUP($A47,'ADR Raw Data'!$B$6:$BE$43,'ADR Raw Data'!BC$1,FALSE)</f>
        <v>5.58067268340774</v>
      </c>
      <c r="AR47" s="62">
        <f>VLOOKUP($A47,'ADR Raw Data'!$B$6:$BE$43,'ADR Raw Data'!BE$1,FALSE)</f>
        <v>5.7155680124100199</v>
      </c>
      <c r="AT47" s="64">
        <f>VLOOKUP($A47,'RevPAR Raw Data'!$B$6:$BE$43,'RevPAR Raw Data'!AG$1,FALSE)</f>
        <v>32.499800855826201</v>
      </c>
      <c r="AU47" s="65">
        <f>VLOOKUP($A47,'RevPAR Raw Data'!$B$6:$BE$43,'RevPAR Raw Data'!AH$1,FALSE)</f>
        <v>44.374652732060497</v>
      </c>
      <c r="AV47" s="65">
        <f>VLOOKUP($A47,'RevPAR Raw Data'!$B$6:$BE$43,'RevPAR Raw Data'!AI$1,FALSE)</f>
        <v>48.3643778801843</v>
      </c>
      <c r="AW47" s="65">
        <f>VLOOKUP($A47,'RevPAR Raw Data'!$B$6:$BE$43,'RevPAR Raw Data'!AJ$1,FALSE)</f>
        <v>47.837345292955803</v>
      </c>
      <c r="AX47" s="65">
        <f>VLOOKUP($A47,'RevPAR Raw Data'!$B$6:$BE$43,'RevPAR Raw Data'!AK$1,FALSE)</f>
        <v>43.447467083607599</v>
      </c>
      <c r="AY47" s="66">
        <f>VLOOKUP($A47,'RevPAR Raw Data'!$B$6:$BE$43,'RevPAR Raw Data'!AL$1,FALSE)</f>
        <v>43.3047287689269</v>
      </c>
      <c r="AZ47" s="65">
        <f>VLOOKUP($A47,'RevPAR Raw Data'!$B$6:$BE$43,'RevPAR Raw Data'!AN$1,FALSE)</f>
        <v>49.026999670835998</v>
      </c>
      <c r="BA47" s="65">
        <f>VLOOKUP($A47,'RevPAR Raw Data'!$B$6:$BE$43,'RevPAR Raw Data'!AO$1,FALSE)</f>
        <v>45.821570111915698</v>
      </c>
      <c r="BB47" s="66">
        <f>VLOOKUP($A47,'RevPAR Raw Data'!$B$6:$BE$43,'RevPAR Raw Data'!AP$1,FALSE)</f>
        <v>47.424284891375898</v>
      </c>
      <c r="BC47" s="67">
        <f>VLOOKUP($A47,'RevPAR Raw Data'!$B$6:$BE$43,'RevPAR Raw Data'!AR$1,FALSE)</f>
        <v>44.481744803912299</v>
      </c>
      <c r="BE47" s="59">
        <f>VLOOKUP($A47,'RevPAR Raw Data'!$B$6:$BE$43,'RevPAR Raw Data'!AT$1,FALSE)</f>
        <v>8.2193325072655394</v>
      </c>
      <c r="BF47" s="60">
        <f>VLOOKUP($A47,'RevPAR Raw Data'!$B$6:$BE$43,'RevPAR Raw Data'!AU$1,FALSE)</f>
        <v>6.21183940818322</v>
      </c>
      <c r="BG47" s="60">
        <f>VLOOKUP($A47,'RevPAR Raw Data'!$B$6:$BE$43,'RevPAR Raw Data'!AV$1,FALSE)</f>
        <v>9.2614342912266601</v>
      </c>
      <c r="BH47" s="60">
        <f>VLOOKUP($A47,'RevPAR Raw Data'!$B$6:$BE$43,'RevPAR Raw Data'!AW$1,FALSE)</f>
        <v>12.065463476323</v>
      </c>
      <c r="BI47" s="60">
        <f>VLOOKUP($A47,'RevPAR Raw Data'!$B$6:$BE$43,'RevPAR Raw Data'!AX$1,FALSE)</f>
        <v>4.8312963740338803</v>
      </c>
      <c r="BJ47" s="61">
        <f>VLOOKUP($A47,'RevPAR Raw Data'!$B$6:$BE$43,'RevPAR Raw Data'!AY$1,FALSE)</f>
        <v>8.1494984512875401</v>
      </c>
      <c r="BK47" s="60">
        <f>VLOOKUP($A47,'RevPAR Raw Data'!$B$6:$BE$43,'RevPAR Raw Data'!BA$1,FALSE)</f>
        <v>4.4582090438839499</v>
      </c>
      <c r="BL47" s="60">
        <f>VLOOKUP($A47,'RevPAR Raw Data'!$B$6:$BE$43,'RevPAR Raw Data'!BB$1,FALSE)</f>
        <v>-0.77503372400311399</v>
      </c>
      <c r="BM47" s="61">
        <f>VLOOKUP($A47,'RevPAR Raw Data'!$B$6:$BE$43,'RevPAR Raw Data'!BC$1,FALSE)</f>
        <v>1.8628064209741699</v>
      </c>
      <c r="BN47" s="62">
        <f>VLOOKUP($A47,'RevPAR Raw Data'!$B$6:$BE$43,'RevPAR Raw Data'!BE$1,FALSE)</f>
        <v>6.1538085430814</v>
      </c>
    </row>
    <row r="48" spans="1:66" ht="15" thickBot="1" x14ac:dyDescent="0.3">
      <c r="A48" s="81" t="s">
        <v>87</v>
      </c>
      <c r="B48" s="85">
        <f>VLOOKUP($A48,'Occupancy Raw Data'!$B$8:$BE$45,'Occupancy Raw Data'!AG$3,FALSE)</f>
        <v>43.655844389314304</v>
      </c>
      <c r="C48" s="86">
        <f>VLOOKUP($A48,'Occupancy Raw Data'!$B$8:$BE$45,'Occupancy Raw Data'!AH$3,FALSE)</f>
        <v>51.242224858878899</v>
      </c>
      <c r="D48" s="86">
        <f>VLOOKUP($A48,'Occupancy Raw Data'!$B$8:$BE$45,'Occupancy Raw Data'!AI$3,FALSE)</f>
        <v>55.907645613527897</v>
      </c>
      <c r="E48" s="86">
        <f>VLOOKUP($A48,'Occupancy Raw Data'!$B$8:$BE$45,'Occupancy Raw Data'!AJ$3,FALSE)</f>
        <v>54.924844630726902</v>
      </c>
      <c r="F48" s="86">
        <f>VLOOKUP($A48,'Occupancy Raw Data'!$B$8:$BE$45,'Occupancy Raw Data'!AK$3,FALSE)</f>
        <v>55.506576094811301</v>
      </c>
      <c r="G48" s="87">
        <f>VLOOKUP($A48,'Occupancy Raw Data'!$B$8:$BE$45,'Occupancy Raw Data'!AL$3,FALSE)</f>
        <v>52.237944812266498</v>
      </c>
      <c r="H48" s="86">
        <f>VLOOKUP($A48,'Occupancy Raw Data'!$B$8:$BE$45,'Occupancy Raw Data'!AN$3,FALSE)</f>
        <v>65.930770342534998</v>
      </c>
      <c r="I48" s="86">
        <f>VLOOKUP($A48,'Occupancy Raw Data'!$B$8:$BE$45,'Occupancy Raw Data'!AO$3,FALSE)</f>
        <v>61.862263332851498</v>
      </c>
      <c r="J48" s="87">
        <f>VLOOKUP($A48,'Occupancy Raw Data'!$B$8:$BE$45,'Occupancy Raw Data'!AP$3,FALSE)</f>
        <v>63.896516837693298</v>
      </c>
      <c r="K48" s="88">
        <f>VLOOKUP($A48,'Occupancy Raw Data'!$B$8:$BE$45,'Occupancy Raw Data'!AR$3,FALSE)</f>
        <v>55.564260899147399</v>
      </c>
      <c r="M48" s="85">
        <f>VLOOKUP($A48,'Occupancy Raw Data'!$B$8:$BE$45,'Occupancy Raw Data'!AT$3,FALSE)</f>
        <v>3.3467491278612602</v>
      </c>
      <c r="N48" s="86">
        <f>VLOOKUP($A48,'Occupancy Raw Data'!$B$8:$BE$45,'Occupancy Raw Data'!AU$3,FALSE)</f>
        <v>4.5186000636375701</v>
      </c>
      <c r="O48" s="86">
        <f>VLOOKUP($A48,'Occupancy Raw Data'!$B$8:$BE$45,'Occupancy Raw Data'!AV$3,FALSE)</f>
        <v>6.7029521879134304</v>
      </c>
      <c r="P48" s="86">
        <f>VLOOKUP($A48,'Occupancy Raw Data'!$B$8:$BE$45,'Occupancy Raw Data'!AW$3,FALSE)</f>
        <v>6.1414104923927999</v>
      </c>
      <c r="Q48" s="86">
        <f>VLOOKUP($A48,'Occupancy Raw Data'!$B$8:$BE$45,'Occupancy Raw Data'!AX$3,FALSE)</f>
        <v>5.0231828475922402</v>
      </c>
      <c r="R48" s="87">
        <f>VLOOKUP($A48,'Occupancy Raw Data'!$B$8:$BE$45,'Occupancy Raw Data'!AY$3,FALSE)</f>
        <v>5.2088018380957797</v>
      </c>
      <c r="S48" s="86">
        <f>VLOOKUP($A48,'Occupancy Raw Data'!$B$8:$BE$45,'Occupancy Raw Data'!BA$3,FALSE)</f>
        <v>4.76146671629267</v>
      </c>
      <c r="T48" s="86">
        <f>VLOOKUP($A48,'Occupancy Raw Data'!$B$8:$BE$45,'Occupancy Raw Data'!BB$3,FALSE)</f>
        <v>-2.7320009775766301</v>
      </c>
      <c r="U48" s="87">
        <f>VLOOKUP($A48,'Occupancy Raw Data'!$B$8:$BE$45,'Occupancy Raw Data'!BC$3,FALSE)</f>
        <v>0.99502322242896402</v>
      </c>
      <c r="V48" s="88">
        <f>VLOOKUP($A48,'Occupancy Raw Data'!$B$8:$BE$45,'Occupancy Raw Data'!BE$3,FALSE)</f>
        <v>3.7780892967400002</v>
      </c>
      <c r="X48" s="89">
        <f>VLOOKUP($A48,'ADR Raw Data'!$B$6:$BE$43,'ADR Raw Data'!AG$1,FALSE)</f>
        <v>94.593953220227306</v>
      </c>
      <c r="Y48" s="90">
        <f>VLOOKUP($A48,'ADR Raw Data'!$B$6:$BE$43,'ADR Raw Data'!AH$1,FALSE)</f>
        <v>96.475907942744797</v>
      </c>
      <c r="Z48" s="90">
        <f>VLOOKUP($A48,'ADR Raw Data'!$B$6:$BE$43,'ADR Raw Data'!AI$1,FALSE)</f>
        <v>100.820898339042</v>
      </c>
      <c r="AA48" s="90">
        <f>VLOOKUP($A48,'ADR Raw Data'!$B$6:$BE$43,'ADR Raw Data'!AJ$1,FALSE)</f>
        <v>104.642309716466</v>
      </c>
      <c r="AB48" s="90">
        <f>VLOOKUP($A48,'ADR Raw Data'!$B$6:$BE$43,'ADR Raw Data'!AK$1,FALSE)</f>
        <v>107.452751594844</v>
      </c>
      <c r="AC48" s="91">
        <f>VLOOKUP($A48,'ADR Raw Data'!$B$6:$BE$43,'ADR Raw Data'!AL$1,FALSE)</f>
        <v>101.130651663675</v>
      </c>
      <c r="AD48" s="90">
        <f>VLOOKUP($A48,'ADR Raw Data'!$B$6:$BE$43,'ADR Raw Data'!AN$1,FALSE)</f>
        <v>129.644597468076</v>
      </c>
      <c r="AE48" s="90">
        <f>VLOOKUP($A48,'ADR Raw Data'!$B$6:$BE$43,'ADR Raw Data'!AO$1,FALSE)</f>
        <v>126.22957303895799</v>
      </c>
      <c r="AF48" s="91">
        <f>VLOOKUP($A48,'ADR Raw Data'!$B$6:$BE$43,'ADR Raw Data'!AP$1,FALSE)</f>
        <v>127.991446788057</v>
      </c>
      <c r="AG48" s="92">
        <f>VLOOKUP($A48,'ADR Raw Data'!$B$6:$BE$43,'ADR Raw Data'!AR$1,FALSE)</f>
        <v>109.94354802500899</v>
      </c>
      <c r="AI48" s="85">
        <f>VLOOKUP($A48,'ADR Raw Data'!$B$6:$BE$43,'ADR Raw Data'!AT$1,FALSE)</f>
        <v>9.4918856870010799</v>
      </c>
      <c r="AJ48" s="86">
        <f>VLOOKUP($A48,'ADR Raw Data'!$B$6:$BE$43,'ADR Raw Data'!AU$1,FALSE)</f>
        <v>9.1377755619904395</v>
      </c>
      <c r="AK48" s="86">
        <f>VLOOKUP($A48,'ADR Raw Data'!$B$6:$BE$43,'ADR Raw Data'!AV$1,FALSE)</f>
        <v>10.7324705938079</v>
      </c>
      <c r="AL48" s="86">
        <f>VLOOKUP($A48,'ADR Raw Data'!$B$6:$BE$43,'ADR Raw Data'!AW$1,FALSE)</f>
        <v>6.62204331064485</v>
      </c>
      <c r="AM48" s="86">
        <f>VLOOKUP($A48,'ADR Raw Data'!$B$6:$BE$43,'ADR Raw Data'!AX$1,FALSE)</f>
        <v>6.5719225952478704</v>
      </c>
      <c r="AN48" s="87">
        <f>VLOOKUP($A48,'ADR Raw Data'!$B$6:$BE$43,'ADR Raw Data'!AY$1,FALSE)</f>
        <v>8.4012788855521308</v>
      </c>
      <c r="AO48" s="86">
        <f>VLOOKUP($A48,'ADR Raw Data'!$B$6:$BE$43,'ADR Raw Data'!BA$1,FALSE)</f>
        <v>12.483755951623101</v>
      </c>
      <c r="AP48" s="86">
        <f>VLOOKUP($A48,'ADR Raw Data'!$B$6:$BE$43,'ADR Raw Data'!BB$1,FALSE)</f>
        <v>8.9896730604328496</v>
      </c>
      <c r="AQ48" s="87">
        <f>VLOOKUP($A48,'ADR Raw Data'!$B$6:$BE$43,'ADR Raw Data'!BC$1,FALSE)</f>
        <v>10.7781029985427</v>
      </c>
      <c r="AR48" s="88">
        <f>VLOOKUP($A48,'ADR Raw Data'!$B$6:$BE$43,'ADR Raw Data'!BE$1,FALSE)</f>
        <v>9.0681488321849102</v>
      </c>
      <c r="AT48" s="89">
        <f>VLOOKUP($A48,'RevPAR Raw Data'!$B$6:$BE$43,'RevPAR Raw Data'!AG$1,FALSE)</f>
        <v>41.295789019523198</v>
      </c>
      <c r="AU48" s="90">
        <f>VLOOKUP($A48,'RevPAR Raw Data'!$B$6:$BE$43,'RevPAR Raw Data'!AH$1,FALSE)</f>
        <v>49.4364016826663</v>
      </c>
      <c r="AV48" s="90">
        <f>VLOOKUP($A48,'RevPAR Raw Data'!$B$6:$BE$43,'RevPAR Raw Data'!AI$1,FALSE)</f>
        <v>56.366590547766997</v>
      </c>
      <c r="AW48" s="90">
        <f>VLOOKUP($A48,'RevPAR Raw Data'!$B$6:$BE$43,'RevPAR Raw Data'!AJ$1,FALSE)</f>
        <v>57.474626029772999</v>
      </c>
      <c r="AX48" s="90">
        <f>VLOOKUP($A48,'RevPAR Raw Data'!$B$6:$BE$43,'RevPAR Raw Data'!AK$1,FALSE)</f>
        <v>59.643343329960899</v>
      </c>
      <c r="AY48" s="91">
        <f>VLOOKUP($A48,'RevPAR Raw Data'!$B$6:$BE$43,'RevPAR Raw Data'!AL$1,FALSE)</f>
        <v>52.828574004356099</v>
      </c>
      <c r="AZ48" s="90">
        <f>VLOOKUP($A48,'RevPAR Raw Data'!$B$6:$BE$43,'RevPAR Raw Data'!AN$1,FALSE)</f>
        <v>85.475681818181798</v>
      </c>
      <c r="BA48" s="90">
        <f>VLOOKUP($A48,'RevPAR Raw Data'!$B$6:$BE$43,'RevPAR Raw Data'!AO$1,FALSE)</f>
        <v>78.088470877294398</v>
      </c>
      <c r="BB48" s="91">
        <f>VLOOKUP($A48,'RevPAR Raw Data'!$B$6:$BE$43,'RevPAR Raw Data'!AP$1,FALSE)</f>
        <v>81.782076347738098</v>
      </c>
      <c r="BC48" s="92">
        <f>VLOOKUP($A48,'RevPAR Raw Data'!$B$6:$BE$43,'RevPAR Raw Data'!AR$1,FALSE)</f>
        <v>61.089319866395797</v>
      </c>
      <c r="BE48" s="85">
        <f>VLOOKUP($A48,'RevPAR Raw Data'!$B$6:$BE$43,'RevPAR Raw Data'!AT$1,FALSE)</f>
        <v>13.156304416309601</v>
      </c>
      <c r="BF48" s="86">
        <f>VLOOKUP($A48,'RevPAR Raw Data'!$B$6:$BE$43,'RevPAR Raw Data'!AU$1,FALSE)</f>
        <v>14.0692751579871</v>
      </c>
      <c r="BG48" s="86">
        <f>VLOOKUP($A48,'RevPAR Raw Data'!$B$6:$BE$43,'RevPAR Raw Data'!AV$1,FALSE)</f>
        <v>18.154815154206201</v>
      </c>
      <c r="BH48" s="86">
        <f>VLOOKUP($A48,'RevPAR Raw Data'!$B$6:$BE$43,'RevPAR Raw Data'!AW$1,FALSE)</f>
        <v>13.1701406657284</v>
      </c>
      <c r="BI48" s="86">
        <f>VLOOKUP($A48,'RevPAR Raw Data'!$B$6:$BE$43,'RevPAR Raw Data'!AX$1,FALSE)</f>
        <v>11.9252251314016</v>
      </c>
      <c r="BJ48" s="87">
        <f>VLOOKUP($A48,'RevPAR Raw Data'!$B$6:$BE$43,'RevPAR Raw Data'!AY$1,FALSE)</f>
        <v>14.047686692662101</v>
      </c>
      <c r="BK48" s="86">
        <f>VLOOKUP($A48,'RevPAR Raw Data'!$B$6:$BE$43,'RevPAR Raw Data'!BA$1,FALSE)</f>
        <v>17.839632552495502</v>
      </c>
      <c r="BL48" s="86">
        <f>VLOOKUP($A48,'RevPAR Raw Data'!$B$6:$BE$43,'RevPAR Raw Data'!BB$1,FALSE)</f>
        <v>6.0120741269642499</v>
      </c>
      <c r="BM48" s="87">
        <f>VLOOKUP($A48,'RevPAR Raw Data'!$B$6:$BE$43,'RevPAR Raw Data'!BC$1,FALSE)</f>
        <v>11.8803708487445</v>
      </c>
      <c r="BN48" s="88">
        <f>VLOOKUP($A48,'RevPAR Raw Data'!$B$6:$BE$43,'RevPAR Raw Data'!BE$1,FALSE)</f>
        <v>13.1888408893661</v>
      </c>
    </row>
    <row r="49" spans="1:11" ht="14.25" customHeight="1" x14ac:dyDescent="0.25">
      <c r="A49" s="188" t="s">
        <v>109</v>
      </c>
      <c r="B49" s="188"/>
      <c r="C49" s="188"/>
      <c r="D49" s="188"/>
      <c r="E49" s="188"/>
      <c r="F49" s="188"/>
      <c r="G49" s="188"/>
      <c r="H49" s="188"/>
      <c r="I49" s="188"/>
      <c r="J49" s="188"/>
      <c r="K49" s="188"/>
    </row>
    <row r="50" spans="1:11" x14ac:dyDescent="0.25">
      <c r="A50" s="188"/>
      <c r="B50" s="188"/>
      <c r="C50" s="188"/>
      <c r="D50" s="188"/>
      <c r="E50" s="188"/>
      <c r="F50" s="188"/>
      <c r="G50" s="188"/>
      <c r="H50" s="188"/>
      <c r="I50" s="188"/>
      <c r="J50" s="188"/>
      <c r="K50" s="188"/>
    </row>
    <row r="51" spans="1:11" x14ac:dyDescent="0.25">
      <c r="A51" s="188"/>
      <c r="B51" s="188"/>
      <c r="C51" s="188"/>
      <c r="D51" s="188"/>
      <c r="E51" s="188"/>
      <c r="F51" s="188"/>
      <c r="G51" s="188"/>
      <c r="H51" s="188"/>
      <c r="I51" s="188"/>
      <c r="J51" s="188"/>
      <c r="K51" s="188"/>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85" zoomScaleNormal="85" workbookViewId="0">
      <selection activeCell="A8" sqref="A8:XFD45"/>
    </sheetView>
  </sheetViews>
  <sheetFormatPr defaultRowHeight="12.75" x14ac:dyDescent="0.2"/>
  <cols>
    <col min="1" max="1" width="51.5703125" customWidth="1"/>
    <col min="2" max="2" width="51.7109375" bestFit="1" customWidth="1"/>
    <col min="3" max="3" width="2.85546875" customWidth="1"/>
    <col min="4" max="5" width="5.28515625" customWidth="1"/>
    <col min="6" max="6" width="4.42578125" customWidth="1"/>
  </cols>
  <sheetData>
    <row r="1" spans="1:57" s="97" customFormat="1" ht="18" x14ac:dyDescent="0.25">
      <c r="A1" s="139" t="s">
        <v>112</v>
      </c>
      <c r="B1" s="139" t="s">
        <v>127</v>
      </c>
    </row>
    <row r="2" spans="1:57" s="97" customFormat="1" ht="54" x14ac:dyDescent="0.25">
      <c r="A2" s="139" t="s">
        <v>111</v>
      </c>
      <c r="B2" s="140" t="s">
        <v>128</v>
      </c>
    </row>
    <row r="3" spans="1:57" x14ac:dyDescent="0.2">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08" t="s">
        <v>5</v>
      </c>
      <c r="E4" s="209"/>
      <c r="G4" s="202" t="s">
        <v>6</v>
      </c>
      <c r="H4" s="203"/>
      <c r="I4" s="203"/>
      <c r="J4" s="203"/>
      <c r="K4" s="203"/>
      <c r="L4" s="203"/>
      <c r="M4" s="203"/>
      <c r="N4" s="203"/>
      <c r="O4" s="203"/>
      <c r="P4" s="203"/>
      <c r="Q4" s="203"/>
      <c r="R4" s="203"/>
      <c r="T4" s="202" t="s">
        <v>7</v>
      </c>
      <c r="U4" s="203"/>
      <c r="V4" s="203"/>
      <c r="W4" s="203"/>
      <c r="X4" s="203"/>
      <c r="Y4" s="203"/>
      <c r="Z4" s="203"/>
      <c r="AA4" s="203"/>
      <c r="AB4" s="203"/>
      <c r="AC4" s="203"/>
      <c r="AD4" s="203"/>
      <c r="AE4" s="203"/>
      <c r="AF4" s="4"/>
      <c r="AG4" s="202" t="s">
        <v>34</v>
      </c>
      <c r="AH4" s="203"/>
      <c r="AI4" s="203"/>
      <c r="AJ4" s="203"/>
      <c r="AK4" s="203"/>
      <c r="AL4" s="203"/>
      <c r="AM4" s="203"/>
      <c r="AN4" s="203"/>
      <c r="AO4" s="203"/>
      <c r="AP4" s="203"/>
      <c r="AQ4" s="203"/>
      <c r="AR4" s="203"/>
      <c r="AT4" s="202" t="s">
        <v>35</v>
      </c>
      <c r="AU4" s="203"/>
      <c r="AV4" s="203"/>
      <c r="AW4" s="203"/>
      <c r="AX4" s="203"/>
      <c r="AY4" s="203"/>
      <c r="AZ4" s="203"/>
      <c r="BA4" s="203"/>
      <c r="BB4" s="203"/>
      <c r="BC4" s="203"/>
      <c r="BD4" s="203"/>
      <c r="BE4" s="203"/>
    </row>
    <row r="5" spans="1:57" x14ac:dyDescent="0.2">
      <c r="A5" s="37"/>
      <c r="B5" s="37"/>
      <c r="C5" s="3"/>
      <c r="D5" s="210" t="s">
        <v>8</v>
      </c>
      <c r="E5" s="212" t="s">
        <v>9</v>
      </c>
      <c r="F5" s="5"/>
      <c r="G5" s="200" t="s">
        <v>0</v>
      </c>
      <c r="H5" s="196" t="s">
        <v>1</v>
      </c>
      <c r="I5" s="196" t="s">
        <v>10</v>
      </c>
      <c r="J5" s="196" t="s">
        <v>2</v>
      </c>
      <c r="K5" s="196" t="s">
        <v>11</v>
      </c>
      <c r="L5" s="198" t="s">
        <v>12</v>
      </c>
      <c r="M5" s="5"/>
      <c r="N5" s="200" t="s">
        <v>3</v>
      </c>
      <c r="O5" s="196" t="s">
        <v>4</v>
      </c>
      <c r="P5" s="198" t="s">
        <v>13</v>
      </c>
      <c r="Q5" s="2"/>
      <c r="R5" s="204" t="s">
        <v>14</v>
      </c>
      <c r="S5" s="2"/>
      <c r="T5" s="200" t="s">
        <v>0</v>
      </c>
      <c r="U5" s="196" t="s">
        <v>1</v>
      </c>
      <c r="V5" s="196" t="s">
        <v>10</v>
      </c>
      <c r="W5" s="196" t="s">
        <v>2</v>
      </c>
      <c r="X5" s="196" t="s">
        <v>11</v>
      </c>
      <c r="Y5" s="198" t="s">
        <v>12</v>
      </c>
      <c r="Z5" s="2"/>
      <c r="AA5" s="200" t="s">
        <v>3</v>
      </c>
      <c r="AB5" s="196" t="s">
        <v>4</v>
      </c>
      <c r="AC5" s="198" t="s">
        <v>13</v>
      </c>
      <c r="AD5" s="1"/>
      <c r="AE5" s="206" t="s">
        <v>14</v>
      </c>
      <c r="AF5" s="47"/>
      <c r="AG5" s="200" t="s">
        <v>0</v>
      </c>
      <c r="AH5" s="196" t="s">
        <v>1</v>
      </c>
      <c r="AI5" s="196" t="s">
        <v>10</v>
      </c>
      <c r="AJ5" s="196" t="s">
        <v>2</v>
      </c>
      <c r="AK5" s="196" t="s">
        <v>11</v>
      </c>
      <c r="AL5" s="198" t="s">
        <v>12</v>
      </c>
      <c r="AM5" s="5"/>
      <c r="AN5" s="200" t="s">
        <v>3</v>
      </c>
      <c r="AO5" s="196" t="s">
        <v>4</v>
      </c>
      <c r="AP5" s="198" t="s">
        <v>13</v>
      </c>
      <c r="AQ5" s="2"/>
      <c r="AR5" s="204" t="s">
        <v>14</v>
      </c>
      <c r="AS5" s="2"/>
      <c r="AT5" s="200" t="s">
        <v>0</v>
      </c>
      <c r="AU5" s="196" t="s">
        <v>1</v>
      </c>
      <c r="AV5" s="196" t="s">
        <v>10</v>
      </c>
      <c r="AW5" s="196" t="s">
        <v>2</v>
      </c>
      <c r="AX5" s="196" t="s">
        <v>11</v>
      </c>
      <c r="AY5" s="198" t="s">
        <v>12</v>
      </c>
      <c r="AZ5" s="2"/>
      <c r="BA5" s="200" t="s">
        <v>3</v>
      </c>
      <c r="BB5" s="196" t="s">
        <v>4</v>
      </c>
      <c r="BC5" s="198" t="s">
        <v>13</v>
      </c>
      <c r="BD5" s="1"/>
      <c r="BE5" s="206" t="s">
        <v>14</v>
      </c>
    </row>
    <row r="6" spans="1:57" x14ac:dyDescent="0.2">
      <c r="A6" s="37"/>
      <c r="B6" s="37"/>
      <c r="C6" s="3"/>
      <c r="D6" s="211"/>
      <c r="E6" s="213"/>
      <c r="F6" s="5"/>
      <c r="G6" s="201"/>
      <c r="H6" s="197"/>
      <c r="I6" s="197"/>
      <c r="J6" s="197"/>
      <c r="K6" s="197"/>
      <c r="L6" s="199"/>
      <c r="M6" s="5"/>
      <c r="N6" s="201"/>
      <c r="O6" s="197"/>
      <c r="P6" s="199"/>
      <c r="Q6" s="2"/>
      <c r="R6" s="205"/>
      <c r="S6" s="2"/>
      <c r="T6" s="201"/>
      <c r="U6" s="197"/>
      <c r="V6" s="197"/>
      <c r="W6" s="197"/>
      <c r="X6" s="197"/>
      <c r="Y6" s="199"/>
      <c r="Z6" s="2"/>
      <c r="AA6" s="201"/>
      <c r="AB6" s="197"/>
      <c r="AC6" s="199"/>
      <c r="AD6" s="1"/>
      <c r="AE6" s="207"/>
      <c r="AF6" s="48"/>
      <c r="AG6" s="201"/>
      <c r="AH6" s="197"/>
      <c r="AI6" s="197"/>
      <c r="AJ6" s="197"/>
      <c r="AK6" s="197"/>
      <c r="AL6" s="199"/>
      <c r="AM6" s="5"/>
      <c r="AN6" s="201"/>
      <c r="AO6" s="197"/>
      <c r="AP6" s="199"/>
      <c r="AQ6" s="2"/>
      <c r="AR6" s="205"/>
      <c r="AS6" s="2"/>
      <c r="AT6" s="201"/>
      <c r="AU6" s="197"/>
      <c r="AV6" s="197"/>
      <c r="AW6" s="197"/>
      <c r="AX6" s="197"/>
      <c r="AY6" s="199"/>
      <c r="AZ6" s="2"/>
      <c r="BA6" s="201"/>
      <c r="BB6" s="197"/>
      <c r="BC6" s="199"/>
      <c r="BD6" s="1"/>
      <c r="BE6" s="207"/>
    </row>
    <row r="7" spans="1:57" ht="14.25" x14ac:dyDescent="0.2">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
      <c r="A8" s="22" t="s">
        <v>15</v>
      </c>
      <c r="B8" s="44" t="str">
        <f>TRIM(A8)</f>
        <v>United States</v>
      </c>
      <c r="C8" s="10"/>
      <c r="D8" s="27" t="s">
        <v>16</v>
      </c>
      <c r="E8" s="30" t="s">
        <v>17</v>
      </c>
      <c r="F8" s="3"/>
      <c r="G8" s="145">
        <v>45.119814222554403</v>
      </c>
      <c r="H8" s="146">
        <v>45.451325461354401</v>
      </c>
      <c r="I8" s="146">
        <v>44.842987680243397</v>
      </c>
      <c r="J8" s="146">
        <v>46.996432427484997</v>
      </c>
      <c r="K8" s="146">
        <v>54.341532660594297</v>
      </c>
      <c r="L8" s="147">
        <v>47.3505428049031</v>
      </c>
      <c r="M8" s="148"/>
      <c r="N8" s="149">
        <v>60.9737648604535</v>
      </c>
      <c r="O8" s="150">
        <v>54.970444889048899</v>
      </c>
      <c r="P8" s="151">
        <v>57.972104874751203</v>
      </c>
      <c r="Q8" s="148"/>
      <c r="R8" s="152">
        <v>50.385514485431003</v>
      </c>
      <c r="S8" s="153"/>
      <c r="T8" s="145">
        <v>-3.31610092833479</v>
      </c>
      <c r="U8" s="146">
        <v>-3.2890308137023601</v>
      </c>
      <c r="V8" s="146">
        <v>-4.06731243829491</v>
      </c>
      <c r="W8" s="146">
        <v>-5.0224428556330896</v>
      </c>
      <c r="X8" s="146">
        <v>-4.44483590759409</v>
      </c>
      <c r="Y8" s="147">
        <v>-4.0554547640963996</v>
      </c>
      <c r="Z8" s="148"/>
      <c r="AA8" s="149">
        <v>-6.0146854465860899</v>
      </c>
      <c r="AB8" s="150">
        <v>-6.7487576712214601</v>
      </c>
      <c r="AC8" s="151">
        <v>-6.3641527083601801</v>
      </c>
      <c r="AD8" s="148"/>
      <c r="AE8" s="152">
        <v>-4.8265623744791801</v>
      </c>
      <c r="AF8" s="33"/>
      <c r="AG8" s="145">
        <v>48.054453672430299</v>
      </c>
      <c r="AH8" s="146">
        <v>54.321803754646297</v>
      </c>
      <c r="AI8" s="146">
        <v>59.587580342404102</v>
      </c>
      <c r="AJ8" s="146">
        <v>61.314808987677999</v>
      </c>
      <c r="AK8" s="146">
        <v>61.651070890578801</v>
      </c>
      <c r="AL8" s="147">
        <v>56.981807128849297</v>
      </c>
      <c r="AM8" s="148"/>
      <c r="AN8" s="149">
        <v>68.131096605604199</v>
      </c>
      <c r="AO8" s="150">
        <v>67.4978288734019</v>
      </c>
      <c r="AP8" s="151">
        <v>67.814461772968798</v>
      </c>
      <c r="AQ8" s="148"/>
      <c r="AR8" s="152">
        <v>60.0753548491004</v>
      </c>
      <c r="AS8" s="153"/>
      <c r="AT8" s="145">
        <v>1.62957407753091</v>
      </c>
      <c r="AU8" s="146">
        <v>3.1889197916691301</v>
      </c>
      <c r="AV8" s="146">
        <v>8.0849728619112593</v>
      </c>
      <c r="AW8" s="146">
        <v>8.2850038759240405</v>
      </c>
      <c r="AX8" s="146">
        <v>3.7715655152848302</v>
      </c>
      <c r="AY8" s="147">
        <v>5.1012905013778296</v>
      </c>
      <c r="AZ8" s="148"/>
      <c r="BA8" s="149">
        <v>-0.79665586248541398</v>
      </c>
      <c r="BB8" s="150">
        <v>-2.8114299174143502</v>
      </c>
      <c r="BC8" s="151">
        <v>-1.80968214306454</v>
      </c>
      <c r="BD8" s="148"/>
      <c r="BE8" s="152">
        <v>2.76747657262427</v>
      </c>
    </row>
    <row r="9" spans="1:57" x14ac:dyDescent="0.2">
      <c r="A9" s="23" t="s">
        <v>18</v>
      </c>
      <c r="B9" s="44" t="str">
        <f>TRIM(A9)</f>
        <v>Virginia</v>
      </c>
      <c r="C9" s="11"/>
      <c r="D9" s="28" t="s">
        <v>16</v>
      </c>
      <c r="E9" s="31" t="s">
        <v>17</v>
      </c>
      <c r="F9" s="12"/>
      <c r="G9" s="154">
        <v>40.793853216858999</v>
      </c>
      <c r="H9" s="148">
        <v>43.510807881145098</v>
      </c>
      <c r="I9" s="148">
        <v>44.962060830198297</v>
      </c>
      <c r="J9" s="148">
        <v>45.355480456545301</v>
      </c>
      <c r="K9" s="148">
        <v>53.584773321430802</v>
      </c>
      <c r="L9" s="155">
        <v>45.641395141235698</v>
      </c>
      <c r="M9" s="148"/>
      <c r="N9" s="156">
        <v>57.454568641203799</v>
      </c>
      <c r="O9" s="157">
        <v>51.756679206784398</v>
      </c>
      <c r="P9" s="158">
        <v>54.605623923994102</v>
      </c>
      <c r="Q9" s="148"/>
      <c r="R9" s="159">
        <v>48.2026033648809</v>
      </c>
      <c r="S9" s="153"/>
      <c r="T9" s="154">
        <v>-1.6477396108762199</v>
      </c>
      <c r="U9" s="148">
        <v>-0.71676329120395199</v>
      </c>
      <c r="V9" s="148">
        <v>-1.9933557031015601</v>
      </c>
      <c r="W9" s="148">
        <v>-3.86991225735945</v>
      </c>
      <c r="X9" s="148">
        <v>-3.7218735247046602</v>
      </c>
      <c r="Y9" s="155">
        <v>-2.4824645926886699</v>
      </c>
      <c r="Z9" s="148"/>
      <c r="AA9" s="156">
        <v>-7.4212605764967599</v>
      </c>
      <c r="AB9" s="157">
        <v>-8.4576661644586508</v>
      </c>
      <c r="AC9" s="158">
        <v>-7.9153369684341097</v>
      </c>
      <c r="AD9" s="148"/>
      <c r="AE9" s="159">
        <v>-4.3097596524072204</v>
      </c>
      <c r="AF9" s="34"/>
      <c r="AG9" s="154">
        <v>46.044896203418901</v>
      </c>
      <c r="AH9" s="148">
        <v>52.999383442810696</v>
      </c>
      <c r="AI9" s="148">
        <v>59.167439651407697</v>
      </c>
      <c r="AJ9" s="148">
        <v>60.797401496243403</v>
      </c>
      <c r="AK9" s="148">
        <v>60.666392535995499</v>
      </c>
      <c r="AL9" s="155">
        <v>55.934145891384702</v>
      </c>
      <c r="AM9" s="148"/>
      <c r="AN9" s="156">
        <v>66.775746369765798</v>
      </c>
      <c r="AO9" s="157">
        <v>65.966495050767406</v>
      </c>
      <c r="AP9" s="158">
        <v>66.371120710266595</v>
      </c>
      <c r="AQ9" s="148"/>
      <c r="AR9" s="159">
        <v>58.9155867528548</v>
      </c>
      <c r="AS9" s="153"/>
      <c r="AT9" s="154">
        <v>1.3471060060965601</v>
      </c>
      <c r="AU9" s="148">
        <v>1.5944108382279101</v>
      </c>
      <c r="AV9" s="148">
        <v>7.0772427484065803</v>
      </c>
      <c r="AW9" s="148">
        <v>7.7527428874113697</v>
      </c>
      <c r="AX9" s="148">
        <v>3.5978201555527298</v>
      </c>
      <c r="AY9" s="155">
        <v>4.4205351090758098</v>
      </c>
      <c r="AZ9" s="148"/>
      <c r="BA9" s="156">
        <v>-1.1890586422753799</v>
      </c>
      <c r="BB9" s="157">
        <v>-4.0577236229498803</v>
      </c>
      <c r="BC9" s="158">
        <v>-2.63577666318124</v>
      </c>
      <c r="BD9" s="148"/>
      <c r="BE9" s="159">
        <v>2.0404186849642301</v>
      </c>
    </row>
    <row r="10" spans="1:57" x14ac:dyDescent="0.2">
      <c r="A10" s="24" t="s">
        <v>19</v>
      </c>
      <c r="B10" s="44" t="str">
        <f t="shared" ref="B10:B45" si="0">TRIM(A10)</f>
        <v>Norfolk/Virginia Beach, VA</v>
      </c>
      <c r="C10" s="12"/>
      <c r="D10" s="28" t="s">
        <v>16</v>
      </c>
      <c r="E10" s="31" t="s">
        <v>17</v>
      </c>
      <c r="F10" s="12"/>
      <c r="G10" s="154">
        <v>40.914114303757401</v>
      </c>
      <c r="H10" s="148">
        <v>41.469319019050602</v>
      </c>
      <c r="I10" s="148">
        <v>41.4351120934638</v>
      </c>
      <c r="J10" s="148">
        <v>50.536785601515597</v>
      </c>
      <c r="K10" s="148">
        <v>60.012103989053699</v>
      </c>
      <c r="L10" s="155">
        <v>46.873487001368197</v>
      </c>
      <c r="M10" s="148"/>
      <c r="N10" s="156">
        <v>61.406694032207099</v>
      </c>
      <c r="O10" s="157">
        <v>51.241974528996899</v>
      </c>
      <c r="P10" s="158">
        <v>56.324334280602002</v>
      </c>
      <c r="Q10" s="148"/>
      <c r="R10" s="159">
        <v>49.573729081149303</v>
      </c>
      <c r="S10" s="153"/>
      <c r="T10" s="154">
        <v>0.21558155211636501</v>
      </c>
      <c r="U10" s="148">
        <v>-0.349176297579877</v>
      </c>
      <c r="V10" s="148">
        <v>-2.6595539108481501</v>
      </c>
      <c r="W10" s="148">
        <v>-2.5070851734313999</v>
      </c>
      <c r="X10" s="148">
        <v>-1.9846391825783001</v>
      </c>
      <c r="Y10" s="155">
        <v>-1.55588289936258</v>
      </c>
      <c r="Z10" s="148"/>
      <c r="AA10" s="156">
        <v>-8.0772486387874398</v>
      </c>
      <c r="AB10" s="157">
        <v>-9.6975191699765606</v>
      </c>
      <c r="AC10" s="158">
        <v>-8.8214327758020801</v>
      </c>
      <c r="AD10" s="148"/>
      <c r="AE10" s="159">
        <v>-4.0381625894091702</v>
      </c>
      <c r="AF10" s="35"/>
      <c r="AG10" s="154">
        <v>45.800844757706898</v>
      </c>
      <c r="AH10" s="148">
        <v>49.814111743145702</v>
      </c>
      <c r="AI10" s="148">
        <v>53.839378442688599</v>
      </c>
      <c r="AJ10" s="148">
        <v>58.486597341817003</v>
      </c>
      <c r="AK10" s="148">
        <v>60.926551592674798</v>
      </c>
      <c r="AL10" s="155">
        <v>53.771897428887897</v>
      </c>
      <c r="AM10" s="148"/>
      <c r="AN10" s="156">
        <v>68.562992384885504</v>
      </c>
      <c r="AO10" s="157">
        <v>68.107926821248597</v>
      </c>
      <c r="AP10" s="158">
        <v>68.335459603066994</v>
      </c>
      <c r="AQ10" s="148"/>
      <c r="AR10" s="159">
        <v>57.9307780497629</v>
      </c>
      <c r="AS10" s="153"/>
      <c r="AT10" s="154">
        <v>1.79444857163482</v>
      </c>
      <c r="AU10" s="148">
        <v>1.4810973766325499</v>
      </c>
      <c r="AV10" s="148">
        <v>4.4290784883438796</v>
      </c>
      <c r="AW10" s="148">
        <v>3.8952242241519799</v>
      </c>
      <c r="AX10" s="148">
        <v>0.97247341309373003</v>
      </c>
      <c r="AY10" s="155">
        <v>2.5166629387567201</v>
      </c>
      <c r="AZ10" s="148"/>
      <c r="BA10" s="156">
        <v>-1.4748352485043501</v>
      </c>
      <c r="BB10" s="157">
        <v>-3.28953328203727</v>
      </c>
      <c r="BC10" s="158">
        <v>-2.38760086464917</v>
      </c>
      <c r="BD10" s="148"/>
      <c r="BE10" s="159">
        <v>0.80775278025202502</v>
      </c>
    </row>
    <row r="11" spans="1:57" x14ac:dyDescent="0.2">
      <c r="A11" s="24" t="s">
        <v>20</v>
      </c>
      <c r="B11" s="95" t="s">
        <v>72</v>
      </c>
      <c r="C11" s="12"/>
      <c r="D11" s="28" t="s">
        <v>16</v>
      </c>
      <c r="E11" s="31" t="s">
        <v>17</v>
      </c>
      <c r="F11" s="12"/>
      <c r="G11" s="154">
        <v>43.993906537031201</v>
      </c>
      <c r="H11" s="148">
        <v>46.063891751422503</v>
      </c>
      <c r="I11" s="148">
        <v>46.753886822886301</v>
      </c>
      <c r="J11" s="148">
        <v>45.727855190644703</v>
      </c>
      <c r="K11" s="148">
        <v>60.249115103723199</v>
      </c>
      <c r="L11" s="155">
        <v>48.557731081141597</v>
      </c>
      <c r="M11" s="148"/>
      <c r="N11" s="156">
        <v>65.692907388323803</v>
      </c>
      <c r="O11" s="157">
        <v>61.651507684035998</v>
      </c>
      <c r="P11" s="158">
        <v>63.672207536179897</v>
      </c>
      <c r="Q11" s="148"/>
      <c r="R11" s="159">
        <v>52.876152925438198</v>
      </c>
      <c r="S11" s="153"/>
      <c r="T11" s="154">
        <v>-11.0512525755125</v>
      </c>
      <c r="U11" s="148">
        <v>-12.877534648480699</v>
      </c>
      <c r="V11" s="148">
        <v>-12.5888415293911</v>
      </c>
      <c r="W11" s="148">
        <v>-11.778377920760899</v>
      </c>
      <c r="X11" s="148">
        <v>-9.2654068454955496</v>
      </c>
      <c r="Y11" s="155">
        <v>-11.408510390399201</v>
      </c>
      <c r="Z11" s="148"/>
      <c r="AA11" s="156">
        <v>-10.4047721995013</v>
      </c>
      <c r="AB11" s="157">
        <v>-11.145517622545301</v>
      </c>
      <c r="AC11" s="158">
        <v>-10.764926842804501</v>
      </c>
      <c r="AD11" s="148"/>
      <c r="AE11" s="159">
        <v>-11.1881353775889</v>
      </c>
      <c r="AF11" s="35"/>
      <c r="AG11" s="154">
        <v>47.7964923297748</v>
      </c>
      <c r="AH11" s="148">
        <v>55.975823091414703</v>
      </c>
      <c r="AI11" s="148">
        <v>62.067072897531197</v>
      </c>
      <c r="AJ11" s="148">
        <v>63.337291097271297</v>
      </c>
      <c r="AK11" s="148">
        <v>63.949997759756201</v>
      </c>
      <c r="AL11" s="155">
        <v>58.628356268770403</v>
      </c>
      <c r="AM11" s="148"/>
      <c r="AN11" s="156">
        <v>73.462072673506796</v>
      </c>
      <c r="AO11" s="157">
        <v>71.542183789596294</v>
      </c>
      <c r="AP11" s="158">
        <v>72.502128231551495</v>
      </c>
      <c r="AQ11" s="148"/>
      <c r="AR11" s="159">
        <v>62.5935601185788</v>
      </c>
      <c r="AS11" s="153"/>
      <c r="AT11" s="154">
        <v>-13.1550992906713</v>
      </c>
      <c r="AU11" s="148">
        <v>-12.6413082959071</v>
      </c>
      <c r="AV11" s="148">
        <v>-7.7706976281512699</v>
      </c>
      <c r="AW11" s="148">
        <v>-5.8863625654072003</v>
      </c>
      <c r="AX11" s="148">
        <v>-8.6009561057505106</v>
      </c>
      <c r="AY11" s="155">
        <v>-9.4334594340611204</v>
      </c>
      <c r="AZ11" s="148"/>
      <c r="BA11" s="156">
        <v>-7.9766468719622496</v>
      </c>
      <c r="BB11" s="157">
        <v>-11.2422761340713</v>
      </c>
      <c r="BC11" s="158">
        <v>-9.6173397177386395</v>
      </c>
      <c r="BD11" s="148"/>
      <c r="BE11" s="159">
        <v>-9.4925623973665694</v>
      </c>
    </row>
    <row r="12" spans="1:57" x14ac:dyDescent="0.2">
      <c r="A12" s="24" t="s">
        <v>21</v>
      </c>
      <c r="B12" s="44" t="str">
        <f t="shared" si="0"/>
        <v>Virginia Area</v>
      </c>
      <c r="C12" s="12"/>
      <c r="D12" s="28" t="s">
        <v>16</v>
      </c>
      <c r="E12" s="31" t="s">
        <v>17</v>
      </c>
      <c r="F12" s="12"/>
      <c r="G12" s="154">
        <v>39.355080263958399</v>
      </c>
      <c r="H12" s="148">
        <v>47.421257078672703</v>
      </c>
      <c r="I12" s="148">
        <v>50.739458042776199</v>
      </c>
      <c r="J12" s="148">
        <v>40.108578649319</v>
      </c>
      <c r="K12" s="148">
        <v>44.404923480132901</v>
      </c>
      <c r="L12" s="155">
        <v>44.405859502971801</v>
      </c>
      <c r="M12" s="148"/>
      <c r="N12" s="156">
        <v>51.874385735011899</v>
      </c>
      <c r="O12" s="157">
        <v>51.715261852389098</v>
      </c>
      <c r="P12" s="158">
        <v>51.794823793700502</v>
      </c>
      <c r="Q12" s="148"/>
      <c r="R12" s="159">
        <v>46.516992157465701</v>
      </c>
      <c r="S12" s="153"/>
      <c r="T12" s="154">
        <v>-0.96166723571634105</v>
      </c>
      <c r="U12" s="148">
        <v>2.55287538823463</v>
      </c>
      <c r="V12" s="148">
        <v>1.20962113656776</v>
      </c>
      <c r="W12" s="148">
        <v>-2.38000878801475</v>
      </c>
      <c r="X12" s="148">
        <v>-3.7005211010690502</v>
      </c>
      <c r="Y12" s="155">
        <v>-0.57295953943542799</v>
      </c>
      <c r="Z12" s="148"/>
      <c r="AA12" s="156">
        <v>-7.1186269328292902</v>
      </c>
      <c r="AB12" s="157">
        <v>-7.7303089690746098</v>
      </c>
      <c r="AC12" s="158">
        <v>-7.42500855626154</v>
      </c>
      <c r="AD12" s="148"/>
      <c r="AE12" s="159">
        <v>-2.8602969987994999</v>
      </c>
      <c r="AF12" s="35"/>
      <c r="AG12" s="154">
        <v>42.428613138686103</v>
      </c>
      <c r="AH12" s="148">
        <v>50.462481751824797</v>
      </c>
      <c r="AI12" s="148">
        <v>55.550030420742203</v>
      </c>
      <c r="AJ12" s="148">
        <v>54.140146019562799</v>
      </c>
      <c r="AK12" s="148">
        <v>54.417442785603903</v>
      </c>
      <c r="AL12" s="155">
        <v>51.3961052626656</v>
      </c>
      <c r="AM12" s="148"/>
      <c r="AN12" s="156">
        <v>63.825642345673202</v>
      </c>
      <c r="AO12" s="157">
        <v>63.120115130809097</v>
      </c>
      <c r="AP12" s="158">
        <v>63.472878738241199</v>
      </c>
      <c r="AQ12" s="148"/>
      <c r="AR12" s="159">
        <v>54.844801951252101</v>
      </c>
      <c r="AS12" s="153"/>
      <c r="AT12" s="154">
        <v>0.11958838570099301</v>
      </c>
      <c r="AU12" s="148">
        <v>-2.1620608770687202</v>
      </c>
      <c r="AV12" s="148">
        <v>2.28064607047336</v>
      </c>
      <c r="AW12" s="148">
        <v>2.00425275297528</v>
      </c>
      <c r="AX12" s="148">
        <v>-0.58591512096035103</v>
      </c>
      <c r="AY12" s="155">
        <v>0.35508183017025902</v>
      </c>
      <c r="AZ12" s="148"/>
      <c r="BA12" s="156">
        <v>-2.7408968504342801</v>
      </c>
      <c r="BB12" s="157">
        <v>-5.9091551600443797</v>
      </c>
      <c r="BC12" s="158">
        <v>-4.3424525502354099</v>
      </c>
      <c r="BD12" s="148"/>
      <c r="BE12" s="159">
        <v>-1.25039571159715</v>
      </c>
    </row>
    <row r="13" spans="1:57" x14ac:dyDescent="0.2">
      <c r="A13" s="41" t="s">
        <v>22</v>
      </c>
      <c r="B13" s="95" t="s">
        <v>88</v>
      </c>
      <c r="C13" s="12"/>
      <c r="D13" s="28" t="s">
        <v>16</v>
      </c>
      <c r="E13" s="31" t="s">
        <v>17</v>
      </c>
      <c r="F13" s="12"/>
      <c r="G13" s="154">
        <v>37.1517780017276</v>
      </c>
      <c r="H13" s="148">
        <v>36.744169306075399</v>
      </c>
      <c r="I13" s="148">
        <v>38.102864958249299</v>
      </c>
      <c r="J13" s="148">
        <v>44.4797365390152</v>
      </c>
      <c r="K13" s="148">
        <v>54.21735531241</v>
      </c>
      <c r="L13" s="155">
        <v>42.139180823495501</v>
      </c>
      <c r="M13" s="148"/>
      <c r="N13" s="156">
        <v>57.6680823495536</v>
      </c>
      <c r="O13" s="157">
        <v>49.675324675324603</v>
      </c>
      <c r="P13" s="158">
        <v>53.671703512439102</v>
      </c>
      <c r="Q13" s="148"/>
      <c r="R13" s="159">
        <v>45.434187306050802</v>
      </c>
      <c r="S13" s="153"/>
      <c r="T13" s="154">
        <v>-0.65929763256673202</v>
      </c>
      <c r="U13" s="148">
        <v>2.83839634953085</v>
      </c>
      <c r="V13" s="148">
        <v>0.51950911591915705</v>
      </c>
      <c r="W13" s="148">
        <v>-2.5110168726782902</v>
      </c>
      <c r="X13" s="148">
        <v>-1.3111806087918501</v>
      </c>
      <c r="Y13" s="155">
        <v>-0.42603364601403199</v>
      </c>
      <c r="Z13" s="148"/>
      <c r="AA13" s="156">
        <v>-4.7214696902964004</v>
      </c>
      <c r="AB13" s="157">
        <v>-5.8286465896661097</v>
      </c>
      <c r="AC13" s="158">
        <v>-5.2370568384818998</v>
      </c>
      <c r="AD13" s="148"/>
      <c r="AE13" s="159">
        <v>-2.1035259304539098</v>
      </c>
      <c r="AF13" s="35"/>
      <c r="AG13" s="154">
        <v>47.576291119401098</v>
      </c>
      <c r="AH13" s="148">
        <v>54.249164063852703</v>
      </c>
      <c r="AI13" s="148">
        <v>62.838999064209602</v>
      </c>
      <c r="AJ13" s="148">
        <v>65.932956017852007</v>
      </c>
      <c r="AK13" s="148">
        <v>65.043280305211596</v>
      </c>
      <c r="AL13" s="155">
        <v>59.126903799907602</v>
      </c>
      <c r="AM13" s="148"/>
      <c r="AN13" s="156">
        <v>67.8693222718111</v>
      </c>
      <c r="AO13" s="157">
        <v>66.522811877152506</v>
      </c>
      <c r="AP13" s="158">
        <v>67.196067074481803</v>
      </c>
      <c r="AQ13" s="148"/>
      <c r="AR13" s="159">
        <v>61.432131593968599</v>
      </c>
      <c r="AS13" s="153"/>
      <c r="AT13" s="154">
        <v>15.2652139696359</v>
      </c>
      <c r="AU13" s="148">
        <v>20.513835944373</v>
      </c>
      <c r="AV13" s="148">
        <v>29.448838535125301</v>
      </c>
      <c r="AW13" s="148">
        <v>29.586965695600199</v>
      </c>
      <c r="AX13" s="148">
        <v>19.973452306937101</v>
      </c>
      <c r="AY13" s="155">
        <v>23.220131514334</v>
      </c>
      <c r="AZ13" s="148"/>
      <c r="BA13" s="156">
        <v>8.2529513584834095</v>
      </c>
      <c r="BB13" s="157">
        <v>2.8722330062265402</v>
      </c>
      <c r="BC13" s="158">
        <v>5.5209707122516303</v>
      </c>
      <c r="BD13" s="148"/>
      <c r="BE13" s="159">
        <v>17.083101032769701</v>
      </c>
    </row>
    <row r="14" spans="1:57" x14ac:dyDescent="0.2">
      <c r="A14" s="24" t="s">
        <v>23</v>
      </c>
      <c r="B14" s="44" t="str">
        <f t="shared" si="0"/>
        <v>Arlington, VA</v>
      </c>
      <c r="C14" s="12"/>
      <c r="D14" s="28" t="s">
        <v>16</v>
      </c>
      <c r="E14" s="31" t="s">
        <v>17</v>
      </c>
      <c r="F14" s="12"/>
      <c r="G14" s="154">
        <v>38.891213389121297</v>
      </c>
      <c r="H14" s="148">
        <v>34.550209205020899</v>
      </c>
      <c r="I14" s="148">
        <v>33.054393305439298</v>
      </c>
      <c r="J14" s="148">
        <v>36.841004184100399</v>
      </c>
      <c r="K14" s="148">
        <v>42.311715481171497</v>
      </c>
      <c r="L14" s="155">
        <v>37.129707112970699</v>
      </c>
      <c r="M14" s="148"/>
      <c r="N14" s="156">
        <v>47.489539748953902</v>
      </c>
      <c r="O14" s="157">
        <v>41.035564853556401</v>
      </c>
      <c r="P14" s="158">
        <v>44.262552301255198</v>
      </c>
      <c r="Q14" s="148"/>
      <c r="R14" s="159">
        <v>39.167662881052003</v>
      </c>
      <c r="S14" s="153"/>
      <c r="T14" s="154">
        <v>7.5820438711030196</v>
      </c>
      <c r="U14" s="148">
        <v>7.4096903765690296</v>
      </c>
      <c r="V14" s="148">
        <v>7.1482919460604197</v>
      </c>
      <c r="W14" s="148">
        <v>-2.0497110978282498</v>
      </c>
      <c r="X14" s="148">
        <v>-0.80639095087316803</v>
      </c>
      <c r="Y14" s="155">
        <v>3.4634880112753699</v>
      </c>
      <c r="Z14" s="148"/>
      <c r="AA14" s="156">
        <v>-4.9328500595326803</v>
      </c>
      <c r="AB14" s="157">
        <v>-4.8315797201477002</v>
      </c>
      <c r="AC14" s="158">
        <v>-4.8859332876145602</v>
      </c>
      <c r="AD14" s="148"/>
      <c r="AE14" s="159">
        <v>0.61180457150190404</v>
      </c>
      <c r="AF14" s="35"/>
      <c r="AG14" s="154">
        <v>55.407949790794902</v>
      </c>
      <c r="AH14" s="148">
        <v>60.690376569037603</v>
      </c>
      <c r="AI14" s="148">
        <v>71.069560669455996</v>
      </c>
      <c r="AJ14" s="148">
        <v>73.802301255230105</v>
      </c>
      <c r="AK14" s="148">
        <v>69.531903765690302</v>
      </c>
      <c r="AL14" s="155">
        <v>66.100418410041797</v>
      </c>
      <c r="AM14" s="148"/>
      <c r="AN14" s="156">
        <v>67.654288702928795</v>
      </c>
      <c r="AO14" s="157">
        <v>62.447698744769802</v>
      </c>
      <c r="AP14" s="158">
        <v>65.050993723849302</v>
      </c>
      <c r="AQ14" s="148"/>
      <c r="AR14" s="159">
        <v>65.800582785415401</v>
      </c>
      <c r="AS14" s="153"/>
      <c r="AT14" s="154">
        <v>38.295824359091398</v>
      </c>
      <c r="AU14" s="148">
        <v>36.903003045962897</v>
      </c>
      <c r="AV14" s="148">
        <v>46.6604602843748</v>
      </c>
      <c r="AW14" s="148">
        <v>46.638584046336099</v>
      </c>
      <c r="AX14" s="148">
        <v>34.7434189565016</v>
      </c>
      <c r="AY14" s="155">
        <v>40.769718116014403</v>
      </c>
      <c r="AZ14" s="148"/>
      <c r="BA14" s="156">
        <v>13.752408229310101</v>
      </c>
      <c r="BB14" s="157">
        <v>3.72804330932922</v>
      </c>
      <c r="BC14" s="158">
        <v>8.7097261104258106</v>
      </c>
      <c r="BD14" s="148"/>
      <c r="BE14" s="159">
        <v>29.946072367257301</v>
      </c>
    </row>
    <row r="15" spans="1:57" x14ac:dyDescent="0.2">
      <c r="A15" s="24" t="s">
        <v>24</v>
      </c>
      <c r="B15" s="44" t="str">
        <f t="shared" si="0"/>
        <v>Suburban Virginia Area</v>
      </c>
      <c r="C15" s="12"/>
      <c r="D15" s="28" t="s">
        <v>16</v>
      </c>
      <c r="E15" s="31" t="s">
        <v>17</v>
      </c>
      <c r="F15" s="12"/>
      <c r="G15" s="154">
        <v>42.425944124666501</v>
      </c>
      <c r="H15" s="148">
        <v>44.644110627544499</v>
      </c>
      <c r="I15" s="148">
        <v>44.110627544573902</v>
      </c>
      <c r="J15" s="148">
        <v>47.732696897374701</v>
      </c>
      <c r="K15" s="148">
        <v>56.675558051382801</v>
      </c>
      <c r="L15" s="155">
        <v>47.117787449108498</v>
      </c>
      <c r="M15" s="148"/>
      <c r="N15" s="156">
        <v>56.282465253404403</v>
      </c>
      <c r="O15" s="157">
        <v>47.353643127895502</v>
      </c>
      <c r="P15" s="158">
        <v>51.818054190650003</v>
      </c>
      <c r="Q15" s="148"/>
      <c r="R15" s="159">
        <v>48.460720803834597</v>
      </c>
      <c r="S15" s="153"/>
      <c r="T15" s="154">
        <v>0.127514476772878</v>
      </c>
      <c r="U15" s="148">
        <v>10.4985104794082</v>
      </c>
      <c r="V15" s="148">
        <v>2.17625362143121</v>
      </c>
      <c r="W15" s="148">
        <v>-3.8623146996537598</v>
      </c>
      <c r="X15" s="148">
        <v>-5.4462773176096198</v>
      </c>
      <c r="Y15" s="155">
        <v>2.2520799776845402E-2</v>
      </c>
      <c r="Z15" s="148"/>
      <c r="AA15" s="156">
        <v>-8.6892257396144696</v>
      </c>
      <c r="AB15" s="157">
        <v>-10.6604799684533</v>
      </c>
      <c r="AC15" s="158">
        <v>-9.6006210098631595</v>
      </c>
      <c r="AD15" s="148"/>
      <c r="AE15" s="159">
        <v>-3.12793354088575</v>
      </c>
      <c r="AF15" s="35"/>
      <c r="AG15" s="154">
        <v>47.381721184893998</v>
      </c>
      <c r="AH15" s="148">
        <v>56.180682296785001</v>
      </c>
      <c r="AI15" s="148">
        <v>60.073002948195899</v>
      </c>
      <c r="AJ15" s="148">
        <v>62.259581636950699</v>
      </c>
      <c r="AK15" s="148">
        <v>61.4102204127474</v>
      </c>
      <c r="AL15" s="155">
        <v>57.461041695914602</v>
      </c>
      <c r="AM15" s="148"/>
      <c r="AN15" s="156">
        <v>67.854134493893</v>
      </c>
      <c r="AO15" s="157">
        <v>68.626281061350497</v>
      </c>
      <c r="AP15" s="158">
        <v>68.240207777621706</v>
      </c>
      <c r="AQ15" s="148"/>
      <c r="AR15" s="159">
        <v>60.5408034335452</v>
      </c>
      <c r="AS15" s="153"/>
      <c r="AT15" s="154">
        <v>-0.52322985990942406</v>
      </c>
      <c r="AU15" s="148">
        <v>7.8810745008421303</v>
      </c>
      <c r="AV15" s="148">
        <v>9.9899481729838602</v>
      </c>
      <c r="AW15" s="148">
        <v>9.1382546826227298</v>
      </c>
      <c r="AX15" s="148">
        <v>2.41004686907152</v>
      </c>
      <c r="AY15" s="155">
        <v>5.8854751251213404</v>
      </c>
      <c r="AZ15" s="148"/>
      <c r="BA15" s="156">
        <v>-2.1397714523601001</v>
      </c>
      <c r="BB15" s="157">
        <v>-4.20074680807185</v>
      </c>
      <c r="BC15" s="158">
        <v>-3.1870548901000402</v>
      </c>
      <c r="BD15" s="148"/>
      <c r="BE15" s="159">
        <v>2.7834709545338798</v>
      </c>
    </row>
    <row r="16" spans="1:57" x14ac:dyDescent="0.2">
      <c r="A16" s="24" t="s">
        <v>25</v>
      </c>
      <c r="B16" s="44" t="str">
        <f t="shared" si="0"/>
        <v>Alexandria, VA</v>
      </c>
      <c r="C16" s="12"/>
      <c r="D16" s="28" t="s">
        <v>16</v>
      </c>
      <c r="E16" s="31" t="s">
        <v>17</v>
      </c>
      <c r="F16" s="12"/>
      <c r="G16" s="154">
        <v>38.201576307618801</v>
      </c>
      <c r="H16" s="148">
        <v>37.544781466443702</v>
      </c>
      <c r="I16" s="148">
        <v>38.524002866013802</v>
      </c>
      <c r="J16" s="148">
        <v>48.041557200859799</v>
      </c>
      <c r="K16" s="148">
        <v>57.212801528540702</v>
      </c>
      <c r="L16" s="155">
        <v>43.904943873895299</v>
      </c>
      <c r="M16" s="148"/>
      <c r="N16" s="156">
        <v>60.066873656555998</v>
      </c>
      <c r="O16" s="157">
        <v>51.170288989730103</v>
      </c>
      <c r="P16" s="158">
        <v>55.618581323142998</v>
      </c>
      <c r="Q16" s="148"/>
      <c r="R16" s="159">
        <v>47.251697430823199</v>
      </c>
      <c r="S16" s="153"/>
      <c r="T16" s="154">
        <v>-1.2139519707209101</v>
      </c>
      <c r="U16" s="148">
        <v>0.35424926423755998</v>
      </c>
      <c r="V16" s="148">
        <v>-4.0731429538859398</v>
      </c>
      <c r="W16" s="148">
        <v>-3.8004494441338501</v>
      </c>
      <c r="X16" s="148">
        <v>-6.5086696541132403</v>
      </c>
      <c r="Y16" s="155">
        <v>-3.45399598474296</v>
      </c>
      <c r="Z16" s="148"/>
      <c r="AA16" s="156">
        <v>-7.1520093263862003</v>
      </c>
      <c r="AB16" s="157">
        <v>-4.3509213499660104</v>
      </c>
      <c r="AC16" s="158">
        <v>-5.8841333554924704</v>
      </c>
      <c r="AD16" s="148"/>
      <c r="AE16" s="159">
        <v>-4.2851504600807404</v>
      </c>
      <c r="AF16" s="35"/>
      <c r="AG16" s="154">
        <v>45.336756627657003</v>
      </c>
      <c r="AH16" s="148">
        <v>50.850847862431301</v>
      </c>
      <c r="AI16" s="148">
        <v>59.201098638643401</v>
      </c>
      <c r="AJ16" s="148">
        <v>64.998805827561398</v>
      </c>
      <c r="AK16" s="148">
        <v>61.7984236923811</v>
      </c>
      <c r="AL16" s="155">
        <v>56.437186529734802</v>
      </c>
      <c r="AM16" s="148"/>
      <c r="AN16" s="156">
        <v>64.315142106520099</v>
      </c>
      <c r="AO16" s="157">
        <v>65.303319799378997</v>
      </c>
      <c r="AP16" s="158">
        <v>64.809230952949605</v>
      </c>
      <c r="AQ16" s="148"/>
      <c r="AR16" s="159">
        <v>58.829199222081897</v>
      </c>
      <c r="AS16" s="153"/>
      <c r="AT16" s="154">
        <v>7.0588876763708202</v>
      </c>
      <c r="AU16" s="148">
        <v>12.8016391567747</v>
      </c>
      <c r="AV16" s="148">
        <v>22.180597502647</v>
      </c>
      <c r="AW16" s="148">
        <v>26.275970547836799</v>
      </c>
      <c r="AX16" s="148">
        <v>13.9811533757011</v>
      </c>
      <c r="AY16" s="155">
        <v>16.8119333897838</v>
      </c>
      <c r="AZ16" s="148"/>
      <c r="BA16" s="156">
        <v>1.08369317241066</v>
      </c>
      <c r="BB16" s="157">
        <v>0.13660508212129699</v>
      </c>
      <c r="BC16" s="158">
        <v>0.60431031884631203</v>
      </c>
      <c r="BD16" s="148"/>
      <c r="BE16" s="159">
        <v>11.1744704955278</v>
      </c>
    </row>
    <row r="17" spans="1:57" x14ac:dyDescent="0.2">
      <c r="A17" s="24" t="s">
        <v>26</v>
      </c>
      <c r="B17" s="44" t="str">
        <f t="shared" si="0"/>
        <v>Fairfax/Tysons Corner, VA</v>
      </c>
      <c r="C17" s="12"/>
      <c r="D17" s="28" t="s">
        <v>16</v>
      </c>
      <c r="E17" s="31" t="s">
        <v>17</v>
      </c>
      <c r="F17" s="12"/>
      <c r="G17" s="154">
        <v>37.528921795465003</v>
      </c>
      <c r="H17" s="148">
        <v>37.991670522905999</v>
      </c>
      <c r="I17" s="148">
        <v>39.657565941693598</v>
      </c>
      <c r="J17" s="148">
        <v>48.611753817676998</v>
      </c>
      <c r="K17" s="148">
        <v>61.117538176769997</v>
      </c>
      <c r="L17" s="155">
        <v>44.981490050902302</v>
      </c>
      <c r="M17" s="148"/>
      <c r="N17" s="156">
        <v>60.758907913003199</v>
      </c>
      <c r="O17" s="157">
        <v>47.813512262841201</v>
      </c>
      <c r="P17" s="158">
        <v>54.2862100879222</v>
      </c>
      <c r="Q17" s="148"/>
      <c r="R17" s="159">
        <v>47.6399814900509</v>
      </c>
      <c r="S17" s="153"/>
      <c r="T17" s="154">
        <v>4.6298002621688399</v>
      </c>
      <c r="U17" s="148">
        <v>3.6511880570589299</v>
      </c>
      <c r="V17" s="148">
        <v>-1.55972433204953</v>
      </c>
      <c r="W17" s="148">
        <v>0.35140471215663499</v>
      </c>
      <c r="X17" s="148">
        <v>1.73143569349625</v>
      </c>
      <c r="Y17" s="155">
        <v>1.61796804701417</v>
      </c>
      <c r="Z17" s="148"/>
      <c r="AA17" s="156">
        <v>-1.14079692477223</v>
      </c>
      <c r="AB17" s="157">
        <v>-2.8706227919334699</v>
      </c>
      <c r="AC17" s="158">
        <v>-1.9101171098182099</v>
      </c>
      <c r="AD17" s="148"/>
      <c r="AE17" s="159">
        <v>0.44177363777302098</v>
      </c>
      <c r="AF17" s="35"/>
      <c r="AG17" s="154">
        <v>43.770245256825497</v>
      </c>
      <c r="AH17" s="148">
        <v>54.257288292457098</v>
      </c>
      <c r="AI17" s="148">
        <v>66.144146228597805</v>
      </c>
      <c r="AJ17" s="148">
        <v>68.504164738546905</v>
      </c>
      <c r="AK17" s="148">
        <v>64.848449791763002</v>
      </c>
      <c r="AL17" s="155">
        <v>59.504858861638098</v>
      </c>
      <c r="AM17" s="148"/>
      <c r="AN17" s="156">
        <v>63.413928736695901</v>
      </c>
      <c r="AO17" s="157">
        <v>62.332253586302599</v>
      </c>
      <c r="AP17" s="158">
        <v>62.873091161499303</v>
      </c>
      <c r="AQ17" s="148"/>
      <c r="AR17" s="159">
        <v>60.467210947312701</v>
      </c>
      <c r="AS17" s="153"/>
      <c r="AT17" s="154">
        <v>10.3583050511113</v>
      </c>
      <c r="AU17" s="148">
        <v>12.673487842275099</v>
      </c>
      <c r="AV17" s="148">
        <v>22.346062078537798</v>
      </c>
      <c r="AW17" s="148">
        <v>26.2461894679608</v>
      </c>
      <c r="AX17" s="148">
        <v>18.650730669004801</v>
      </c>
      <c r="AY17" s="155">
        <v>18.631609009302299</v>
      </c>
      <c r="AZ17" s="148"/>
      <c r="BA17" s="156">
        <v>5.99313868461312</v>
      </c>
      <c r="BB17" s="157">
        <v>6.0440472674820196</v>
      </c>
      <c r="BC17" s="158">
        <v>6.0183679059938804</v>
      </c>
      <c r="BD17" s="148"/>
      <c r="BE17" s="159">
        <v>14.5817683606841</v>
      </c>
    </row>
    <row r="18" spans="1:57" x14ac:dyDescent="0.2">
      <c r="A18" s="24" t="s">
        <v>27</v>
      </c>
      <c r="B18" s="44" t="str">
        <f t="shared" si="0"/>
        <v>I-95 Fredericksburg, VA</v>
      </c>
      <c r="C18" s="12"/>
      <c r="D18" s="28" t="s">
        <v>16</v>
      </c>
      <c r="E18" s="31" t="s">
        <v>17</v>
      </c>
      <c r="F18" s="12"/>
      <c r="G18" s="154">
        <v>44.874635568513099</v>
      </c>
      <c r="H18" s="148">
        <v>46.507288629737602</v>
      </c>
      <c r="I18" s="148">
        <v>53.119533527696703</v>
      </c>
      <c r="J18" s="148">
        <v>52.163265306122398</v>
      </c>
      <c r="K18" s="148">
        <v>58.717201166180701</v>
      </c>
      <c r="L18" s="155">
        <v>51.076384839650103</v>
      </c>
      <c r="M18" s="148"/>
      <c r="N18" s="156">
        <v>58.647230320699698</v>
      </c>
      <c r="O18" s="157">
        <v>56.454810495626802</v>
      </c>
      <c r="P18" s="158">
        <v>57.551020408163197</v>
      </c>
      <c r="Q18" s="148"/>
      <c r="R18" s="159">
        <v>52.926280716368098</v>
      </c>
      <c r="S18" s="153"/>
      <c r="T18" s="154">
        <v>-10.5122970348583</v>
      </c>
      <c r="U18" s="148">
        <v>-6.7783361494854004</v>
      </c>
      <c r="V18" s="148">
        <v>-3.1069801103879899</v>
      </c>
      <c r="W18" s="148">
        <v>-7.6289010013943397</v>
      </c>
      <c r="X18" s="148">
        <v>-5.1542546601805403</v>
      </c>
      <c r="Y18" s="155">
        <v>-6.5348054057493101</v>
      </c>
      <c r="Z18" s="148"/>
      <c r="AA18" s="156">
        <v>-11.0305496748945</v>
      </c>
      <c r="AB18" s="157">
        <v>-15.0496139744728</v>
      </c>
      <c r="AC18" s="158">
        <v>-13.0482463255572</v>
      </c>
      <c r="AD18" s="148"/>
      <c r="AE18" s="159">
        <v>-8.66051675401593</v>
      </c>
      <c r="AF18" s="35"/>
      <c r="AG18" s="154">
        <v>49.580642333206598</v>
      </c>
      <c r="AH18" s="148">
        <v>53.625178994126003</v>
      </c>
      <c r="AI18" s="148">
        <v>58.676384839650098</v>
      </c>
      <c r="AJ18" s="148">
        <v>59.889212827988302</v>
      </c>
      <c r="AK18" s="148">
        <v>61.8483965014577</v>
      </c>
      <c r="AL18" s="155">
        <v>56.7288050520024</v>
      </c>
      <c r="AM18" s="148"/>
      <c r="AN18" s="156">
        <v>66.492711370262299</v>
      </c>
      <c r="AO18" s="157">
        <v>69.647230320699705</v>
      </c>
      <c r="AP18" s="158">
        <v>68.069970845480995</v>
      </c>
      <c r="AQ18" s="148"/>
      <c r="AR18" s="159">
        <v>59.9713259258641</v>
      </c>
      <c r="AS18" s="153"/>
      <c r="AT18" s="154">
        <v>-6.8453547419590501</v>
      </c>
      <c r="AU18" s="148">
        <v>-5.8877283396408497</v>
      </c>
      <c r="AV18" s="148">
        <v>-0.56781028609090101</v>
      </c>
      <c r="AW18" s="148">
        <v>-2.6174073540334102</v>
      </c>
      <c r="AX18" s="148">
        <v>-1.2111984169255401</v>
      </c>
      <c r="AY18" s="155">
        <v>-3.2991261452746499</v>
      </c>
      <c r="AZ18" s="148"/>
      <c r="BA18" s="156">
        <v>-7.2814900591230103</v>
      </c>
      <c r="BB18" s="157">
        <v>-8.1288154020751602</v>
      </c>
      <c r="BC18" s="158">
        <v>-7.7169129771315097</v>
      </c>
      <c r="BD18" s="148"/>
      <c r="BE18" s="159">
        <v>-4.7740182597389103</v>
      </c>
    </row>
    <row r="19" spans="1:57" x14ac:dyDescent="0.2">
      <c r="A19" s="24" t="s">
        <v>28</v>
      </c>
      <c r="B19" s="44" t="str">
        <f t="shared" si="0"/>
        <v>Dulles Airport Area, VA</v>
      </c>
      <c r="C19" s="12"/>
      <c r="D19" s="28" t="s">
        <v>16</v>
      </c>
      <c r="E19" s="31" t="s">
        <v>17</v>
      </c>
      <c r="F19" s="12"/>
      <c r="G19" s="154">
        <v>41.415291216088001</v>
      </c>
      <c r="H19" s="148">
        <v>41.510149876683698</v>
      </c>
      <c r="I19" s="148">
        <v>40.8651109846328</v>
      </c>
      <c r="J19" s="148">
        <v>43.796243597040402</v>
      </c>
      <c r="K19" s="148">
        <v>51.3375071143995</v>
      </c>
      <c r="L19" s="155">
        <v>43.784860557768901</v>
      </c>
      <c r="M19" s="148"/>
      <c r="N19" s="156">
        <v>52.836273951811798</v>
      </c>
      <c r="O19" s="157">
        <v>43.853158793397803</v>
      </c>
      <c r="P19" s="158">
        <v>48.3447163726048</v>
      </c>
      <c r="Q19" s="148"/>
      <c r="R19" s="159">
        <v>45.087676504864802</v>
      </c>
      <c r="S19" s="153"/>
      <c r="T19" s="154">
        <v>7.3147754032538002</v>
      </c>
      <c r="U19" s="148">
        <v>4.5159220848471398</v>
      </c>
      <c r="V19" s="148">
        <v>3.9551068907328002</v>
      </c>
      <c r="W19" s="148">
        <v>1.66299089356858</v>
      </c>
      <c r="X19" s="148">
        <v>0.59376394037748603</v>
      </c>
      <c r="Y19" s="155">
        <v>3.3961156978368798</v>
      </c>
      <c r="Z19" s="148"/>
      <c r="AA19" s="156">
        <v>-3.9876463897119399</v>
      </c>
      <c r="AB19" s="157">
        <v>-4.4688854027338696</v>
      </c>
      <c r="AC19" s="158">
        <v>-4.2065101452598199</v>
      </c>
      <c r="AD19" s="148"/>
      <c r="AE19" s="159">
        <v>0.94184767427980198</v>
      </c>
      <c r="AF19" s="35"/>
      <c r="AG19" s="154">
        <v>49.933598937583</v>
      </c>
      <c r="AH19" s="148">
        <v>60.522196926579298</v>
      </c>
      <c r="AI19" s="148">
        <v>70.536900018971707</v>
      </c>
      <c r="AJ19" s="148">
        <v>70.418326693227002</v>
      </c>
      <c r="AK19" s="148">
        <v>66.6666666666666</v>
      </c>
      <c r="AL19" s="155">
        <v>63.615537848605499</v>
      </c>
      <c r="AM19" s="148"/>
      <c r="AN19" s="156">
        <v>64.572661734016293</v>
      </c>
      <c r="AO19" s="157">
        <v>62.767975716182796</v>
      </c>
      <c r="AP19" s="158">
        <v>63.670318725099598</v>
      </c>
      <c r="AQ19" s="148"/>
      <c r="AR19" s="159">
        <v>63.631189527603802</v>
      </c>
      <c r="AS19" s="153"/>
      <c r="AT19" s="154">
        <v>11.740943203928399</v>
      </c>
      <c r="AU19" s="148">
        <v>14.2318694576696</v>
      </c>
      <c r="AV19" s="148">
        <v>24.518921360208601</v>
      </c>
      <c r="AW19" s="148">
        <v>26.940074673842599</v>
      </c>
      <c r="AX19" s="148">
        <v>22.639323369250299</v>
      </c>
      <c r="AY19" s="155">
        <v>20.415551823589301</v>
      </c>
      <c r="AZ19" s="148"/>
      <c r="BA19" s="156">
        <v>14.0024392385226</v>
      </c>
      <c r="BB19" s="157">
        <v>8.7173692707377093</v>
      </c>
      <c r="BC19" s="158">
        <v>11.334639553171399</v>
      </c>
      <c r="BD19" s="148"/>
      <c r="BE19" s="159">
        <v>17.671604878346699</v>
      </c>
    </row>
    <row r="20" spans="1:57" x14ac:dyDescent="0.2">
      <c r="A20" s="24" t="s">
        <v>29</v>
      </c>
      <c r="B20" s="44" t="str">
        <f t="shared" si="0"/>
        <v>Williamsburg, VA</v>
      </c>
      <c r="C20" s="12"/>
      <c r="D20" s="28" t="s">
        <v>16</v>
      </c>
      <c r="E20" s="31" t="s">
        <v>17</v>
      </c>
      <c r="F20" s="12"/>
      <c r="G20" s="154">
        <v>33.696090286174901</v>
      </c>
      <c r="H20" s="148">
        <v>32.795915625419802</v>
      </c>
      <c r="I20" s="148">
        <v>36.262259841461699</v>
      </c>
      <c r="J20" s="148">
        <v>48.851269649334903</v>
      </c>
      <c r="K20" s="148">
        <v>60.849119978503197</v>
      </c>
      <c r="L20" s="155">
        <v>42.490931076178903</v>
      </c>
      <c r="M20" s="148"/>
      <c r="N20" s="156">
        <v>63.858659142818702</v>
      </c>
      <c r="O20" s="157">
        <v>51.699583501276301</v>
      </c>
      <c r="P20" s="158">
        <v>57.779121322047502</v>
      </c>
      <c r="Q20" s="148"/>
      <c r="R20" s="159">
        <v>46.858985432141402</v>
      </c>
      <c r="S20" s="153"/>
      <c r="T20" s="154">
        <v>6.7161590881396203</v>
      </c>
      <c r="U20" s="148">
        <v>-4.9375355904045097</v>
      </c>
      <c r="V20" s="148">
        <v>3.94348496461871</v>
      </c>
      <c r="W20" s="148">
        <v>4.8713126034734104</v>
      </c>
      <c r="X20" s="148">
        <v>3.67604837101675</v>
      </c>
      <c r="Y20" s="155">
        <v>3.01581982280715</v>
      </c>
      <c r="Z20" s="148"/>
      <c r="AA20" s="156">
        <v>-11.0798741439463</v>
      </c>
      <c r="AB20" s="157">
        <v>-10.5084630403143</v>
      </c>
      <c r="AC20" s="158">
        <v>-10.825135235496299</v>
      </c>
      <c r="AD20" s="148"/>
      <c r="AE20" s="159">
        <v>-2.3251061023665298</v>
      </c>
      <c r="AF20" s="35"/>
      <c r="AG20" s="154">
        <v>32.338725917970002</v>
      </c>
      <c r="AH20" s="148">
        <v>31.137141706383801</v>
      </c>
      <c r="AI20" s="148">
        <v>34.377939003090098</v>
      </c>
      <c r="AJ20" s="148">
        <v>43.497245734246903</v>
      </c>
      <c r="AK20" s="148">
        <v>50.208249361816399</v>
      </c>
      <c r="AL20" s="155">
        <v>38.309917799387499</v>
      </c>
      <c r="AM20" s="148"/>
      <c r="AN20" s="156">
        <v>64.597608491199694</v>
      </c>
      <c r="AO20" s="157">
        <v>65.333198978906296</v>
      </c>
      <c r="AP20" s="158">
        <v>64.965403735053002</v>
      </c>
      <c r="AQ20" s="148"/>
      <c r="AR20" s="159">
        <v>45.924163340497302</v>
      </c>
      <c r="AS20" s="153"/>
      <c r="AT20" s="154">
        <v>7.0885443420121899</v>
      </c>
      <c r="AU20" s="148">
        <v>-4.50724070802951</v>
      </c>
      <c r="AV20" s="148">
        <v>2.0169426042572201</v>
      </c>
      <c r="AW20" s="148">
        <v>5.4265417197668802</v>
      </c>
      <c r="AX20" s="148">
        <v>3.4908256539402398</v>
      </c>
      <c r="AY20" s="155">
        <v>2.8337992392696898</v>
      </c>
      <c r="AZ20" s="148"/>
      <c r="BA20" s="156">
        <v>-6.9997914166078395E-2</v>
      </c>
      <c r="BB20" s="157">
        <v>-3.15260791608359</v>
      </c>
      <c r="BC20" s="158">
        <v>-1.64417121116832</v>
      </c>
      <c r="BD20" s="148"/>
      <c r="BE20" s="159">
        <v>0.97413717319513604</v>
      </c>
    </row>
    <row r="21" spans="1:57" x14ac:dyDescent="0.2">
      <c r="A21" s="24" t="s">
        <v>30</v>
      </c>
      <c r="B21" s="44" t="str">
        <f t="shared" si="0"/>
        <v>Virginia Beach, VA</v>
      </c>
      <c r="C21" s="12"/>
      <c r="D21" s="28" t="s">
        <v>16</v>
      </c>
      <c r="E21" s="31" t="s">
        <v>17</v>
      </c>
      <c r="F21" s="12"/>
      <c r="G21" s="154">
        <v>31.9417157825802</v>
      </c>
      <c r="H21" s="148">
        <v>31.188605108055</v>
      </c>
      <c r="I21" s="148">
        <v>31.123117223313599</v>
      </c>
      <c r="J21" s="148">
        <v>42.125081859855896</v>
      </c>
      <c r="K21" s="148">
        <v>52.586771447282203</v>
      </c>
      <c r="L21" s="155">
        <v>37.793058284217402</v>
      </c>
      <c r="M21" s="148"/>
      <c r="N21" s="156">
        <v>56.417812704649599</v>
      </c>
      <c r="O21" s="157">
        <v>45.694171578258</v>
      </c>
      <c r="P21" s="158">
        <v>51.0559921414538</v>
      </c>
      <c r="Q21" s="148"/>
      <c r="R21" s="159">
        <v>41.582467957713497</v>
      </c>
      <c r="S21" s="153"/>
      <c r="T21" s="154">
        <v>-5.4844629993451202</v>
      </c>
      <c r="U21" s="148">
        <v>-4.8586778198610503</v>
      </c>
      <c r="V21" s="148">
        <v>-10.4803850655793</v>
      </c>
      <c r="W21" s="148">
        <v>-9.8874988445229004</v>
      </c>
      <c r="X21" s="148">
        <v>-7.2542055058809698</v>
      </c>
      <c r="Y21" s="155">
        <v>-7.7274974520406401</v>
      </c>
      <c r="Z21" s="148"/>
      <c r="AA21" s="156">
        <v>-8.4380596226198907</v>
      </c>
      <c r="AB21" s="157">
        <v>-9.6799908483196404</v>
      </c>
      <c r="AC21" s="158">
        <v>-8.9980087363530501</v>
      </c>
      <c r="AD21" s="148"/>
      <c r="AE21" s="159">
        <v>-8.1772218754668895</v>
      </c>
      <c r="AF21" s="35"/>
      <c r="AG21" s="154">
        <v>38.8695244501518</v>
      </c>
      <c r="AH21" s="148">
        <v>40.596722915138102</v>
      </c>
      <c r="AI21" s="148">
        <v>43.7752643828345</v>
      </c>
      <c r="AJ21" s="148">
        <v>49.981625903393002</v>
      </c>
      <c r="AK21" s="148">
        <v>53.376750643093303</v>
      </c>
      <c r="AL21" s="155">
        <v>45.316293512545201</v>
      </c>
      <c r="AM21" s="148"/>
      <c r="AN21" s="156">
        <v>63.390849245614703</v>
      </c>
      <c r="AO21" s="157">
        <v>64.361941366479897</v>
      </c>
      <c r="AP21" s="158">
        <v>63.8763953060473</v>
      </c>
      <c r="AQ21" s="148"/>
      <c r="AR21" s="159">
        <v>50.611400958293999</v>
      </c>
      <c r="AS21" s="153"/>
      <c r="AT21" s="154">
        <v>3.4055507756138401</v>
      </c>
      <c r="AU21" s="148">
        <v>2.37622508225747</v>
      </c>
      <c r="AV21" s="148">
        <v>1.8375567264958499</v>
      </c>
      <c r="AW21" s="148">
        <v>2.6562880903319601</v>
      </c>
      <c r="AX21" s="148">
        <v>-0.844821374613001</v>
      </c>
      <c r="AY21" s="155">
        <v>1.7336447126764201</v>
      </c>
      <c r="AZ21" s="148"/>
      <c r="BA21" s="156">
        <v>-1.56850224059085</v>
      </c>
      <c r="BB21" s="157">
        <v>-1.30043235012384</v>
      </c>
      <c r="BC21" s="158">
        <v>-1.4336307100531001</v>
      </c>
      <c r="BD21" s="148"/>
      <c r="BE21" s="159">
        <v>0.55989096961653495</v>
      </c>
    </row>
    <row r="22" spans="1:57" x14ac:dyDescent="0.2">
      <c r="A22" s="41" t="s">
        <v>31</v>
      </c>
      <c r="B22" s="44" t="str">
        <f t="shared" si="0"/>
        <v>Norfolk/Portsmouth, VA</v>
      </c>
      <c r="C22" s="12"/>
      <c r="D22" s="28" t="s">
        <v>16</v>
      </c>
      <c r="E22" s="31" t="s">
        <v>17</v>
      </c>
      <c r="F22" s="12"/>
      <c r="G22" s="154">
        <v>45.526454561434299</v>
      </c>
      <c r="H22" s="148">
        <v>45.333098962910803</v>
      </c>
      <c r="I22" s="148">
        <v>41.887853752856302</v>
      </c>
      <c r="J22" s="148">
        <v>47.266654948145501</v>
      </c>
      <c r="K22" s="148">
        <v>51.661100369133401</v>
      </c>
      <c r="L22" s="155">
        <v>46.335032518896099</v>
      </c>
      <c r="M22" s="148"/>
      <c r="N22" s="156">
        <v>54.420812093513703</v>
      </c>
      <c r="O22" s="157">
        <v>50.413077869572803</v>
      </c>
      <c r="P22" s="158">
        <v>52.416944981543303</v>
      </c>
      <c r="Q22" s="148"/>
      <c r="R22" s="159">
        <v>48.072721793938101</v>
      </c>
      <c r="S22" s="153"/>
      <c r="T22" s="154">
        <v>7.7490974485173796</v>
      </c>
      <c r="U22" s="148">
        <v>9.5229199053008209</v>
      </c>
      <c r="V22" s="148">
        <v>-0.82127139714701702</v>
      </c>
      <c r="W22" s="148">
        <v>-0.83236271107834903</v>
      </c>
      <c r="X22" s="148">
        <v>-6.4115266387309298</v>
      </c>
      <c r="Y22" s="155">
        <v>1.2822600221031799</v>
      </c>
      <c r="Z22" s="148"/>
      <c r="AA22" s="156">
        <v>-14.4772881180893</v>
      </c>
      <c r="AB22" s="157">
        <v>-13.750754663778499</v>
      </c>
      <c r="AC22" s="158">
        <v>-14.129442845029599</v>
      </c>
      <c r="AD22" s="148"/>
      <c r="AE22" s="159">
        <v>-4.0808489580012601</v>
      </c>
      <c r="AF22" s="35"/>
      <c r="AG22" s="154">
        <v>52.2631393918087</v>
      </c>
      <c r="AH22" s="148">
        <v>57.6770961504658</v>
      </c>
      <c r="AI22" s="148">
        <v>64.782914396203097</v>
      </c>
      <c r="AJ22" s="148">
        <v>67.599753911056396</v>
      </c>
      <c r="AK22" s="148">
        <v>67.327298294955099</v>
      </c>
      <c r="AL22" s="155">
        <v>61.930040428897797</v>
      </c>
      <c r="AM22" s="148"/>
      <c r="AN22" s="156">
        <v>69.190543153454001</v>
      </c>
      <c r="AO22" s="157">
        <v>67.366848303744007</v>
      </c>
      <c r="AP22" s="158">
        <v>68.278695728599004</v>
      </c>
      <c r="AQ22" s="148"/>
      <c r="AR22" s="159">
        <v>63.7439419430982</v>
      </c>
      <c r="AS22" s="153"/>
      <c r="AT22" s="154">
        <v>6.7486460637572101</v>
      </c>
      <c r="AU22" s="148">
        <v>5.9795113512876696</v>
      </c>
      <c r="AV22" s="148">
        <v>11.000707026847801</v>
      </c>
      <c r="AW22" s="148">
        <v>7.9244931664632601</v>
      </c>
      <c r="AX22" s="148">
        <v>1.04864387472244</v>
      </c>
      <c r="AY22" s="155">
        <v>6.4055994449753797</v>
      </c>
      <c r="AZ22" s="148"/>
      <c r="BA22" s="156">
        <v>-5.9223477743898796</v>
      </c>
      <c r="BB22" s="157">
        <v>-6.4180352544450896</v>
      </c>
      <c r="BC22" s="158">
        <v>-6.1675361793424903</v>
      </c>
      <c r="BD22" s="148"/>
      <c r="BE22" s="159">
        <v>2.2140060681264102</v>
      </c>
    </row>
    <row r="23" spans="1:57" x14ac:dyDescent="0.2">
      <c r="A23" s="42" t="s">
        <v>32</v>
      </c>
      <c r="B23" s="44" t="str">
        <f t="shared" si="0"/>
        <v>Newport News/Hampton, VA</v>
      </c>
      <c r="C23" s="12"/>
      <c r="D23" s="28" t="s">
        <v>16</v>
      </c>
      <c r="E23" s="31" t="s">
        <v>17</v>
      </c>
      <c r="F23" s="13"/>
      <c r="G23" s="154">
        <v>49.372384937238401</v>
      </c>
      <c r="H23" s="148">
        <v>50.598759197806899</v>
      </c>
      <c r="I23" s="148">
        <v>50.815178184966001</v>
      </c>
      <c r="J23" s="148">
        <v>58.822680709854197</v>
      </c>
      <c r="K23" s="148">
        <v>68.619246861924594</v>
      </c>
      <c r="L23" s="155">
        <v>55.645649978358101</v>
      </c>
      <c r="M23" s="148"/>
      <c r="N23" s="156">
        <v>66.801327369787899</v>
      </c>
      <c r="O23" s="157">
        <v>56.3699321887173</v>
      </c>
      <c r="P23" s="158">
        <v>61.585629779252599</v>
      </c>
      <c r="Q23" s="148"/>
      <c r="R23" s="159">
        <v>57.342787064327901</v>
      </c>
      <c r="S23" s="153"/>
      <c r="T23" s="154">
        <v>0.26676503099802401</v>
      </c>
      <c r="U23" s="148">
        <v>0.58394066140474299</v>
      </c>
      <c r="V23" s="148">
        <v>0.138717088573105</v>
      </c>
      <c r="W23" s="148">
        <v>-0.51797592999932696</v>
      </c>
      <c r="X23" s="148">
        <v>3.8199337045947801</v>
      </c>
      <c r="Y23" s="155">
        <v>0.985064285424606</v>
      </c>
      <c r="Z23" s="148"/>
      <c r="AA23" s="156">
        <v>-1.8585751084545601</v>
      </c>
      <c r="AB23" s="157">
        <v>-7.74282516873261</v>
      </c>
      <c r="AC23" s="158">
        <v>-4.6420418860072896</v>
      </c>
      <c r="AD23" s="148"/>
      <c r="AE23" s="159">
        <v>-0.81100953112476604</v>
      </c>
      <c r="AF23" s="35"/>
      <c r="AG23" s="154">
        <v>55.5836098687058</v>
      </c>
      <c r="AH23" s="148">
        <v>62.274563555042498</v>
      </c>
      <c r="AI23" s="148">
        <v>66.235031020054805</v>
      </c>
      <c r="AJ23" s="148">
        <v>67.767998845765405</v>
      </c>
      <c r="AK23" s="148">
        <v>69.567883422305499</v>
      </c>
      <c r="AL23" s="155">
        <v>64.285817342374798</v>
      </c>
      <c r="AM23" s="148"/>
      <c r="AN23" s="156">
        <v>77.640311643341505</v>
      </c>
      <c r="AO23" s="157">
        <v>75.656470927716001</v>
      </c>
      <c r="AP23" s="158">
        <v>76.648391285528703</v>
      </c>
      <c r="AQ23" s="148"/>
      <c r="AR23" s="159">
        <v>67.817981326133093</v>
      </c>
      <c r="AS23" s="153"/>
      <c r="AT23" s="154">
        <v>1.68806809984129</v>
      </c>
      <c r="AU23" s="148">
        <v>7.9532986376289596</v>
      </c>
      <c r="AV23" s="148">
        <v>12.042361365497699</v>
      </c>
      <c r="AW23" s="148">
        <v>8.3488585867304597</v>
      </c>
      <c r="AX23" s="148">
        <v>7.0847812962947803</v>
      </c>
      <c r="AY23" s="155">
        <v>7.5103967703341796</v>
      </c>
      <c r="AZ23" s="148"/>
      <c r="BA23" s="156">
        <v>5.0405828701931004</v>
      </c>
      <c r="BB23" s="157">
        <v>-2.1622538603785602</v>
      </c>
      <c r="BC23" s="158">
        <v>1.3577905962904699</v>
      </c>
      <c r="BD23" s="148"/>
      <c r="BE23" s="159">
        <v>5.4433441488971104</v>
      </c>
    </row>
    <row r="24" spans="1:57" x14ac:dyDescent="0.2">
      <c r="A24" s="43" t="s">
        <v>33</v>
      </c>
      <c r="B24" s="44" t="str">
        <f t="shared" si="0"/>
        <v>Chesapeake/Suffolk, VA</v>
      </c>
      <c r="C24" s="12"/>
      <c r="D24" s="29" t="s">
        <v>16</v>
      </c>
      <c r="E24" s="32" t="s">
        <v>17</v>
      </c>
      <c r="F24" s="12"/>
      <c r="G24" s="160">
        <v>54.620087336244502</v>
      </c>
      <c r="H24" s="161">
        <v>59.790393013100399</v>
      </c>
      <c r="I24" s="161">
        <v>58.358078602619997</v>
      </c>
      <c r="J24" s="161">
        <v>63.895196506550199</v>
      </c>
      <c r="K24" s="161">
        <v>72.646288209606894</v>
      </c>
      <c r="L24" s="162">
        <v>61.8620087336244</v>
      </c>
      <c r="M24" s="148"/>
      <c r="N24" s="163">
        <v>69.275109170305598</v>
      </c>
      <c r="O24" s="164">
        <v>57.100436681222703</v>
      </c>
      <c r="P24" s="165">
        <v>63.187772925764101</v>
      </c>
      <c r="Q24" s="148"/>
      <c r="R24" s="166">
        <v>62.240798502807202</v>
      </c>
      <c r="S24" s="153"/>
      <c r="T24" s="160">
        <v>-1.91342534504391</v>
      </c>
      <c r="U24" s="161">
        <v>1.8446890806307601</v>
      </c>
      <c r="V24" s="161">
        <v>-1.0953226761397199</v>
      </c>
      <c r="W24" s="161">
        <v>-0.78654732845131503</v>
      </c>
      <c r="X24" s="161">
        <v>-1.7017253604348801</v>
      </c>
      <c r="Y24" s="162">
        <v>-0.76772205099467605</v>
      </c>
      <c r="Z24" s="148"/>
      <c r="AA24" s="163">
        <v>-4.5257583052479502</v>
      </c>
      <c r="AB24" s="164">
        <v>-6.4931350114416402</v>
      </c>
      <c r="AC24" s="165">
        <v>-5.42483660130718</v>
      </c>
      <c r="AD24" s="148"/>
      <c r="AE24" s="166">
        <v>-2.1651304177289599</v>
      </c>
      <c r="AF24" s="36"/>
      <c r="AG24" s="160">
        <v>59.899563318777197</v>
      </c>
      <c r="AH24" s="161">
        <v>70.965065502183407</v>
      </c>
      <c r="AI24" s="161">
        <v>74.786026200873295</v>
      </c>
      <c r="AJ24" s="161">
        <v>75.873362445414799</v>
      </c>
      <c r="AK24" s="161">
        <v>74.187772925764094</v>
      </c>
      <c r="AL24" s="162">
        <v>71.142358078602598</v>
      </c>
      <c r="AM24" s="148"/>
      <c r="AN24" s="163">
        <v>73.152838427947501</v>
      </c>
      <c r="AO24" s="164">
        <v>71.314410480349295</v>
      </c>
      <c r="AP24" s="165">
        <v>72.233624454148398</v>
      </c>
      <c r="AQ24" s="148"/>
      <c r="AR24" s="166">
        <v>71.454148471615696</v>
      </c>
      <c r="AS24" s="96"/>
      <c r="AT24" s="160">
        <v>-6.2470097737680197</v>
      </c>
      <c r="AU24" s="161">
        <v>-4.4339900029403099</v>
      </c>
      <c r="AV24" s="161">
        <v>-2.3213369075457702</v>
      </c>
      <c r="AW24" s="161">
        <v>-2.3327712197863901</v>
      </c>
      <c r="AX24" s="161">
        <v>-4.0494747543205598</v>
      </c>
      <c r="AY24" s="162">
        <v>-3.78786983995747</v>
      </c>
      <c r="AZ24" s="148"/>
      <c r="BA24" s="163">
        <v>-5.6437985806015503</v>
      </c>
      <c r="BB24" s="164">
        <v>-4.9528576417180696</v>
      </c>
      <c r="BC24" s="165">
        <v>-5.3039844286695601</v>
      </c>
      <c r="BD24" s="148"/>
      <c r="BE24" s="166">
        <v>-4.2307338567403203</v>
      </c>
    </row>
    <row r="25" spans="1:57" x14ac:dyDescent="0.2">
      <c r="A25" s="22" t="s">
        <v>43</v>
      </c>
      <c r="B25" s="44" t="str">
        <f t="shared" si="0"/>
        <v>Richmond CBD/Airport, VA</v>
      </c>
      <c r="C25" s="10"/>
      <c r="D25" s="27" t="s">
        <v>16</v>
      </c>
      <c r="E25" s="30" t="s">
        <v>17</v>
      </c>
      <c r="F25" s="3"/>
      <c r="G25" s="145">
        <v>44.0949331324166</v>
      </c>
      <c r="H25" s="146">
        <v>38.3311358071199</v>
      </c>
      <c r="I25" s="146">
        <v>38.5194951968355</v>
      </c>
      <c r="J25" s="146">
        <v>39.046901488039097</v>
      </c>
      <c r="K25" s="146">
        <v>50.517988321717802</v>
      </c>
      <c r="L25" s="147">
        <v>42.102090789225798</v>
      </c>
      <c r="M25" s="148"/>
      <c r="N25" s="149">
        <v>57.826332642682203</v>
      </c>
      <c r="O25" s="150">
        <v>52.307402524015799</v>
      </c>
      <c r="P25" s="151">
        <v>55.066867583349001</v>
      </c>
      <c r="Q25" s="148"/>
      <c r="R25" s="152">
        <v>45.806312730403803</v>
      </c>
      <c r="S25" s="153"/>
      <c r="T25" s="145">
        <v>10.0390830133615</v>
      </c>
      <c r="U25" s="146">
        <v>-9.2410960435816403</v>
      </c>
      <c r="V25" s="146">
        <v>-10.0472550164243</v>
      </c>
      <c r="W25" s="146">
        <v>-3.1996654694731501</v>
      </c>
      <c r="X25" s="146">
        <v>-11.353959261092101</v>
      </c>
      <c r="Y25" s="147">
        <v>-5.3690005406701298</v>
      </c>
      <c r="Z25" s="148"/>
      <c r="AA25" s="149">
        <v>-12.7558649428144</v>
      </c>
      <c r="AB25" s="150">
        <v>-13.645293203151001</v>
      </c>
      <c r="AC25" s="151">
        <v>-13.180567269547099</v>
      </c>
      <c r="AD25" s="148"/>
      <c r="AE25" s="152">
        <v>-8.2058304364005501</v>
      </c>
      <c r="AF25" s="33"/>
      <c r="AG25" s="145">
        <v>46.257570022709999</v>
      </c>
      <c r="AH25" s="146">
        <v>51.987130961392801</v>
      </c>
      <c r="AI25" s="146">
        <v>59.403842531550097</v>
      </c>
      <c r="AJ25" s="146">
        <v>63.039178753060803</v>
      </c>
      <c r="AK25" s="146">
        <v>65.186475795818396</v>
      </c>
      <c r="AL25" s="147">
        <v>57.190035855821797</v>
      </c>
      <c r="AM25" s="148"/>
      <c r="AN25" s="149">
        <v>75.367300809945306</v>
      </c>
      <c r="AO25" s="150">
        <v>68.5581088717272</v>
      </c>
      <c r="AP25" s="151">
        <v>71.962704840836295</v>
      </c>
      <c r="AQ25" s="148"/>
      <c r="AR25" s="152">
        <v>61.416484789696298</v>
      </c>
      <c r="AS25" s="153"/>
      <c r="AT25" s="145">
        <v>1.4415332625286701</v>
      </c>
      <c r="AU25" s="146">
        <v>-5.5219226057471298</v>
      </c>
      <c r="AV25" s="146">
        <v>-2.3577114498552998</v>
      </c>
      <c r="AW25" s="146">
        <v>2.5468423769519601</v>
      </c>
      <c r="AX25" s="146">
        <v>0.77053265064512899</v>
      </c>
      <c r="AY25" s="147">
        <v>-0.58251440090046003</v>
      </c>
      <c r="AZ25" s="148"/>
      <c r="BA25" s="149">
        <v>-3.1883612251298401</v>
      </c>
      <c r="BB25" s="150">
        <v>-12.579189146818701</v>
      </c>
      <c r="BC25" s="151">
        <v>-7.9010120746992101</v>
      </c>
      <c r="BD25" s="148"/>
      <c r="BE25" s="152">
        <v>-3.14999433614314</v>
      </c>
    </row>
    <row r="26" spans="1:57" x14ac:dyDescent="0.2">
      <c r="A26" s="23" t="s">
        <v>44</v>
      </c>
      <c r="B26" s="44" t="str">
        <f t="shared" si="0"/>
        <v>Richmond North/Glen Allen, VA</v>
      </c>
      <c r="C26" s="11"/>
      <c r="D26" s="28" t="s">
        <v>16</v>
      </c>
      <c r="E26" s="31" t="s">
        <v>17</v>
      </c>
      <c r="F26" s="12"/>
      <c r="G26" s="154">
        <v>40.176151761517602</v>
      </c>
      <c r="H26" s="148">
        <v>45.652664859981897</v>
      </c>
      <c r="I26" s="148">
        <v>47.256097560975597</v>
      </c>
      <c r="J26" s="148">
        <v>47.210930442637697</v>
      </c>
      <c r="K26" s="148">
        <v>63.629177958446199</v>
      </c>
      <c r="L26" s="155">
        <v>48.785004516711801</v>
      </c>
      <c r="M26" s="148"/>
      <c r="N26" s="156">
        <v>69.873532068654001</v>
      </c>
      <c r="O26" s="157">
        <v>63.504968383017101</v>
      </c>
      <c r="P26" s="158">
        <v>66.689250225835494</v>
      </c>
      <c r="Q26" s="148"/>
      <c r="R26" s="159">
        <v>53.900503290747103</v>
      </c>
      <c r="S26" s="153"/>
      <c r="T26" s="154">
        <v>-9.7622755392097904</v>
      </c>
      <c r="U26" s="148">
        <v>-5.41231232722728</v>
      </c>
      <c r="V26" s="148">
        <v>-5.6376204047366496</v>
      </c>
      <c r="W26" s="148">
        <v>-7.9376416092039399</v>
      </c>
      <c r="X26" s="148">
        <v>-4.3338292860052698</v>
      </c>
      <c r="Y26" s="155">
        <v>-6.4202371484957599</v>
      </c>
      <c r="Z26" s="148"/>
      <c r="AA26" s="156">
        <v>-5.2959105777142401</v>
      </c>
      <c r="AB26" s="157">
        <v>-8.6034256240500397</v>
      </c>
      <c r="AC26" s="158">
        <v>-6.9000540661096696</v>
      </c>
      <c r="AD26" s="148"/>
      <c r="AE26" s="159">
        <v>-6.5904187173715103</v>
      </c>
      <c r="AF26" s="34"/>
      <c r="AG26" s="154">
        <v>43.772583559168901</v>
      </c>
      <c r="AH26" s="148">
        <v>53.875903342366698</v>
      </c>
      <c r="AI26" s="148">
        <v>61.528906955736197</v>
      </c>
      <c r="AJ26" s="148">
        <v>62.759710930442601</v>
      </c>
      <c r="AK26" s="148">
        <v>63.211382113821102</v>
      </c>
      <c r="AL26" s="155">
        <v>57.029697380307098</v>
      </c>
      <c r="AM26" s="148"/>
      <c r="AN26" s="156">
        <v>75.025406504065003</v>
      </c>
      <c r="AO26" s="157">
        <v>73.6845076784101</v>
      </c>
      <c r="AP26" s="158">
        <v>74.354957091237495</v>
      </c>
      <c r="AQ26" s="148"/>
      <c r="AR26" s="159">
        <v>61.9797715834301</v>
      </c>
      <c r="AS26" s="153"/>
      <c r="AT26" s="154">
        <v>-10.5632527776744</v>
      </c>
      <c r="AU26" s="148">
        <v>-8.1265295546335192</v>
      </c>
      <c r="AV26" s="148">
        <v>-1.07358892594</v>
      </c>
      <c r="AW26" s="148">
        <v>-0.46490449916489501</v>
      </c>
      <c r="AX26" s="148">
        <v>-4.4160220389822804</v>
      </c>
      <c r="AY26" s="155">
        <v>-4.6215073352460703</v>
      </c>
      <c r="AZ26" s="148"/>
      <c r="BA26" s="156">
        <v>-5.2016429084226301</v>
      </c>
      <c r="BB26" s="157">
        <v>-7.0491057246564202</v>
      </c>
      <c r="BC26" s="158">
        <v>-6.1261347797934</v>
      </c>
      <c r="BD26" s="148"/>
      <c r="BE26" s="159">
        <v>-5.1426387211363798</v>
      </c>
    </row>
    <row r="27" spans="1:57" x14ac:dyDescent="0.2">
      <c r="A27" s="24" t="s">
        <v>45</v>
      </c>
      <c r="B27" s="44" t="str">
        <f t="shared" si="0"/>
        <v>Richmond West/Midlothian, VA</v>
      </c>
      <c r="C27" s="12"/>
      <c r="D27" s="28" t="s">
        <v>16</v>
      </c>
      <c r="E27" s="31" t="s">
        <v>17</v>
      </c>
      <c r="F27" s="12"/>
      <c r="G27" s="154">
        <v>48.214904679375998</v>
      </c>
      <c r="H27" s="148">
        <v>53.552859618717498</v>
      </c>
      <c r="I27" s="148">
        <v>53.414211438474801</v>
      </c>
      <c r="J27" s="148">
        <v>51.993067590987799</v>
      </c>
      <c r="K27" s="148">
        <v>78.717504332755595</v>
      </c>
      <c r="L27" s="155">
        <v>57.1785095320623</v>
      </c>
      <c r="M27" s="148"/>
      <c r="N27" s="156">
        <v>83.1195840554592</v>
      </c>
      <c r="O27" s="157">
        <v>81.247833622183705</v>
      </c>
      <c r="P27" s="158">
        <v>82.183708838821403</v>
      </c>
      <c r="Q27" s="148"/>
      <c r="R27" s="159">
        <v>64.322852191136406</v>
      </c>
      <c r="S27" s="153"/>
      <c r="T27" s="154">
        <v>-2.5227750525578099</v>
      </c>
      <c r="U27" s="148">
        <v>-3.2561051972448301</v>
      </c>
      <c r="V27" s="148">
        <v>-6.3221884498480199</v>
      </c>
      <c r="W27" s="148">
        <v>-7.0631970260222996</v>
      </c>
      <c r="X27" s="148">
        <v>-3.0315969257045201</v>
      </c>
      <c r="Y27" s="155">
        <v>-4.3710144927536199</v>
      </c>
      <c r="Z27" s="148"/>
      <c r="AA27" s="156">
        <v>-5.5533674675068898</v>
      </c>
      <c r="AB27" s="157">
        <v>-4.1700735895339296</v>
      </c>
      <c r="AC27" s="158">
        <v>-4.8746238716148396</v>
      </c>
      <c r="AD27" s="148"/>
      <c r="AE27" s="159">
        <v>-4.5554739162380598</v>
      </c>
      <c r="AF27" s="35"/>
      <c r="AG27" s="154">
        <v>49.6273830155979</v>
      </c>
      <c r="AH27" s="148">
        <v>60.8145580589254</v>
      </c>
      <c r="AI27" s="148">
        <v>65.857885615251206</v>
      </c>
      <c r="AJ27" s="148">
        <v>67.521663778162903</v>
      </c>
      <c r="AK27" s="148">
        <v>71.005199306758996</v>
      </c>
      <c r="AL27" s="155">
        <v>62.965337954939301</v>
      </c>
      <c r="AM27" s="148"/>
      <c r="AN27" s="156">
        <v>83.015597920277202</v>
      </c>
      <c r="AO27" s="157">
        <v>83.171577123050199</v>
      </c>
      <c r="AP27" s="158">
        <v>83.093587521663693</v>
      </c>
      <c r="AQ27" s="148"/>
      <c r="AR27" s="159">
        <v>68.716266402574803</v>
      </c>
      <c r="AS27" s="153"/>
      <c r="AT27" s="154">
        <v>-13.7759710930442</v>
      </c>
      <c r="AU27" s="148">
        <v>-11.006847577986299</v>
      </c>
      <c r="AV27" s="148">
        <v>-8.9165867689357601</v>
      </c>
      <c r="AW27" s="148">
        <v>-5.7571359458151896</v>
      </c>
      <c r="AX27" s="148">
        <v>-7.9429277609257296</v>
      </c>
      <c r="AY27" s="155">
        <v>-9.2655028595689402</v>
      </c>
      <c r="AZ27" s="148"/>
      <c r="BA27" s="156">
        <v>-2.1450459652706799</v>
      </c>
      <c r="BB27" s="157">
        <v>-5.9296285406253002</v>
      </c>
      <c r="BC27" s="158">
        <v>-4.0764267493622697</v>
      </c>
      <c r="BD27" s="148"/>
      <c r="BE27" s="159">
        <v>-7.5373954758969903</v>
      </c>
    </row>
    <row r="28" spans="1:57" x14ac:dyDescent="0.2">
      <c r="A28" s="24" t="s">
        <v>46</v>
      </c>
      <c r="B28" s="44" t="str">
        <f t="shared" si="0"/>
        <v>Petersburg/Chester, VA</v>
      </c>
      <c r="C28" s="12"/>
      <c r="D28" s="28" t="s">
        <v>16</v>
      </c>
      <c r="E28" s="31" t="s">
        <v>17</v>
      </c>
      <c r="F28" s="12"/>
      <c r="G28" s="154">
        <v>47.997722527993901</v>
      </c>
      <c r="H28" s="148">
        <v>50.446004934522598</v>
      </c>
      <c r="I28" s="148">
        <v>50.559878534826296</v>
      </c>
      <c r="J28" s="148">
        <v>46.536344657430199</v>
      </c>
      <c r="K28" s="148">
        <v>54.260770544695298</v>
      </c>
      <c r="L28" s="155">
        <v>49.960144239893701</v>
      </c>
      <c r="M28" s="148"/>
      <c r="N28" s="156">
        <v>57.050673752135097</v>
      </c>
      <c r="O28" s="157">
        <v>57.221484152590598</v>
      </c>
      <c r="P28" s="158">
        <v>57.136078952362801</v>
      </c>
      <c r="Q28" s="148"/>
      <c r="R28" s="159">
        <v>52.010411300599102</v>
      </c>
      <c r="S28" s="153"/>
      <c r="T28" s="154">
        <v>-28.9285736905682</v>
      </c>
      <c r="U28" s="148">
        <v>-28.215209455905899</v>
      </c>
      <c r="V28" s="148">
        <v>-25.944309954823201</v>
      </c>
      <c r="W28" s="148">
        <v>-25.242644834021998</v>
      </c>
      <c r="X28" s="148">
        <v>-19.700924096162399</v>
      </c>
      <c r="Y28" s="155">
        <v>-25.633390478705198</v>
      </c>
      <c r="Z28" s="148"/>
      <c r="AA28" s="156">
        <v>-20.228248355816401</v>
      </c>
      <c r="AB28" s="157">
        <v>-17.8010106242299</v>
      </c>
      <c r="AC28" s="158">
        <v>-19.0310026520342</v>
      </c>
      <c r="AD28" s="148"/>
      <c r="AE28" s="159">
        <v>-23.680075398147299</v>
      </c>
      <c r="AF28" s="35"/>
      <c r="AG28" s="154">
        <v>55.100588346934899</v>
      </c>
      <c r="AH28" s="148">
        <v>60.855949895615801</v>
      </c>
      <c r="AI28" s="148">
        <v>63.579426836211802</v>
      </c>
      <c r="AJ28" s="148">
        <v>62.317327766179503</v>
      </c>
      <c r="AK28" s="148">
        <v>60.082558360220098</v>
      </c>
      <c r="AL28" s="155">
        <v>60.3871702410324</v>
      </c>
      <c r="AM28" s="148"/>
      <c r="AN28" s="156">
        <v>63.683810969823398</v>
      </c>
      <c r="AO28" s="157">
        <v>64.580565572214795</v>
      </c>
      <c r="AP28" s="158">
        <v>64.132188271019103</v>
      </c>
      <c r="AQ28" s="148"/>
      <c r="AR28" s="159">
        <v>61.457175392457202</v>
      </c>
      <c r="AS28" s="153"/>
      <c r="AT28" s="154">
        <v>-25.269373327622102</v>
      </c>
      <c r="AU28" s="148">
        <v>-24.185991985299498</v>
      </c>
      <c r="AV28" s="148">
        <v>-20.369069247844699</v>
      </c>
      <c r="AW28" s="148">
        <v>-20.212117907331798</v>
      </c>
      <c r="AX28" s="148">
        <v>-22.905596041121001</v>
      </c>
      <c r="AY28" s="155">
        <v>-22.5572100734794</v>
      </c>
      <c r="AZ28" s="148"/>
      <c r="BA28" s="156">
        <v>-20.624633717960599</v>
      </c>
      <c r="BB28" s="157">
        <v>-20.015359201061202</v>
      </c>
      <c r="BC28" s="158">
        <v>-20.3190312830788</v>
      </c>
      <c r="BD28" s="148"/>
      <c r="BE28" s="159">
        <v>-21.903162958651201</v>
      </c>
    </row>
    <row r="29" spans="1:57" x14ac:dyDescent="0.2">
      <c r="A29" s="99" t="s">
        <v>99</v>
      </c>
      <c r="B29" s="45" t="s">
        <v>71</v>
      </c>
      <c r="C29" s="12"/>
      <c r="D29" s="28" t="s">
        <v>16</v>
      </c>
      <c r="E29" s="31" t="s">
        <v>17</v>
      </c>
      <c r="F29" s="12"/>
      <c r="G29" s="154">
        <v>39.000615637184403</v>
      </c>
      <c r="H29" s="148">
        <v>46.1060948081264</v>
      </c>
      <c r="I29" s="148">
        <v>47.917094192489202</v>
      </c>
      <c r="J29" s="148">
        <v>39.349476708393098</v>
      </c>
      <c r="K29" s="148">
        <v>44.695259593679403</v>
      </c>
      <c r="L29" s="155">
        <v>43.4137081879745</v>
      </c>
      <c r="M29" s="148"/>
      <c r="N29" s="156">
        <v>50.102606197414303</v>
      </c>
      <c r="O29" s="157">
        <v>48.902113687666699</v>
      </c>
      <c r="P29" s="158">
        <v>49.502359942540501</v>
      </c>
      <c r="Q29" s="148"/>
      <c r="R29" s="159">
        <v>45.153322974993401</v>
      </c>
      <c r="S29" s="153"/>
      <c r="T29" s="154">
        <v>-1.2592938568510399</v>
      </c>
      <c r="U29" s="148">
        <v>0.86457053098539005</v>
      </c>
      <c r="V29" s="148">
        <v>-0.27744036444874298</v>
      </c>
      <c r="W29" s="148">
        <v>-5.17437243253051</v>
      </c>
      <c r="X29" s="148">
        <v>-4.6143159360282802</v>
      </c>
      <c r="Y29" s="155">
        <v>-2.05079913731312</v>
      </c>
      <c r="Z29" s="148"/>
      <c r="AA29" s="156">
        <v>-5.6470760746417401</v>
      </c>
      <c r="AB29" s="157">
        <v>-4.6817367289821803</v>
      </c>
      <c r="AC29" s="158">
        <v>-5.1727151199631702</v>
      </c>
      <c r="AD29" s="148"/>
      <c r="AE29" s="159">
        <v>-3.0505718733096598</v>
      </c>
      <c r="AF29" s="35"/>
      <c r="AG29" s="154">
        <v>42.019343943503401</v>
      </c>
      <c r="AH29" s="148">
        <v>49.092932807942198</v>
      </c>
      <c r="AI29" s="148">
        <v>53.320593063821001</v>
      </c>
      <c r="AJ29" s="148">
        <v>52.384311512415302</v>
      </c>
      <c r="AK29" s="148">
        <v>51.798173609686003</v>
      </c>
      <c r="AL29" s="155">
        <v>49.718885175997798</v>
      </c>
      <c r="AM29" s="148"/>
      <c r="AN29" s="156">
        <v>59.185819823517299</v>
      </c>
      <c r="AO29" s="157">
        <v>59.394879950749001</v>
      </c>
      <c r="AP29" s="158">
        <v>59.290349887133097</v>
      </c>
      <c r="AQ29" s="148"/>
      <c r="AR29" s="159">
        <v>52.451626605732997</v>
      </c>
      <c r="AS29" s="153"/>
      <c r="AT29" s="154">
        <v>-3.0827857262690501</v>
      </c>
      <c r="AU29" s="148">
        <v>-6.43373611297935</v>
      </c>
      <c r="AV29" s="148">
        <v>-1.68579312528999</v>
      </c>
      <c r="AW29" s="148">
        <v>-0.94556408057632602</v>
      </c>
      <c r="AX29" s="148">
        <v>-4.2352626353471399</v>
      </c>
      <c r="AY29" s="155">
        <v>-3.2753217242675299</v>
      </c>
      <c r="AZ29" s="148"/>
      <c r="BA29" s="156">
        <v>-3.9886874652620099</v>
      </c>
      <c r="BB29" s="157">
        <v>-5.2002587902276396</v>
      </c>
      <c r="BC29" s="158">
        <v>-4.5993875734491301</v>
      </c>
      <c r="BD29" s="148"/>
      <c r="BE29" s="159">
        <v>-3.7085762054835798</v>
      </c>
    </row>
    <row r="30" spans="1:57" x14ac:dyDescent="0.2">
      <c r="A30" s="24" t="s">
        <v>48</v>
      </c>
      <c r="B30" s="44" t="str">
        <f t="shared" si="0"/>
        <v>Roanoke, VA</v>
      </c>
      <c r="C30" s="12"/>
      <c r="D30" s="28" t="s">
        <v>16</v>
      </c>
      <c r="E30" s="31" t="s">
        <v>17</v>
      </c>
      <c r="F30" s="12"/>
      <c r="G30" s="154">
        <v>45.288248337028797</v>
      </c>
      <c r="H30" s="148">
        <v>51.330376940133</v>
      </c>
      <c r="I30" s="148">
        <v>56.430155210643001</v>
      </c>
      <c r="J30" s="148">
        <v>46.766444937176601</v>
      </c>
      <c r="K30" s="148">
        <v>49.039172209903903</v>
      </c>
      <c r="L30" s="155">
        <v>49.770879526976998</v>
      </c>
      <c r="M30" s="148"/>
      <c r="N30" s="156">
        <v>54.231337767923101</v>
      </c>
      <c r="O30" s="157">
        <v>57.501847745750098</v>
      </c>
      <c r="P30" s="158">
        <v>55.866592756836603</v>
      </c>
      <c r="Q30" s="148"/>
      <c r="R30" s="159">
        <v>51.512511878365501</v>
      </c>
      <c r="S30" s="153"/>
      <c r="T30" s="154">
        <v>6.4790993731529998</v>
      </c>
      <c r="U30" s="148">
        <v>5.1224238223328404</v>
      </c>
      <c r="V30" s="148">
        <v>3.6380518602602598</v>
      </c>
      <c r="W30" s="148">
        <v>3.0613742594890501</v>
      </c>
      <c r="X30" s="148">
        <v>-0.48897297075111401</v>
      </c>
      <c r="Y30" s="155">
        <v>3.4873838537917101</v>
      </c>
      <c r="Z30" s="148"/>
      <c r="AA30" s="156">
        <v>-5.9718309076460496</v>
      </c>
      <c r="AB30" s="157">
        <v>-4.5224215857575398</v>
      </c>
      <c r="AC30" s="158">
        <v>-5.2314529224177297</v>
      </c>
      <c r="AD30" s="148"/>
      <c r="AE30" s="159">
        <v>0.61894563656540302</v>
      </c>
      <c r="AF30" s="35"/>
      <c r="AG30" s="154">
        <v>47.532849398143803</v>
      </c>
      <c r="AH30" s="148">
        <v>54.9940273821556</v>
      </c>
      <c r="AI30" s="148">
        <v>60.222653362897198</v>
      </c>
      <c r="AJ30" s="148">
        <v>58.878418329637803</v>
      </c>
      <c r="AK30" s="148">
        <v>59.3773096821877</v>
      </c>
      <c r="AL30" s="155">
        <v>56.190309377189401</v>
      </c>
      <c r="AM30" s="148"/>
      <c r="AN30" s="156">
        <v>71.868070953436799</v>
      </c>
      <c r="AO30" s="157">
        <v>67.0131189948263</v>
      </c>
      <c r="AP30" s="158">
        <v>69.4405949741315</v>
      </c>
      <c r="AQ30" s="148"/>
      <c r="AR30" s="159">
        <v>59.9702184856231</v>
      </c>
      <c r="AS30" s="153"/>
      <c r="AT30" s="154">
        <v>6.2840596452242901</v>
      </c>
      <c r="AU30" s="148">
        <v>7.3531085611198996</v>
      </c>
      <c r="AV30" s="148">
        <v>8.8691115199444095</v>
      </c>
      <c r="AW30" s="148">
        <v>7.8424405624661304</v>
      </c>
      <c r="AX30" s="148">
        <v>7.01373671522071</v>
      </c>
      <c r="AY30" s="155">
        <v>7.50066655366851</v>
      </c>
      <c r="AZ30" s="148"/>
      <c r="BA30" s="156">
        <v>8.8309506295148896</v>
      </c>
      <c r="BB30" s="157">
        <v>-1.7657794151233299</v>
      </c>
      <c r="BC30" s="158">
        <v>3.44650150867106</v>
      </c>
      <c r="BD30" s="148"/>
      <c r="BE30" s="159">
        <v>6.1144045332393402</v>
      </c>
    </row>
    <row r="31" spans="1:57" x14ac:dyDescent="0.2">
      <c r="A31" s="24" t="s">
        <v>49</v>
      </c>
      <c r="B31" s="44" t="str">
        <f t="shared" si="0"/>
        <v>Charlottesville, VA</v>
      </c>
      <c r="C31" s="12"/>
      <c r="D31" s="28" t="s">
        <v>16</v>
      </c>
      <c r="E31" s="31" t="s">
        <v>17</v>
      </c>
      <c r="F31" s="12"/>
      <c r="G31" s="154">
        <v>38.008081768481098</v>
      </c>
      <c r="H31" s="148">
        <v>43.784169241739903</v>
      </c>
      <c r="I31" s="148">
        <v>45.543142381744701</v>
      </c>
      <c r="J31" s="148">
        <v>46.422628951747001</v>
      </c>
      <c r="K31" s="148">
        <v>55.1461849298787</v>
      </c>
      <c r="L31" s="155">
        <v>45.780841454718299</v>
      </c>
      <c r="M31" s="148"/>
      <c r="N31" s="156">
        <v>59.662467316377402</v>
      </c>
      <c r="O31" s="157">
        <v>49.179938198240997</v>
      </c>
      <c r="P31" s="158">
        <v>54.421202757309203</v>
      </c>
      <c r="Q31" s="148"/>
      <c r="R31" s="159">
        <v>48.249516112601398</v>
      </c>
      <c r="S31" s="153"/>
      <c r="T31" s="154">
        <v>-14.1130161407439</v>
      </c>
      <c r="U31" s="148">
        <v>-10.556488117621999</v>
      </c>
      <c r="V31" s="148">
        <v>-9.0744827587860204</v>
      </c>
      <c r="W31" s="148">
        <v>-4.4268393031894302</v>
      </c>
      <c r="X31" s="148">
        <v>-4.2439709923727698</v>
      </c>
      <c r="Y31" s="155">
        <v>-8.2389877889682701</v>
      </c>
      <c r="Z31" s="148"/>
      <c r="AA31" s="156">
        <v>-15.6415328194505</v>
      </c>
      <c r="AB31" s="157">
        <v>-32.744948073631697</v>
      </c>
      <c r="AC31" s="158">
        <v>-24.335894041725201</v>
      </c>
      <c r="AD31" s="148"/>
      <c r="AE31" s="159">
        <v>-14.1263348514209</v>
      </c>
      <c r="AF31" s="35"/>
      <c r="AG31" s="154">
        <v>46.095792726408298</v>
      </c>
      <c r="AH31" s="148">
        <v>56.156405990016601</v>
      </c>
      <c r="AI31" s="148">
        <v>60.904444972664599</v>
      </c>
      <c r="AJ31" s="148">
        <v>61.344188257665699</v>
      </c>
      <c r="AK31" s="148">
        <v>65.848585690515804</v>
      </c>
      <c r="AL31" s="155">
        <v>58.069883527454202</v>
      </c>
      <c r="AM31" s="148"/>
      <c r="AN31" s="156">
        <v>72.706203945804603</v>
      </c>
      <c r="AO31" s="157">
        <v>70.032089374851395</v>
      </c>
      <c r="AP31" s="158">
        <v>71.369146660327999</v>
      </c>
      <c r="AQ31" s="148"/>
      <c r="AR31" s="159">
        <v>61.869672993989603</v>
      </c>
      <c r="AS31" s="153"/>
      <c r="AT31" s="154">
        <v>-5.83423972969518</v>
      </c>
      <c r="AU31" s="148">
        <v>-0.71532374032561097</v>
      </c>
      <c r="AV31" s="148">
        <v>0.55074964419481898</v>
      </c>
      <c r="AW31" s="148">
        <v>0.23179583660705</v>
      </c>
      <c r="AX31" s="148">
        <v>-6.4017410470327301</v>
      </c>
      <c r="AY31" s="155">
        <v>-2.4489036002922102</v>
      </c>
      <c r="AZ31" s="148"/>
      <c r="BA31" s="156">
        <v>-11.220954145596201</v>
      </c>
      <c r="BB31" s="157">
        <v>-16.827046097183999</v>
      </c>
      <c r="BC31" s="158">
        <v>-14.062897273090099</v>
      </c>
      <c r="BD31" s="148"/>
      <c r="BE31" s="159">
        <v>-6.60869873865032</v>
      </c>
    </row>
    <row r="32" spans="1:57" x14ac:dyDescent="0.2">
      <c r="A32" s="24" t="s">
        <v>50</v>
      </c>
      <c r="B32" s="46" t="s">
        <v>73</v>
      </c>
      <c r="C32" s="12"/>
      <c r="D32" s="28" t="s">
        <v>16</v>
      </c>
      <c r="E32" s="31" t="s">
        <v>17</v>
      </c>
      <c r="F32" s="12"/>
      <c r="G32" s="154">
        <v>42.901739259699703</v>
      </c>
      <c r="H32" s="148">
        <v>49.962836331202602</v>
      </c>
      <c r="I32" s="148">
        <v>52.2372528616024</v>
      </c>
      <c r="J32" s="148">
        <v>40.716515534413503</v>
      </c>
      <c r="K32" s="148">
        <v>44.997770179872099</v>
      </c>
      <c r="L32" s="155">
        <v>46.163222833358098</v>
      </c>
      <c r="M32" s="148"/>
      <c r="N32" s="156">
        <v>57.484762895792997</v>
      </c>
      <c r="O32" s="157">
        <v>52.831871562360597</v>
      </c>
      <c r="P32" s="158">
        <v>55.1583172290768</v>
      </c>
      <c r="Q32" s="148"/>
      <c r="R32" s="159">
        <v>48.733249803563403</v>
      </c>
      <c r="S32" s="153"/>
      <c r="T32" s="154">
        <v>-1.0440522155487499</v>
      </c>
      <c r="U32" s="148">
        <v>-0.701347934343866</v>
      </c>
      <c r="V32" s="148">
        <v>1.4587145768426599</v>
      </c>
      <c r="W32" s="148">
        <v>-8.8371257362250901</v>
      </c>
      <c r="X32" s="148">
        <v>-5.5381436217555997</v>
      </c>
      <c r="Y32" s="155">
        <v>-2.7961454608268799</v>
      </c>
      <c r="Z32" s="148"/>
      <c r="AA32" s="156">
        <v>-2.1628924030447099</v>
      </c>
      <c r="AB32" s="157">
        <v>-5.8107243123537504</v>
      </c>
      <c r="AC32" s="158">
        <v>-3.9444940945699201</v>
      </c>
      <c r="AD32" s="148"/>
      <c r="AE32" s="159">
        <v>-3.1704945651688199</v>
      </c>
      <c r="AF32" s="35"/>
      <c r="AG32" s="154">
        <v>42.827411922104901</v>
      </c>
      <c r="AH32" s="148">
        <v>53.537981269510901</v>
      </c>
      <c r="AI32" s="148">
        <v>59.762895793072602</v>
      </c>
      <c r="AJ32" s="148">
        <v>57.417868291957703</v>
      </c>
      <c r="AK32" s="148">
        <v>55.054258956444102</v>
      </c>
      <c r="AL32" s="155">
        <v>53.720083246618103</v>
      </c>
      <c r="AM32" s="148"/>
      <c r="AN32" s="156">
        <v>60.550765571577202</v>
      </c>
      <c r="AO32" s="157">
        <v>57.830385015608698</v>
      </c>
      <c r="AP32" s="158">
        <v>59.1905752935929</v>
      </c>
      <c r="AQ32" s="148"/>
      <c r="AR32" s="159">
        <v>55.283080974325202</v>
      </c>
      <c r="AS32" s="153"/>
      <c r="AT32" s="154">
        <v>-1.7777696283545901</v>
      </c>
      <c r="AU32" s="148">
        <v>-1.6488577216199001</v>
      </c>
      <c r="AV32" s="148">
        <v>2.3650946077744401</v>
      </c>
      <c r="AW32" s="148">
        <v>3.3513670579199801</v>
      </c>
      <c r="AX32" s="148">
        <v>1.20102014415515</v>
      </c>
      <c r="AY32" s="155">
        <v>0.86646963453080095</v>
      </c>
      <c r="AZ32" s="148"/>
      <c r="BA32" s="156">
        <v>-7.0552905777184503</v>
      </c>
      <c r="BB32" s="157">
        <v>-9.9969583158323196</v>
      </c>
      <c r="BC32" s="158">
        <v>-8.5159711065700403</v>
      </c>
      <c r="BD32" s="148"/>
      <c r="BE32" s="159">
        <v>-2.19477860087065</v>
      </c>
    </row>
    <row r="33" spans="1:57" x14ac:dyDescent="0.2">
      <c r="A33" s="24" t="s">
        <v>51</v>
      </c>
      <c r="B33" s="44" t="str">
        <f t="shared" si="0"/>
        <v>Staunton &amp; Harrisonburg, VA</v>
      </c>
      <c r="C33" s="12"/>
      <c r="D33" s="28" t="s">
        <v>16</v>
      </c>
      <c r="E33" s="31" t="s">
        <v>17</v>
      </c>
      <c r="F33" s="12"/>
      <c r="G33" s="154">
        <v>42.949427833148697</v>
      </c>
      <c r="H33" s="148">
        <v>53.599114064230299</v>
      </c>
      <c r="I33" s="148">
        <v>59.763750461424799</v>
      </c>
      <c r="J33" s="148">
        <v>38.704318936877002</v>
      </c>
      <c r="K33" s="148">
        <v>41.934293097083703</v>
      </c>
      <c r="L33" s="155">
        <v>47.390180878552897</v>
      </c>
      <c r="M33" s="148"/>
      <c r="N33" s="156">
        <v>59.542266519010703</v>
      </c>
      <c r="O33" s="157">
        <v>64.747139165743803</v>
      </c>
      <c r="P33" s="158">
        <v>62.1447028423772</v>
      </c>
      <c r="Q33" s="148"/>
      <c r="R33" s="159">
        <v>51.605758582502702</v>
      </c>
      <c r="S33" s="153"/>
      <c r="T33" s="154">
        <v>3.02807518689692</v>
      </c>
      <c r="U33" s="148">
        <v>14.6173145384812</v>
      </c>
      <c r="V33" s="148">
        <v>8.3806001694354606</v>
      </c>
      <c r="W33" s="148">
        <v>-1.4917454147398499</v>
      </c>
      <c r="X33" s="148">
        <v>-7.1029184274887003</v>
      </c>
      <c r="Y33" s="155">
        <v>3.9148259850418698</v>
      </c>
      <c r="Z33" s="148"/>
      <c r="AA33" s="156">
        <v>4.6482488504934398</v>
      </c>
      <c r="AB33" s="157">
        <v>10.533212126055499</v>
      </c>
      <c r="AC33" s="158">
        <v>7.6335284725468497</v>
      </c>
      <c r="AD33" s="148"/>
      <c r="AE33" s="159">
        <v>5.1649490770670896</v>
      </c>
      <c r="AF33" s="35"/>
      <c r="AG33" s="154">
        <v>44.975083056478397</v>
      </c>
      <c r="AH33" s="148">
        <v>52.9438907345884</v>
      </c>
      <c r="AI33" s="148">
        <v>59.874492432631897</v>
      </c>
      <c r="AJ33" s="148">
        <v>57.308970099667697</v>
      </c>
      <c r="AK33" s="148">
        <v>55.292543373938699</v>
      </c>
      <c r="AL33" s="155">
        <v>54.078995939461002</v>
      </c>
      <c r="AM33" s="148"/>
      <c r="AN33" s="156">
        <v>69.102990033222497</v>
      </c>
      <c r="AO33" s="157">
        <v>71.880767811000297</v>
      </c>
      <c r="AP33" s="158">
        <v>70.491878922111397</v>
      </c>
      <c r="AQ33" s="148"/>
      <c r="AR33" s="159">
        <v>58.768391077361102</v>
      </c>
      <c r="AS33" s="153"/>
      <c r="AT33" s="154">
        <v>2.8806238360798901</v>
      </c>
      <c r="AU33" s="148">
        <v>-1.7597209130407101</v>
      </c>
      <c r="AV33" s="148">
        <v>4.5214743536540203</v>
      </c>
      <c r="AW33" s="148">
        <v>2.8117588008936201</v>
      </c>
      <c r="AX33" s="148">
        <v>-1.7701157192184001</v>
      </c>
      <c r="AY33" s="155">
        <v>1.30074040094177</v>
      </c>
      <c r="AZ33" s="148"/>
      <c r="BA33" s="156">
        <v>-6.5577686287600603</v>
      </c>
      <c r="BB33" s="157">
        <v>-6.82578556005602</v>
      </c>
      <c r="BC33" s="158">
        <v>-6.6946098208964298</v>
      </c>
      <c r="BD33" s="148"/>
      <c r="BE33" s="159">
        <v>-1.58927677158782</v>
      </c>
    </row>
    <row r="34" spans="1:57" x14ac:dyDescent="0.2">
      <c r="A34" s="24" t="s">
        <v>52</v>
      </c>
      <c r="B34" s="44" t="str">
        <f t="shared" si="0"/>
        <v>Blacksburg &amp; Wytheville, VA</v>
      </c>
      <c r="C34" s="12"/>
      <c r="D34" s="28" t="s">
        <v>16</v>
      </c>
      <c r="E34" s="31" t="s">
        <v>17</v>
      </c>
      <c r="F34" s="12"/>
      <c r="G34" s="154">
        <v>34.957131722525297</v>
      </c>
      <c r="H34" s="148">
        <v>46.609508963367098</v>
      </c>
      <c r="I34" s="148">
        <v>55.222135619641399</v>
      </c>
      <c r="J34" s="148">
        <v>31.605611847233</v>
      </c>
      <c r="K34" s="148">
        <v>29.3257989088074</v>
      </c>
      <c r="L34" s="155">
        <v>39.5440374123148</v>
      </c>
      <c r="M34" s="148"/>
      <c r="N34" s="156">
        <v>38.8347622759158</v>
      </c>
      <c r="O34" s="157">
        <v>48.616523772408399</v>
      </c>
      <c r="P34" s="158">
        <v>43.725643024162103</v>
      </c>
      <c r="Q34" s="148"/>
      <c r="R34" s="159">
        <v>40.738781872842601</v>
      </c>
      <c r="S34" s="153"/>
      <c r="T34" s="154">
        <v>-3.8069705093833699</v>
      </c>
      <c r="U34" s="148">
        <v>2.09133589415279</v>
      </c>
      <c r="V34" s="148">
        <v>2.4954792043399601</v>
      </c>
      <c r="W34" s="148">
        <v>-0.36855036855036799</v>
      </c>
      <c r="X34" s="148">
        <v>-4.0178571428571397</v>
      </c>
      <c r="Y34" s="155">
        <v>-0.21634378994984699</v>
      </c>
      <c r="Z34" s="148"/>
      <c r="AA34" s="156">
        <v>-2.2080471050049</v>
      </c>
      <c r="AB34" s="157">
        <v>-7.9675396532644704</v>
      </c>
      <c r="AC34" s="158">
        <v>-5.4958938723941797</v>
      </c>
      <c r="AD34" s="148"/>
      <c r="AE34" s="159">
        <v>-1.89703713634535</v>
      </c>
      <c r="AF34" s="35"/>
      <c r="AG34" s="154">
        <v>36.973889321901702</v>
      </c>
      <c r="AH34" s="148">
        <v>46.073655494933703</v>
      </c>
      <c r="AI34" s="148">
        <v>51.982657833203398</v>
      </c>
      <c r="AJ34" s="148">
        <v>48.221940763834702</v>
      </c>
      <c r="AK34" s="148">
        <v>47.155105222135603</v>
      </c>
      <c r="AL34" s="155">
        <v>46.0814497272018</v>
      </c>
      <c r="AM34" s="148"/>
      <c r="AN34" s="156">
        <v>56.668939984411502</v>
      </c>
      <c r="AO34" s="157">
        <v>58.266757599376398</v>
      </c>
      <c r="AP34" s="158">
        <v>57.4678487918939</v>
      </c>
      <c r="AQ34" s="148"/>
      <c r="AR34" s="159">
        <v>49.334706602828099</v>
      </c>
      <c r="AS34" s="153"/>
      <c r="AT34" s="154">
        <v>7.0521861777150896</v>
      </c>
      <c r="AU34" s="148">
        <v>-0.22154235678869</v>
      </c>
      <c r="AV34" s="148">
        <v>5.8841039888866797</v>
      </c>
      <c r="AW34" s="148">
        <v>4.6627193909917501</v>
      </c>
      <c r="AX34" s="148">
        <v>5.7114775581522297</v>
      </c>
      <c r="AY34" s="155">
        <v>4.4982546065131803</v>
      </c>
      <c r="AZ34" s="148"/>
      <c r="BA34" s="156">
        <v>-2.7747597158378601</v>
      </c>
      <c r="BB34" s="157">
        <v>-5.1166111375535399</v>
      </c>
      <c r="BC34" s="158">
        <v>-3.9762321435838901</v>
      </c>
      <c r="BD34" s="148"/>
      <c r="BE34" s="159">
        <v>1.5164750189738301</v>
      </c>
    </row>
    <row r="35" spans="1:57" x14ac:dyDescent="0.2">
      <c r="A35" s="24" t="s">
        <v>53</v>
      </c>
      <c r="B35" s="44" t="str">
        <f t="shared" si="0"/>
        <v>Lynchburg, VA</v>
      </c>
      <c r="C35" s="12"/>
      <c r="D35" s="28" t="s">
        <v>16</v>
      </c>
      <c r="E35" s="31" t="s">
        <v>17</v>
      </c>
      <c r="F35" s="12"/>
      <c r="G35" s="154">
        <v>34.005857468271998</v>
      </c>
      <c r="H35" s="148">
        <v>44.321509925154501</v>
      </c>
      <c r="I35" s="148">
        <v>42.3364790107386</v>
      </c>
      <c r="J35" s="148">
        <v>41.230068337129801</v>
      </c>
      <c r="K35" s="148">
        <v>49.235274975593804</v>
      </c>
      <c r="L35" s="155">
        <v>42.225837943377798</v>
      </c>
      <c r="M35" s="148"/>
      <c r="N35" s="156">
        <v>56.557110315652402</v>
      </c>
      <c r="O35" s="157">
        <v>45.037422713960197</v>
      </c>
      <c r="P35" s="158">
        <v>50.797266514806303</v>
      </c>
      <c r="Q35" s="148"/>
      <c r="R35" s="159">
        <v>44.674817535214501</v>
      </c>
      <c r="S35" s="153"/>
      <c r="T35" s="154">
        <v>5.6329319882850601</v>
      </c>
      <c r="U35" s="148">
        <v>7.8258662729852704</v>
      </c>
      <c r="V35" s="148">
        <v>6.0568332433700096</v>
      </c>
      <c r="W35" s="148">
        <v>4.4377095818627899</v>
      </c>
      <c r="X35" s="148">
        <v>1.67480507556161</v>
      </c>
      <c r="Y35" s="155">
        <v>4.9776308095264499</v>
      </c>
      <c r="Z35" s="148"/>
      <c r="AA35" s="156">
        <v>-26.117736812089198</v>
      </c>
      <c r="AB35" s="157">
        <v>-21.217881192118</v>
      </c>
      <c r="AC35" s="158">
        <v>-24.022942987737601</v>
      </c>
      <c r="AD35" s="148"/>
      <c r="AE35" s="159">
        <v>-6.6038148137914296</v>
      </c>
      <c r="AF35" s="35"/>
      <c r="AG35" s="154">
        <v>35.592255125284701</v>
      </c>
      <c r="AH35" s="148">
        <v>46.306540839570403</v>
      </c>
      <c r="AI35" s="148">
        <v>52.465017897819699</v>
      </c>
      <c r="AJ35" s="148">
        <v>51.366742596810901</v>
      </c>
      <c r="AK35" s="148">
        <v>57.232346241457797</v>
      </c>
      <c r="AL35" s="155">
        <v>48.592580540188699</v>
      </c>
      <c r="AM35" s="148"/>
      <c r="AN35" s="156">
        <v>69.581841848356603</v>
      </c>
      <c r="AO35" s="157">
        <v>63.089814513504699</v>
      </c>
      <c r="AP35" s="158">
        <v>66.335828180930605</v>
      </c>
      <c r="AQ35" s="148"/>
      <c r="AR35" s="159">
        <v>53.662079866115</v>
      </c>
      <c r="AS35" s="153"/>
      <c r="AT35" s="154">
        <v>5.3752143212593504</v>
      </c>
      <c r="AU35" s="148">
        <v>2.97709270352102</v>
      </c>
      <c r="AV35" s="148">
        <v>8.8778254686821292</v>
      </c>
      <c r="AW35" s="148">
        <v>7.3345777328299198</v>
      </c>
      <c r="AX35" s="148">
        <v>11.296641686024399</v>
      </c>
      <c r="AY35" s="155">
        <v>7.4052169680900102</v>
      </c>
      <c r="AZ35" s="148"/>
      <c r="BA35" s="156">
        <v>3.9939302580402498</v>
      </c>
      <c r="BB35" s="157">
        <v>0.48740662763590498</v>
      </c>
      <c r="BC35" s="158">
        <v>2.2964420729905002</v>
      </c>
      <c r="BD35" s="148"/>
      <c r="BE35" s="159">
        <v>5.5435560966735098</v>
      </c>
    </row>
    <row r="36" spans="1:57" x14ac:dyDescent="0.2">
      <c r="A36" s="24" t="s">
        <v>78</v>
      </c>
      <c r="B36" s="44" t="str">
        <f t="shared" si="0"/>
        <v>Central Virginia</v>
      </c>
      <c r="C36" s="12"/>
      <c r="D36" s="28" t="s">
        <v>16</v>
      </c>
      <c r="E36" s="31" t="s">
        <v>17</v>
      </c>
      <c r="F36" s="12"/>
      <c r="G36" s="154">
        <v>41.840693633817999</v>
      </c>
      <c r="H36" s="148">
        <v>45.406700178806297</v>
      </c>
      <c r="I36" s="148">
        <v>45.865524105124599</v>
      </c>
      <c r="J36" s="148">
        <v>44.580142370365301</v>
      </c>
      <c r="K36" s="148">
        <v>57.336122263081499</v>
      </c>
      <c r="L36" s="155">
        <v>47.005836510239099</v>
      </c>
      <c r="M36" s="148"/>
      <c r="N36" s="156">
        <v>62.730677102661801</v>
      </c>
      <c r="O36" s="157">
        <v>57.413717485914702</v>
      </c>
      <c r="P36" s="158">
        <v>60.072197294288301</v>
      </c>
      <c r="Q36" s="148"/>
      <c r="R36" s="159">
        <v>50.739082448538902</v>
      </c>
      <c r="S36" s="153"/>
      <c r="T36" s="154">
        <v>-11.3665249670573</v>
      </c>
      <c r="U36" s="148">
        <v>-11.6056878764802</v>
      </c>
      <c r="V36" s="148">
        <v>-11.582037052423299</v>
      </c>
      <c r="W36" s="148">
        <v>-11.4323392854622</v>
      </c>
      <c r="X36" s="148">
        <v>-9.3911021231094693</v>
      </c>
      <c r="Y36" s="155">
        <v>-10.9945486208285</v>
      </c>
      <c r="Z36" s="148"/>
      <c r="AA36" s="156">
        <v>-13.525806456737399</v>
      </c>
      <c r="AB36" s="157">
        <v>-15.741345526882</v>
      </c>
      <c r="AC36" s="158">
        <v>-14.598907152138899</v>
      </c>
      <c r="AD36" s="148"/>
      <c r="AE36" s="159">
        <v>-12.2473654655573</v>
      </c>
      <c r="AF36" s="35"/>
      <c r="AG36" s="154">
        <v>46.045173914510301</v>
      </c>
      <c r="AH36" s="148">
        <v>54.589082689517802</v>
      </c>
      <c r="AI36" s="148">
        <v>60.315947505144898</v>
      </c>
      <c r="AJ36" s="148">
        <v>61.2184136837488</v>
      </c>
      <c r="AK36" s="148">
        <v>62.922134880739499</v>
      </c>
      <c r="AL36" s="155">
        <v>57.0181505347322</v>
      </c>
      <c r="AM36" s="148"/>
      <c r="AN36" s="156">
        <v>72.171148071927306</v>
      </c>
      <c r="AO36" s="157">
        <v>70.017037211969907</v>
      </c>
      <c r="AP36" s="158">
        <v>71.094092641948606</v>
      </c>
      <c r="AQ36" s="148"/>
      <c r="AR36" s="159">
        <v>61.039848279651203</v>
      </c>
      <c r="AS36" s="153"/>
      <c r="AT36" s="154">
        <v>-11.811598026129699</v>
      </c>
      <c r="AU36" s="148">
        <v>-11.0953151207056</v>
      </c>
      <c r="AV36" s="148">
        <v>-6.5690469046029696</v>
      </c>
      <c r="AW36" s="148">
        <v>-5.2533489530360198</v>
      </c>
      <c r="AX36" s="148">
        <v>-7.7241840575365597</v>
      </c>
      <c r="AY36" s="155">
        <v>-8.3229099872163008</v>
      </c>
      <c r="AZ36" s="148"/>
      <c r="BA36" s="156">
        <v>-8.1282078375711695</v>
      </c>
      <c r="BB36" s="157">
        <v>-11.525957333032499</v>
      </c>
      <c r="BC36" s="158">
        <v>-9.8333540227921805</v>
      </c>
      <c r="BD36" s="148"/>
      <c r="BE36" s="159">
        <v>-8.8311364688059708</v>
      </c>
    </row>
    <row r="37" spans="1:57" x14ac:dyDescent="0.2">
      <c r="A37" s="24" t="s">
        <v>79</v>
      </c>
      <c r="B37" s="44" t="str">
        <f t="shared" si="0"/>
        <v>Chesapeake Bay</v>
      </c>
      <c r="C37" s="12"/>
      <c r="D37" s="28" t="s">
        <v>16</v>
      </c>
      <c r="E37" s="31" t="s">
        <v>17</v>
      </c>
      <c r="F37" s="12"/>
      <c r="G37" s="154">
        <v>35.840297121634102</v>
      </c>
      <c r="H37" s="148">
        <v>47.539461467038002</v>
      </c>
      <c r="I37" s="148">
        <v>48.839368616527302</v>
      </c>
      <c r="J37" s="148">
        <v>47.818012999071399</v>
      </c>
      <c r="K37" s="148">
        <v>60.074280408542201</v>
      </c>
      <c r="L37" s="155">
        <v>48.022284122562603</v>
      </c>
      <c r="M37" s="148"/>
      <c r="N37" s="156">
        <v>57.103064066852298</v>
      </c>
      <c r="O37" s="157">
        <v>45.032497678737201</v>
      </c>
      <c r="P37" s="158">
        <v>51.067780872794799</v>
      </c>
      <c r="Q37" s="148"/>
      <c r="R37" s="159">
        <v>48.892426051200403</v>
      </c>
      <c r="S37" s="153"/>
      <c r="T37" s="154">
        <v>-14.412416851441201</v>
      </c>
      <c r="U37" s="148">
        <v>-11.1111111111111</v>
      </c>
      <c r="V37" s="148">
        <v>-7.3943661971830901</v>
      </c>
      <c r="W37" s="148">
        <v>-3.3771106941838598</v>
      </c>
      <c r="X37" s="148">
        <v>1.8897637795275499</v>
      </c>
      <c r="Y37" s="155">
        <v>-6.4060803474484196</v>
      </c>
      <c r="Z37" s="148"/>
      <c r="AA37" s="156">
        <v>0.32626427406198999</v>
      </c>
      <c r="AB37" s="157">
        <v>-6.0077519379844899</v>
      </c>
      <c r="AC37" s="158">
        <v>-2.5686448184233801</v>
      </c>
      <c r="AD37" s="148"/>
      <c r="AE37" s="159">
        <v>-5.2929085303186003</v>
      </c>
      <c r="AF37" s="35"/>
      <c r="AG37" s="154">
        <v>45.032497678737201</v>
      </c>
      <c r="AH37" s="148">
        <v>54.944289693593298</v>
      </c>
      <c r="AI37" s="148">
        <v>58.936861652738997</v>
      </c>
      <c r="AJ37" s="148">
        <v>58.820798514391797</v>
      </c>
      <c r="AK37" s="148">
        <v>57.613741875580303</v>
      </c>
      <c r="AL37" s="155">
        <v>55.069637883008298</v>
      </c>
      <c r="AM37" s="148"/>
      <c r="AN37" s="156">
        <v>64.113277623026903</v>
      </c>
      <c r="AO37" s="157">
        <v>60.399257195914501</v>
      </c>
      <c r="AP37" s="158">
        <v>62.256267409470702</v>
      </c>
      <c r="AQ37" s="148"/>
      <c r="AR37" s="159">
        <v>57.122960604854697</v>
      </c>
      <c r="AS37" s="153"/>
      <c r="AT37" s="154">
        <v>-4.5275590551181102</v>
      </c>
      <c r="AU37" s="148">
        <v>-9.5874713521772303</v>
      </c>
      <c r="AV37" s="148">
        <v>-6.6544117647058796</v>
      </c>
      <c r="AW37" s="148">
        <v>-4.9155722326453999</v>
      </c>
      <c r="AX37" s="148">
        <v>-9.9092558983666006</v>
      </c>
      <c r="AY37" s="155">
        <v>-7.2556684910086</v>
      </c>
      <c r="AZ37" s="148"/>
      <c r="BA37" s="156">
        <v>-2.2300884955752198</v>
      </c>
      <c r="BB37" s="157">
        <v>-6.9384835479255997</v>
      </c>
      <c r="BC37" s="158">
        <v>-4.5721401885785404</v>
      </c>
      <c r="BD37" s="148"/>
      <c r="BE37" s="159">
        <v>-6.4363695616750798</v>
      </c>
    </row>
    <row r="38" spans="1:57" x14ac:dyDescent="0.2">
      <c r="A38" s="24" t="s">
        <v>80</v>
      </c>
      <c r="B38" s="44" t="str">
        <f t="shared" si="0"/>
        <v>Coastal Virginia - Eastern Shore</v>
      </c>
      <c r="C38" s="12"/>
      <c r="D38" s="28" t="s">
        <v>16</v>
      </c>
      <c r="E38" s="31" t="s">
        <v>17</v>
      </c>
      <c r="F38" s="12"/>
      <c r="G38" s="154">
        <v>34.508076358296599</v>
      </c>
      <c r="H38" s="148">
        <v>41.629955947136501</v>
      </c>
      <c r="I38" s="148">
        <v>41.483113069016099</v>
      </c>
      <c r="J38" s="148">
        <v>37.738619676945603</v>
      </c>
      <c r="K38" s="148">
        <v>46.916299559471298</v>
      </c>
      <c r="L38" s="155">
        <v>40.455212922173203</v>
      </c>
      <c r="M38" s="148"/>
      <c r="N38" s="156">
        <v>55.8737151248164</v>
      </c>
      <c r="O38" s="157">
        <v>49.265785609397902</v>
      </c>
      <c r="P38" s="158">
        <v>52.569750367107098</v>
      </c>
      <c r="Q38" s="148"/>
      <c r="R38" s="159">
        <v>43.916509335011497</v>
      </c>
      <c r="S38" s="153"/>
      <c r="T38" s="154">
        <v>2.2668497743851299</v>
      </c>
      <c r="U38" s="148">
        <v>16.309647913373901</v>
      </c>
      <c r="V38" s="148">
        <v>10.420504605526601</v>
      </c>
      <c r="W38" s="148">
        <v>1.56128530707437</v>
      </c>
      <c r="X38" s="148">
        <v>-2.1574607477691101</v>
      </c>
      <c r="Y38" s="155">
        <v>5.2353086674869802</v>
      </c>
      <c r="Z38" s="148"/>
      <c r="AA38" s="156">
        <v>-1.32796267463054</v>
      </c>
      <c r="AB38" s="157">
        <v>-0.65411827526364896</v>
      </c>
      <c r="AC38" s="158">
        <v>-1.0133575081094</v>
      </c>
      <c r="AD38" s="148"/>
      <c r="AE38" s="159">
        <v>3.0113041119702899</v>
      </c>
      <c r="AF38" s="35"/>
      <c r="AG38" s="154">
        <v>41.731711744418199</v>
      </c>
      <c r="AH38" s="148">
        <v>48.066799782174598</v>
      </c>
      <c r="AI38" s="148">
        <v>51.670337738619601</v>
      </c>
      <c r="AJ38" s="148">
        <v>51.890602055800201</v>
      </c>
      <c r="AK38" s="148">
        <v>51.762114537444901</v>
      </c>
      <c r="AL38" s="155">
        <v>49.005920619837703</v>
      </c>
      <c r="AM38" s="148"/>
      <c r="AN38" s="156">
        <v>60.774596182085098</v>
      </c>
      <c r="AO38" s="157">
        <v>61.600587371512397</v>
      </c>
      <c r="AP38" s="158">
        <v>61.187591776798797</v>
      </c>
      <c r="AQ38" s="148"/>
      <c r="AR38" s="159">
        <v>52.475299283809903</v>
      </c>
      <c r="AS38" s="153"/>
      <c r="AT38" s="154">
        <v>4.7186337539112104</v>
      </c>
      <c r="AU38" s="148">
        <v>-3.1386168188525101</v>
      </c>
      <c r="AV38" s="148">
        <v>-0.43386054710206301</v>
      </c>
      <c r="AW38" s="148">
        <v>1.56128530707437</v>
      </c>
      <c r="AX38" s="148">
        <v>-1.9349910283799601</v>
      </c>
      <c r="AY38" s="155">
        <v>-4.9859800732735299E-2</v>
      </c>
      <c r="AZ38" s="148"/>
      <c r="BA38" s="156">
        <v>0.99206448419147197</v>
      </c>
      <c r="BB38" s="157">
        <v>2.7436740665272201</v>
      </c>
      <c r="BC38" s="158">
        <v>1.8662508727601701</v>
      </c>
      <c r="BD38" s="148"/>
      <c r="BE38" s="159">
        <v>0.56806225191394999</v>
      </c>
    </row>
    <row r="39" spans="1:57" x14ac:dyDescent="0.2">
      <c r="A39" s="24" t="s">
        <v>81</v>
      </c>
      <c r="B39" s="44" t="str">
        <f t="shared" si="0"/>
        <v>Coastal Virginia - Hampton Roads</v>
      </c>
      <c r="C39" s="12"/>
      <c r="D39" s="28" t="s">
        <v>16</v>
      </c>
      <c r="E39" s="31" t="s">
        <v>17</v>
      </c>
      <c r="F39" s="12"/>
      <c r="G39" s="154">
        <v>40.844918342556298</v>
      </c>
      <c r="H39" s="148">
        <v>41.309218518018604</v>
      </c>
      <c r="I39" s="148">
        <v>41.225536509650397</v>
      </c>
      <c r="J39" s="148">
        <v>50.381967876906401</v>
      </c>
      <c r="K39" s="148">
        <v>59.694965582399703</v>
      </c>
      <c r="L39" s="155">
        <v>46.691321365906298</v>
      </c>
      <c r="M39" s="148"/>
      <c r="N39" s="156">
        <v>61.1391550816574</v>
      </c>
      <c r="O39" s="157">
        <v>51.218787960588401</v>
      </c>
      <c r="P39" s="158">
        <v>56.178971521122897</v>
      </c>
      <c r="Q39" s="148"/>
      <c r="R39" s="159">
        <v>49.402078553110996</v>
      </c>
      <c r="S39" s="153"/>
      <c r="T39" s="154">
        <v>0.211308542370201</v>
      </c>
      <c r="U39" s="148">
        <v>-0.41920308177491</v>
      </c>
      <c r="V39" s="148">
        <v>-2.7853212968825001</v>
      </c>
      <c r="W39" s="148">
        <v>-2.72495331361828</v>
      </c>
      <c r="X39" s="148">
        <v>-2.3885332952112002</v>
      </c>
      <c r="Y39" s="155">
        <v>-1.7428635361331499</v>
      </c>
      <c r="Z39" s="148"/>
      <c r="AA39" s="156">
        <v>-8.4810180805080897</v>
      </c>
      <c r="AB39" s="157">
        <v>-9.7388560652778402</v>
      </c>
      <c r="AC39" s="158">
        <v>-9.0587287790312701</v>
      </c>
      <c r="AD39" s="148"/>
      <c r="AE39" s="159">
        <v>-4.2456494923460104</v>
      </c>
      <c r="AF39" s="35"/>
      <c r="AG39" s="154">
        <v>45.651192409549999</v>
      </c>
      <c r="AH39" s="148">
        <v>49.584922442488804</v>
      </c>
      <c r="AI39" s="148">
        <v>53.619738634371302</v>
      </c>
      <c r="AJ39" s="148">
        <v>58.302876640278299</v>
      </c>
      <c r="AK39" s="148">
        <v>60.768182982912698</v>
      </c>
      <c r="AL39" s="155">
        <v>53.583741069466299</v>
      </c>
      <c r="AM39" s="148"/>
      <c r="AN39" s="156">
        <v>68.490858800512697</v>
      </c>
      <c r="AO39" s="157">
        <v>68.120488430142302</v>
      </c>
      <c r="AP39" s="158">
        <v>68.305673615327507</v>
      </c>
      <c r="AQ39" s="148"/>
      <c r="AR39" s="159">
        <v>57.787791249300398</v>
      </c>
      <c r="AS39" s="153"/>
      <c r="AT39" s="154">
        <v>1.69120283300077</v>
      </c>
      <c r="AU39" s="148">
        <v>1.3350538471368101</v>
      </c>
      <c r="AV39" s="148">
        <v>4.3809945832493602</v>
      </c>
      <c r="AW39" s="148">
        <v>3.79147355304239</v>
      </c>
      <c r="AX39" s="148">
        <v>0.90308785568988104</v>
      </c>
      <c r="AY39" s="155">
        <v>2.4234768449736799</v>
      </c>
      <c r="AZ39" s="148"/>
      <c r="BA39" s="156">
        <v>-1.5913016810763101</v>
      </c>
      <c r="BB39" s="157">
        <v>-3.3338884413166801</v>
      </c>
      <c r="BC39" s="158">
        <v>-2.4680202827578199</v>
      </c>
      <c r="BD39" s="148"/>
      <c r="BE39" s="159">
        <v>0.71560190628050202</v>
      </c>
    </row>
    <row r="40" spans="1:57" x14ac:dyDescent="0.2">
      <c r="A40" s="25" t="s">
        <v>82</v>
      </c>
      <c r="B40" s="44" t="str">
        <f t="shared" si="0"/>
        <v>Northern Virginia</v>
      </c>
      <c r="C40" s="12"/>
      <c r="D40" s="28" t="s">
        <v>16</v>
      </c>
      <c r="E40" s="31" t="s">
        <v>17</v>
      </c>
      <c r="F40" s="13"/>
      <c r="G40" s="154">
        <v>40.639649329301697</v>
      </c>
      <c r="H40" s="148">
        <v>40.345394403068298</v>
      </c>
      <c r="I40" s="148">
        <v>41.370213284087903</v>
      </c>
      <c r="J40" s="148">
        <v>45.666335207094498</v>
      </c>
      <c r="K40" s="148">
        <v>53.714714775655899</v>
      </c>
      <c r="L40" s="155">
        <v>44.347261399841699</v>
      </c>
      <c r="M40" s="148"/>
      <c r="N40" s="156">
        <v>55.461980234186299</v>
      </c>
      <c r="O40" s="157">
        <v>47.683503460032</v>
      </c>
      <c r="P40" s="158">
        <v>51.5727418471091</v>
      </c>
      <c r="Q40" s="148"/>
      <c r="R40" s="159">
        <v>46.411684384775199</v>
      </c>
      <c r="S40" s="153"/>
      <c r="T40" s="154">
        <v>2.24801247967733</v>
      </c>
      <c r="U40" s="148">
        <v>2.7017007619097502</v>
      </c>
      <c r="V40" s="148">
        <v>0.73622541860970003</v>
      </c>
      <c r="W40" s="148">
        <v>-2.48258827689979</v>
      </c>
      <c r="X40" s="148">
        <v>-2.2567334898588598</v>
      </c>
      <c r="Y40" s="155">
        <v>-6.5605358775365094E-2</v>
      </c>
      <c r="Z40" s="148"/>
      <c r="AA40" s="156">
        <v>-5.87550582289742</v>
      </c>
      <c r="AB40" s="157">
        <v>-6.50267543844231</v>
      </c>
      <c r="AC40" s="158">
        <v>-6.1664848933569303</v>
      </c>
      <c r="AD40" s="148"/>
      <c r="AE40" s="159">
        <v>-2.0867654218182499</v>
      </c>
      <c r="AF40" s="35"/>
      <c r="AG40" s="154">
        <v>49.052296203096702</v>
      </c>
      <c r="AH40" s="148">
        <v>56.406132678531499</v>
      </c>
      <c r="AI40" s="148">
        <v>65.112527142480204</v>
      </c>
      <c r="AJ40" s="148">
        <v>67.202244454816594</v>
      </c>
      <c r="AK40" s="148">
        <v>64.692960204557906</v>
      </c>
      <c r="AL40" s="155">
        <v>60.493232136696598</v>
      </c>
      <c r="AM40" s="148"/>
      <c r="AN40" s="156">
        <v>65.440266249974599</v>
      </c>
      <c r="AO40" s="157">
        <v>64.688901515920193</v>
      </c>
      <c r="AP40" s="158">
        <v>65.064583882947403</v>
      </c>
      <c r="AQ40" s="148"/>
      <c r="AR40" s="159">
        <v>61.799332635625397</v>
      </c>
      <c r="AS40" s="153"/>
      <c r="AT40" s="154">
        <v>10.699198982899601</v>
      </c>
      <c r="AU40" s="148">
        <v>13.257348390130799</v>
      </c>
      <c r="AV40" s="148">
        <v>21.733717995156201</v>
      </c>
      <c r="AW40" s="148">
        <v>22.791664545474902</v>
      </c>
      <c r="AX40" s="148">
        <v>16.159022784683899</v>
      </c>
      <c r="AY40" s="155">
        <v>17.224198160079599</v>
      </c>
      <c r="AZ40" s="148"/>
      <c r="BA40" s="156">
        <v>4.6507881683820997</v>
      </c>
      <c r="BB40" s="157">
        <v>1.3711911721054999</v>
      </c>
      <c r="BC40" s="158">
        <v>2.9943529041289199</v>
      </c>
      <c r="BD40" s="148"/>
      <c r="BE40" s="159">
        <v>12.5468254094993</v>
      </c>
    </row>
    <row r="41" spans="1:57" x14ac:dyDescent="0.2">
      <c r="A41" s="26" t="s">
        <v>83</v>
      </c>
      <c r="B41" s="44" t="str">
        <f t="shared" si="0"/>
        <v>Shenandoah Valley</v>
      </c>
      <c r="C41" s="12"/>
      <c r="D41" s="29" t="s">
        <v>16</v>
      </c>
      <c r="E41" s="32" t="s">
        <v>17</v>
      </c>
      <c r="F41" s="12"/>
      <c r="G41" s="160">
        <v>41.803878521770898</v>
      </c>
      <c r="H41" s="161">
        <v>48.929747530186603</v>
      </c>
      <c r="I41" s="161">
        <v>53.8419319429198</v>
      </c>
      <c r="J41" s="161">
        <v>38.510793999268202</v>
      </c>
      <c r="K41" s="161">
        <v>42.224661544090701</v>
      </c>
      <c r="L41" s="162">
        <v>45.062202707647202</v>
      </c>
      <c r="M41" s="148"/>
      <c r="N41" s="163">
        <v>54.802414928649803</v>
      </c>
      <c r="O41" s="164">
        <v>57.930845225027397</v>
      </c>
      <c r="P41" s="165">
        <v>56.366630076838597</v>
      </c>
      <c r="Q41" s="148"/>
      <c r="R41" s="166">
        <v>48.292039098844803</v>
      </c>
      <c r="S41" s="153"/>
      <c r="T41" s="160">
        <v>1.3760207119916701</v>
      </c>
      <c r="U41" s="161">
        <v>6.7319597068598798</v>
      </c>
      <c r="V41" s="161">
        <v>3.2377685979554598</v>
      </c>
      <c r="W41" s="161">
        <v>-4.2634562032678396</v>
      </c>
      <c r="X41" s="161">
        <v>-6.1417814736392096</v>
      </c>
      <c r="Y41" s="162">
        <v>0.38500919599407901</v>
      </c>
      <c r="Z41" s="148"/>
      <c r="AA41" s="163">
        <v>0.75241432229011396</v>
      </c>
      <c r="AB41" s="164">
        <v>2.57205756996234</v>
      </c>
      <c r="AC41" s="165">
        <v>1.6793460021218301</v>
      </c>
      <c r="AD41" s="148"/>
      <c r="AE41" s="166">
        <v>0.81297539802019103</v>
      </c>
      <c r="AF41" s="36"/>
      <c r="AG41" s="160">
        <v>43.098257458261102</v>
      </c>
      <c r="AH41" s="161">
        <v>49.242769820271803</v>
      </c>
      <c r="AI41" s="161">
        <v>54.877881448957098</v>
      </c>
      <c r="AJ41" s="161">
        <v>53.464599341383</v>
      </c>
      <c r="AK41" s="161">
        <v>53.5720819612147</v>
      </c>
      <c r="AL41" s="162">
        <v>50.846156657772497</v>
      </c>
      <c r="AM41" s="148"/>
      <c r="AN41" s="163">
        <v>65.450054884742002</v>
      </c>
      <c r="AO41" s="164">
        <v>67.021130625685998</v>
      </c>
      <c r="AP41" s="165">
        <v>66.235592755214</v>
      </c>
      <c r="AQ41" s="148"/>
      <c r="AR41" s="166">
        <v>55.239808310046698</v>
      </c>
      <c r="AS41" s="96"/>
      <c r="AT41" s="160">
        <v>1.19360578472735</v>
      </c>
      <c r="AU41" s="161">
        <v>-3.38379868053307</v>
      </c>
      <c r="AV41" s="161">
        <v>2.4909700214933101</v>
      </c>
      <c r="AW41" s="161">
        <v>1.9314663136589001</v>
      </c>
      <c r="AX41" s="161">
        <v>-2.3553622071904798</v>
      </c>
      <c r="AY41" s="162">
        <v>-6.4702865152688097E-2</v>
      </c>
      <c r="AZ41" s="148"/>
      <c r="BA41" s="163">
        <v>-5.16024107142663</v>
      </c>
      <c r="BB41" s="164">
        <v>-6.6286449341142903</v>
      </c>
      <c r="BC41" s="165">
        <v>-5.9088772902391602</v>
      </c>
      <c r="BD41" s="148"/>
      <c r="BE41" s="166">
        <v>-2.1490244339744899</v>
      </c>
    </row>
    <row r="42" spans="1:57" x14ac:dyDescent="0.2">
      <c r="A42" s="22" t="s">
        <v>84</v>
      </c>
      <c r="B42" s="44" t="str">
        <f t="shared" si="0"/>
        <v>Southern Virginia</v>
      </c>
      <c r="C42" s="10"/>
      <c r="D42" s="27" t="s">
        <v>16</v>
      </c>
      <c r="E42" s="30" t="s">
        <v>17</v>
      </c>
      <c r="F42" s="3"/>
      <c r="G42" s="145">
        <v>44.012127337038898</v>
      </c>
      <c r="H42" s="146">
        <v>52.678120262758902</v>
      </c>
      <c r="I42" s="146">
        <v>52.299140980292997</v>
      </c>
      <c r="J42" s="146">
        <v>43.077311773623002</v>
      </c>
      <c r="K42" s="146">
        <v>48.762001010611399</v>
      </c>
      <c r="L42" s="147">
        <v>48.165740272865001</v>
      </c>
      <c r="M42" s="148"/>
      <c r="N42" s="149">
        <v>50.505305709954499</v>
      </c>
      <c r="O42" s="150">
        <v>49.494694290045402</v>
      </c>
      <c r="P42" s="151">
        <v>50</v>
      </c>
      <c r="Q42" s="148"/>
      <c r="R42" s="152">
        <v>48.689814480617898</v>
      </c>
      <c r="S42" s="153"/>
      <c r="T42" s="145">
        <v>7.2270843860535603</v>
      </c>
      <c r="U42" s="146">
        <v>9.0186503503725799</v>
      </c>
      <c r="V42" s="146">
        <v>6.2351457880863403</v>
      </c>
      <c r="W42" s="146">
        <v>4.9495860380145302</v>
      </c>
      <c r="X42" s="146">
        <v>5.9543150389739896</v>
      </c>
      <c r="Y42" s="147">
        <v>6.7204867586035704</v>
      </c>
      <c r="Z42" s="148"/>
      <c r="AA42" s="149">
        <v>-1.35643546832266</v>
      </c>
      <c r="AB42" s="150">
        <v>1.95082970566599</v>
      </c>
      <c r="AC42" s="151">
        <v>0.253228665484932</v>
      </c>
      <c r="AD42" s="148"/>
      <c r="AE42" s="152">
        <v>4.7380911822839602</v>
      </c>
      <c r="AF42" s="33"/>
      <c r="AG42" s="145">
        <v>47.214502273875603</v>
      </c>
      <c r="AH42" s="146">
        <v>55.375189489641201</v>
      </c>
      <c r="AI42" s="146">
        <v>59.569226882263699</v>
      </c>
      <c r="AJ42" s="146">
        <v>57.718544719555297</v>
      </c>
      <c r="AK42" s="146">
        <v>55.103587670540598</v>
      </c>
      <c r="AL42" s="147">
        <v>54.996210207175302</v>
      </c>
      <c r="AM42" s="148"/>
      <c r="AN42" s="149">
        <v>59.8534613441131</v>
      </c>
      <c r="AO42" s="150">
        <v>60.630368873168202</v>
      </c>
      <c r="AP42" s="151">
        <v>60.241915108640697</v>
      </c>
      <c r="AQ42" s="148"/>
      <c r="AR42" s="152">
        <v>56.494983036165401</v>
      </c>
      <c r="AS42" s="153"/>
      <c r="AT42" s="145">
        <v>-1.3863284081910401</v>
      </c>
      <c r="AU42" s="146">
        <v>-2.3907501382503802</v>
      </c>
      <c r="AV42" s="146">
        <v>2.9620472503306101</v>
      </c>
      <c r="AW42" s="146">
        <v>3.8789492191019601</v>
      </c>
      <c r="AX42" s="146">
        <v>1.19684730960015</v>
      </c>
      <c r="AY42" s="147">
        <v>0.91772709627215499</v>
      </c>
      <c r="AZ42" s="148"/>
      <c r="BA42" s="149">
        <v>1.1244440248987999</v>
      </c>
      <c r="BB42" s="150">
        <v>-0.44146396977471197</v>
      </c>
      <c r="BC42" s="151">
        <v>0.33033261402267</v>
      </c>
      <c r="BD42" s="148"/>
      <c r="BE42" s="152">
        <v>0.73804204039140697</v>
      </c>
    </row>
    <row r="43" spans="1:57" x14ac:dyDescent="0.2">
      <c r="A43" s="23" t="s">
        <v>85</v>
      </c>
      <c r="B43" s="44" t="str">
        <f t="shared" si="0"/>
        <v>Southwest Virginia - Blue Ridge Highlands</v>
      </c>
      <c r="C43" s="11"/>
      <c r="D43" s="28" t="s">
        <v>16</v>
      </c>
      <c r="E43" s="31" t="s">
        <v>17</v>
      </c>
      <c r="F43" s="12"/>
      <c r="G43" s="154">
        <v>37.496842637029502</v>
      </c>
      <c r="H43" s="148">
        <v>46.741601414498597</v>
      </c>
      <c r="I43" s="148">
        <v>54.660267744379802</v>
      </c>
      <c r="J43" s="148">
        <v>33.291235160394002</v>
      </c>
      <c r="K43" s="148">
        <v>31.4599646375347</v>
      </c>
      <c r="L43" s="155">
        <v>40.729982318767298</v>
      </c>
      <c r="M43" s="148"/>
      <c r="N43" s="156">
        <v>42.927506946198498</v>
      </c>
      <c r="O43" s="157">
        <v>50.1010356150543</v>
      </c>
      <c r="P43" s="158">
        <v>46.514271280626403</v>
      </c>
      <c r="Q43" s="148"/>
      <c r="R43" s="159">
        <v>42.382636307869902</v>
      </c>
      <c r="S43" s="153"/>
      <c r="T43" s="154">
        <v>-2.65753845290876</v>
      </c>
      <c r="U43" s="148">
        <v>-0.680553016485272</v>
      </c>
      <c r="V43" s="148">
        <v>2.17418699629894</v>
      </c>
      <c r="W43" s="148">
        <v>-4.59158686521946</v>
      </c>
      <c r="X43" s="148">
        <v>-6.9984442767420596</v>
      </c>
      <c r="Y43" s="155">
        <v>-1.9973023035665101</v>
      </c>
      <c r="Z43" s="148"/>
      <c r="AA43" s="156">
        <v>-1.6974148764039501</v>
      </c>
      <c r="AB43" s="157">
        <v>-6.6205074022297703</v>
      </c>
      <c r="AC43" s="158">
        <v>-4.4114948729419101</v>
      </c>
      <c r="AD43" s="148"/>
      <c r="AE43" s="159">
        <v>-2.7673340706881202</v>
      </c>
      <c r="AF43" s="34"/>
      <c r="AG43" s="154">
        <v>38.128315231118897</v>
      </c>
      <c r="AH43" s="148">
        <v>45.980676938620803</v>
      </c>
      <c r="AI43" s="148">
        <v>51.534478403637202</v>
      </c>
      <c r="AJ43" s="148">
        <v>48.058221773174999</v>
      </c>
      <c r="AK43" s="148">
        <v>47.016291992927499</v>
      </c>
      <c r="AL43" s="155">
        <v>46.143596867895901</v>
      </c>
      <c r="AM43" s="148"/>
      <c r="AN43" s="156">
        <v>55.468552664814297</v>
      </c>
      <c r="AO43" s="157">
        <v>56.441020459712</v>
      </c>
      <c r="AP43" s="158">
        <v>55.954786562263102</v>
      </c>
      <c r="AQ43" s="148"/>
      <c r="AR43" s="159">
        <v>48.946793923429397</v>
      </c>
      <c r="AS43" s="153"/>
      <c r="AT43" s="154">
        <v>3.0115936430702002</v>
      </c>
      <c r="AU43" s="148">
        <v>-3.1998995520022699</v>
      </c>
      <c r="AV43" s="148">
        <v>2.2448305083254998</v>
      </c>
      <c r="AW43" s="148">
        <v>1.70268708419078</v>
      </c>
      <c r="AX43" s="148">
        <v>2.2402482181351</v>
      </c>
      <c r="AY43" s="155">
        <v>1.15048297666939</v>
      </c>
      <c r="AZ43" s="148"/>
      <c r="BA43" s="156">
        <v>-3.3986286075163901</v>
      </c>
      <c r="BB43" s="157">
        <v>-6.5653008982879397</v>
      </c>
      <c r="BC43" s="158">
        <v>-5.02210173239654</v>
      </c>
      <c r="BD43" s="148"/>
      <c r="BE43" s="159">
        <v>-0.94403146843101304</v>
      </c>
    </row>
    <row r="44" spans="1:57" x14ac:dyDescent="0.2">
      <c r="A44" s="24" t="s">
        <v>86</v>
      </c>
      <c r="B44" s="44" t="str">
        <f t="shared" si="0"/>
        <v>Southwest Virginia - Heart of Appalachia</v>
      </c>
      <c r="C44" s="12"/>
      <c r="D44" s="28" t="s">
        <v>16</v>
      </c>
      <c r="E44" s="31" t="s">
        <v>17</v>
      </c>
      <c r="F44" s="12"/>
      <c r="G44" s="154">
        <v>34.562211981566797</v>
      </c>
      <c r="H44" s="148">
        <v>46.148782093482502</v>
      </c>
      <c r="I44" s="148">
        <v>43.581303489137497</v>
      </c>
      <c r="J44" s="148">
        <v>38.578011849901202</v>
      </c>
      <c r="K44" s="148">
        <v>42.001316655694502</v>
      </c>
      <c r="L44" s="155">
        <v>40.974325213956497</v>
      </c>
      <c r="M44" s="148"/>
      <c r="N44" s="156">
        <v>47.992100065832702</v>
      </c>
      <c r="O44" s="157">
        <v>40.092165898617502</v>
      </c>
      <c r="P44" s="158">
        <v>44.042132982225098</v>
      </c>
      <c r="Q44" s="148"/>
      <c r="R44" s="159">
        <v>41.850841719176103</v>
      </c>
      <c r="S44" s="153"/>
      <c r="T44" s="154">
        <v>1.5473887814313301</v>
      </c>
      <c r="U44" s="148">
        <v>8.6821705426356495</v>
      </c>
      <c r="V44" s="148">
        <v>-1.3412816691505201</v>
      </c>
      <c r="W44" s="148">
        <v>2.0905923344947701</v>
      </c>
      <c r="X44" s="148">
        <v>-3.0395136778115499</v>
      </c>
      <c r="Y44" s="155">
        <v>1.53344208809135</v>
      </c>
      <c r="Z44" s="148"/>
      <c r="AA44" s="156">
        <v>-0.13698630136986301</v>
      </c>
      <c r="AB44" s="157">
        <v>-4.3956043956043898</v>
      </c>
      <c r="AC44" s="158">
        <v>-2.1214337966349599</v>
      </c>
      <c r="AD44" s="148"/>
      <c r="AE44" s="159">
        <v>0.40613718411552302</v>
      </c>
      <c r="AF44" s="35"/>
      <c r="AG44" s="154">
        <v>39.4009216589861</v>
      </c>
      <c r="AH44" s="148">
        <v>52.666227781435097</v>
      </c>
      <c r="AI44" s="148">
        <v>55.809743252139498</v>
      </c>
      <c r="AJ44" s="148">
        <v>54.394338380513403</v>
      </c>
      <c r="AK44" s="148">
        <v>48.897300855826202</v>
      </c>
      <c r="AL44" s="155">
        <v>50.233706385780103</v>
      </c>
      <c r="AM44" s="148"/>
      <c r="AN44" s="156">
        <v>51.876234364713603</v>
      </c>
      <c r="AO44" s="157">
        <v>47.778143515470703</v>
      </c>
      <c r="AP44" s="158">
        <v>49.8271889400921</v>
      </c>
      <c r="AQ44" s="148"/>
      <c r="AR44" s="159">
        <v>50.117558544154903</v>
      </c>
      <c r="AS44" s="153"/>
      <c r="AT44" s="154">
        <v>1.5697921086126401</v>
      </c>
      <c r="AU44" s="148">
        <v>1.74880763116057</v>
      </c>
      <c r="AV44" s="148">
        <v>3.00729040097205</v>
      </c>
      <c r="AW44" s="148">
        <v>5.2883083784644702</v>
      </c>
      <c r="AX44" s="148">
        <v>-1.58993044054322</v>
      </c>
      <c r="AY44" s="155">
        <v>2.06661316211878</v>
      </c>
      <c r="AZ44" s="148"/>
      <c r="BA44" s="156">
        <v>-0.28472002530844598</v>
      </c>
      <c r="BB44" s="157">
        <v>-6.8057784911717398</v>
      </c>
      <c r="BC44" s="158">
        <v>-3.5213511790949599</v>
      </c>
      <c r="BD44" s="148"/>
      <c r="BE44" s="159">
        <v>0.41454682494818101</v>
      </c>
    </row>
    <row r="45" spans="1:57" x14ac:dyDescent="0.2">
      <c r="A45" s="26" t="s">
        <v>87</v>
      </c>
      <c r="B45" s="44" t="str">
        <f t="shared" si="0"/>
        <v>Virginia Mountains</v>
      </c>
      <c r="C45" s="12"/>
      <c r="D45" s="29" t="s">
        <v>16</v>
      </c>
      <c r="E45" s="32" t="s">
        <v>17</v>
      </c>
      <c r="F45" s="12"/>
      <c r="G45" s="160">
        <v>42.0291949703714</v>
      </c>
      <c r="H45" s="161">
        <v>48.056077467842101</v>
      </c>
      <c r="I45" s="161">
        <v>51.4380690851279</v>
      </c>
      <c r="J45" s="161">
        <v>44.645179939297499</v>
      </c>
      <c r="K45" s="161">
        <v>47.954906778436097</v>
      </c>
      <c r="L45" s="162">
        <v>46.824685648215002</v>
      </c>
      <c r="M45" s="148"/>
      <c r="N45" s="163">
        <v>52.232981644746303</v>
      </c>
      <c r="O45" s="164">
        <v>52.247434600375698</v>
      </c>
      <c r="P45" s="165">
        <v>52.240208122561</v>
      </c>
      <c r="Q45" s="148"/>
      <c r="R45" s="166">
        <v>48.371977783742402</v>
      </c>
      <c r="S45" s="153"/>
      <c r="T45" s="160">
        <v>5.5222306025715202</v>
      </c>
      <c r="U45" s="161">
        <v>5.2907661192076496</v>
      </c>
      <c r="V45" s="161">
        <v>2.1718854123117799</v>
      </c>
      <c r="W45" s="161">
        <v>2.30092485935671</v>
      </c>
      <c r="X45" s="161">
        <v>-1.43934576287517</v>
      </c>
      <c r="Y45" s="162">
        <v>2.6353386393954299</v>
      </c>
      <c r="Z45" s="148"/>
      <c r="AA45" s="163">
        <v>-8.0048009546588297</v>
      </c>
      <c r="AB45" s="164">
        <v>-5.8731997545214503</v>
      </c>
      <c r="AC45" s="165">
        <v>-6.9510592443838899</v>
      </c>
      <c r="AD45" s="148"/>
      <c r="AE45" s="166">
        <v>-0.52688615288752605</v>
      </c>
      <c r="AF45" s="36"/>
      <c r="AG45" s="160">
        <v>43.655844389314304</v>
      </c>
      <c r="AH45" s="161">
        <v>51.242224858878899</v>
      </c>
      <c r="AI45" s="161">
        <v>55.907645613527897</v>
      </c>
      <c r="AJ45" s="161">
        <v>54.924844630726902</v>
      </c>
      <c r="AK45" s="161">
        <v>55.506576094811301</v>
      </c>
      <c r="AL45" s="162">
        <v>52.237944812266498</v>
      </c>
      <c r="AM45" s="148"/>
      <c r="AN45" s="163">
        <v>65.930770342534998</v>
      </c>
      <c r="AO45" s="164">
        <v>61.862263332851498</v>
      </c>
      <c r="AP45" s="165">
        <v>63.896516837693298</v>
      </c>
      <c r="AQ45" s="148"/>
      <c r="AR45" s="166">
        <v>55.564260899147399</v>
      </c>
      <c r="AS45" s="153"/>
      <c r="AT45" s="160">
        <v>3.3467491278612602</v>
      </c>
      <c r="AU45" s="161">
        <v>4.5186000636375701</v>
      </c>
      <c r="AV45" s="161">
        <v>6.7029521879134304</v>
      </c>
      <c r="AW45" s="161">
        <v>6.1414104923927999</v>
      </c>
      <c r="AX45" s="161">
        <v>5.0231828475922402</v>
      </c>
      <c r="AY45" s="162">
        <v>5.2088018380957797</v>
      </c>
      <c r="AZ45" s="148"/>
      <c r="BA45" s="163">
        <v>4.76146671629267</v>
      </c>
      <c r="BB45" s="164">
        <v>-2.7320009775766301</v>
      </c>
      <c r="BC45" s="165">
        <v>0.99502322242896402</v>
      </c>
      <c r="BD45" s="148"/>
      <c r="BE45" s="166">
        <v>3.7780892967400002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8" t="s">
        <v>5</v>
      </c>
      <c r="E2" s="209"/>
      <c r="G2" s="202" t="s">
        <v>36</v>
      </c>
      <c r="H2" s="203"/>
      <c r="I2" s="203"/>
      <c r="J2" s="203"/>
      <c r="K2" s="203"/>
      <c r="L2" s="203"/>
      <c r="M2" s="203"/>
      <c r="N2" s="203"/>
      <c r="O2" s="203"/>
      <c r="P2" s="203"/>
      <c r="Q2" s="203"/>
      <c r="R2" s="203"/>
      <c r="T2" s="202" t="s">
        <v>37</v>
      </c>
      <c r="U2" s="203"/>
      <c r="V2" s="203"/>
      <c r="W2" s="203"/>
      <c r="X2" s="203"/>
      <c r="Y2" s="203"/>
      <c r="Z2" s="203"/>
      <c r="AA2" s="203"/>
      <c r="AB2" s="203"/>
      <c r="AC2" s="203"/>
      <c r="AD2" s="203"/>
      <c r="AE2" s="203"/>
      <c r="AF2" s="4"/>
      <c r="AG2" s="202" t="s">
        <v>38</v>
      </c>
      <c r="AH2" s="203"/>
      <c r="AI2" s="203"/>
      <c r="AJ2" s="203"/>
      <c r="AK2" s="203"/>
      <c r="AL2" s="203"/>
      <c r="AM2" s="203"/>
      <c r="AN2" s="203"/>
      <c r="AO2" s="203"/>
      <c r="AP2" s="203"/>
      <c r="AQ2" s="203"/>
      <c r="AR2" s="203"/>
      <c r="AT2" s="202" t="s">
        <v>39</v>
      </c>
      <c r="AU2" s="203"/>
      <c r="AV2" s="203"/>
      <c r="AW2" s="203"/>
      <c r="AX2" s="203"/>
      <c r="AY2" s="203"/>
      <c r="AZ2" s="203"/>
      <c r="BA2" s="203"/>
      <c r="BB2" s="203"/>
      <c r="BC2" s="203"/>
      <c r="BD2" s="203"/>
      <c r="BE2" s="203"/>
    </row>
    <row r="3" spans="1:57" x14ac:dyDescent="0.2">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
      <c r="A4" s="37"/>
      <c r="B4" s="37"/>
      <c r="C4" s="3"/>
      <c r="D4" s="211"/>
      <c r="E4" s="213"/>
      <c r="F4" s="5"/>
      <c r="G4" s="201"/>
      <c r="H4" s="197"/>
      <c r="I4" s="197"/>
      <c r="J4" s="197"/>
      <c r="K4" s="197"/>
      <c r="L4" s="199"/>
      <c r="M4" s="5"/>
      <c r="N4" s="201"/>
      <c r="O4" s="197"/>
      <c r="P4" s="199"/>
      <c r="Q4" s="2"/>
      <c r="R4" s="205"/>
      <c r="S4" s="2"/>
      <c r="T4" s="201"/>
      <c r="U4" s="197"/>
      <c r="V4" s="197"/>
      <c r="W4" s="197"/>
      <c r="X4" s="197"/>
      <c r="Y4" s="199"/>
      <c r="Z4" s="2"/>
      <c r="AA4" s="201"/>
      <c r="AB4" s="197"/>
      <c r="AC4" s="199"/>
      <c r="AD4" s="1"/>
      <c r="AE4" s="207"/>
      <c r="AF4" s="48"/>
      <c r="AG4" s="201"/>
      <c r="AH4" s="197"/>
      <c r="AI4" s="197"/>
      <c r="AJ4" s="197"/>
      <c r="AK4" s="197"/>
      <c r="AL4" s="199"/>
      <c r="AM4" s="5"/>
      <c r="AN4" s="201"/>
      <c r="AO4" s="197"/>
      <c r="AP4" s="199"/>
      <c r="AQ4" s="2"/>
      <c r="AR4" s="205"/>
      <c r="AS4" s="2"/>
      <c r="AT4" s="201"/>
      <c r="AU4" s="197"/>
      <c r="AV4" s="197"/>
      <c r="AW4" s="197"/>
      <c r="AX4" s="197"/>
      <c r="AY4" s="199"/>
      <c r="AZ4" s="2"/>
      <c r="BA4" s="201"/>
      <c r="BB4" s="197"/>
      <c r="BC4" s="199"/>
      <c r="BD4" s="1"/>
      <c r="BE4" s="207"/>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7">
        <v>126.709356154685</v>
      </c>
      <c r="H6" s="168">
        <v>121.786447783112</v>
      </c>
      <c r="I6" s="168">
        <v>123.79522701489999</v>
      </c>
      <c r="J6" s="168">
        <v>135.423768740009</v>
      </c>
      <c r="K6" s="168">
        <v>141.48950701299299</v>
      </c>
      <c r="L6" s="169">
        <v>130.334927170231</v>
      </c>
      <c r="M6" s="170"/>
      <c r="N6" s="171">
        <v>149.75252379464999</v>
      </c>
      <c r="O6" s="172">
        <v>141.86349885051001</v>
      </c>
      <c r="P6" s="173">
        <v>146.01224895162801</v>
      </c>
      <c r="Q6" s="170"/>
      <c r="R6" s="174">
        <v>135.489011211785</v>
      </c>
      <c r="S6" s="153"/>
      <c r="T6" s="145">
        <v>6.4675849828681704</v>
      </c>
      <c r="U6" s="146">
        <v>5.1357119529722803</v>
      </c>
      <c r="V6" s="146">
        <v>5.2005705865116099</v>
      </c>
      <c r="W6" s="146">
        <v>5.2714149105336503</v>
      </c>
      <c r="X6" s="146">
        <v>4.7236464501170996</v>
      </c>
      <c r="Y6" s="147">
        <v>5.2828685605566399</v>
      </c>
      <c r="Z6" s="148"/>
      <c r="AA6" s="149">
        <v>4.6768845057147201</v>
      </c>
      <c r="AB6" s="150">
        <v>4.5594334757041803</v>
      </c>
      <c r="AC6" s="151">
        <v>4.6335748755570796</v>
      </c>
      <c r="AD6" s="148"/>
      <c r="AE6" s="152">
        <v>4.9829307587251099</v>
      </c>
      <c r="AF6" s="33"/>
      <c r="AG6" s="167">
        <v>132.639313926369</v>
      </c>
      <c r="AH6" s="168">
        <v>134.03438319170101</v>
      </c>
      <c r="AI6" s="168">
        <v>140.73041968753</v>
      </c>
      <c r="AJ6" s="168">
        <v>143.729040190436</v>
      </c>
      <c r="AK6" s="168">
        <v>143.494269720749</v>
      </c>
      <c r="AL6" s="169">
        <v>139.32871553039499</v>
      </c>
      <c r="AM6" s="170"/>
      <c r="AN6" s="171">
        <v>155.10247340223199</v>
      </c>
      <c r="AO6" s="172">
        <v>156.55199645781701</v>
      </c>
      <c r="AP6" s="173">
        <v>155.82385314376799</v>
      </c>
      <c r="AQ6" s="170"/>
      <c r="AR6" s="174">
        <v>144.646170730509</v>
      </c>
      <c r="AS6" s="153"/>
      <c r="AT6" s="145">
        <v>12.046021803968699</v>
      </c>
      <c r="AU6" s="146">
        <v>13.9971699891294</v>
      </c>
      <c r="AV6" s="146">
        <v>17.205408650052401</v>
      </c>
      <c r="AW6" s="146">
        <v>16.695646739964499</v>
      </c>
      <c r="AX6" s="146">
        <v>12.7779181561566</v>
      </c>
      <c r="AY6" s="147">
        <v>14.6666916039604</v>
      </c>
      <c r="AZ6" s="148"/>
      <c r="BA6" s="149">
        <v>9.4545108437993903</v>
      </c>
      <c r="BB6" s="150">
        <v>8.6162075907998901</v>
      </c>
      <c r="BC6" s="151">
        <v>9.0242439741191394</v>
      </c>
      <c r="BD6" s="148"/>
      <c r="BE6" s="152">
        <v>12.3588138423796</v>
      </c>
    </row>
    <row r="7" spans="1:57" x14ac:dyDescent="0.2">
      <c r="A7" s="23" t="s">
        <v>18</v>
      </c>
      <c r="B7" s="44" t="str">
        <f>TRIM(A7)</f>
        <v>Virginia</v>
      </c>
      <c r="C7" s="11"/>
      <c r="D7" s="28" t="s">
        <v>16</v>
      </c>
      <c r="E7" s="31" t="s">
        <v>17</v>
      </c>
      <c r="F7" s="12"/>
      <c r="G7" s="175">
        <v>96.071819541397602</v>
      </c>
      <c r="H7" s="170">
        <v>94.896990788123901</v>
      </c>
      <c r="I7" s="170">
        <v>96.088800233995997</v>
      </c>
      <c r="J7" s="170">
        <v>107.661783884663</v>
      </c>
      <c r="K7" s="170">
        <v>113.971149079572</v>
      </c>
      <c r="L7" s="176">
        <v>102.357541752515</v>
      </c>
      <c r="M7" s="170"/>
      <c r="N7" s="177">
        <v>119.401339644418</v>
      </c>
      <c r="O7" s="178">
        <v>111.391405515584</v>
      </c>
      <c r="P7" s="179">
        <v>115.605324130059</v>
      </c>
      <c r="Q7" s="170"/>
      <c r="R7" s="180">
        <v>106.645415802204</v>
      </c>
      <c r="S7" s="153"/>
      <c r="T7" s="154">
        <v>6.3066945078031598</v>
      </c>
      <c r="U7" s="148">
        <v>5.9668506850505203</v>
      </c>
      <c r="V7" s="148">
        <v>4.45387749948065</v>
      </c>
      <c r="W7" s="148">
        <v>5.3134156913048898</v>
      </c>
      <c r="X7" s="148">
        <v>4.79625569254718</v>
      </c>
      <c r="Y7" s="155">
        <v>5.1989186028013901</v>
      </c>
      <c r="Z7" s="148"/>
      <c r="AA7" s="156">
        <v>4.6223136990733096</v>
      </c>
      <c r="AB7" s="157">
        <v>3.3112783462643098</v>
      </c>
      <c r="AC7" s="158">
        <v>4.0361104635694502</v>
      </c>
      <c r="AD7" s="148"/>
      <c r="AE7" s="159">
        <v>4.6079460353551198</v>
      </c>
      <c r="AF7" s="34"/>
      <c r="AG7" s="175">
        <v>105.457618832566</v>
      </c>
      <c r="AH7" s="170">
        <v>110.003362250725</v>
      </c>
      <c r="AI7" s="170">
        <v>115.676939984215</v>
      </c>
      <c r="AJ7" s="170">
        <v>118.024212384327</v>
      </c>
      <c r="AK7" s="170">
        <v>115.47054523859499</v>
      </c>
      <c r="AL7" s="176">
        <v>113.38406625050899</v>
      </c>
      <c r="AM7" s="170"/>
      <c r="AN7" s="177">
        <v>126.486892530989</v>
      </c>
      <c r="AO7" s="178">
        <v>125.94971996114501</v>
      </c>
      <c r="AP7" s="179">
        <v>126.219943658567</v>
      </c>
      <c r="AQ7" s="170"/>
      <c r="AR7" s="180">
        <v>117.514789204385</v>
      </c>
      <c r="AS7" s="153"/>
      <c r="AT7" s="154">
        <v>11.9217937002607</v>
      </c>
      <c r="AU7" s="148">
        <v>13.342046455173699</v>
      </c>
      <c r="AV7" s="148">
        <v>15.4396482854147</v>
      </c>
      <c r="AW7" s="148">
        <v>15.259364428803901</v>
      </c>
      <c r="AX7" s="148">
        <v>11.560925363485</v>
      </c>
      <c r="AY7" s="155">
        <v>13.6574062219258</v>
      </c>
      <c r="AZ7" s="148"/>
      <c r="BA7" s="156">
        <v>9.1301794433226693</v>
      </c>
      <c r="BB7" s="157">
        <v>7.5632896145110999</v>
      </c>
      <c r="BC7" s="158">
        <v>8.3393677642872905</v>
      </c>
      <c r="BD7" s="148"/>
      <c r="BE7" s="159">
        <v>11.486561246702299</v>
      </c>
    </row>
    <row r="8" spans="1:57" x14ac:dyDescent="0.2">
      <c r="A8" s="24" t="s">
        <v>19</v>
      </c>
      <c r="B8" s="44" t="str">
        <f t="shared" ref="B8:B43" si="0">TRIM(A8)</f>
        <v>Norfolk/Virginia Beach, VA</v>
      </c>
      <c r="C8" s="12"/>
      <c r="D8" s="28" t="s">
        <v>16</v>
      </c>
      <c r="E8" s="31" t="s">
        <v>17</v>
      </c>
      <c r="F8" s="12"/>
      <c r="G8" s="175">
        <v>90.953802926233095</v>
      </c>
      <c r="H8" s="170">
        <v>90.235408673857805</v>
      </c>
      <c r="I8" s="170">
        <v>92.181342592239702</v>
      </c>
      <c r="J8" s="170">
        <v>107.54224596480201</v>
      </c>
      <c r="K8" s="170">
        <v>115.724856403735</v>
      </c>
      <c r="L8" s="176">
        <v>100.963561959828</v>
      </c>
      <c r="M8" s="170"/>
      <c r="N8" s="177">
        <v>123.370800158546</v>
      </c>
      <c r="O8" s="178">
        <v>110.495723729074</v>
      </c>
      <c r="P8" s="179">
        <v>117.51414559809299</v>
      </c>
      <c r="Q8" s="170"/>
      <c r="R8" s="180">
        <v>106.336226777373</v>
      </c>
      <c r="S8" s="153"/>
      <c r="T8" s="154">
        <v>6.1204942022446804</v>
      </c>
      <c r="U8" s="148">
        <v>6.6801069730169598</v>
      </c>
      <c r="V8" s="148">
        <v>4.4569455771828599</v>
      </c>
      <c r="W8" s="148">
        <v>5.2185459554119404</v>
      </c>
      <c r="X8" s="148">
        <v>4.2712387913290097</v>
      </c>
      <c r="Y8" s="155">
        <v>5.1055503880907098</v>
      </c>
      <c r="Z8" s="148"/>
      <c r="AA8" s="156">
        <v>4.42717261677958</v>
      </c>
      <c r="AB8" s="157">
        <v>3.95839929748555</v>
      </c>
      <c r="AC8" s="158">
        <v>4.2745280375362702</v>
      </c>
      <c r="AD8" s="148"/>
      <c r="AE8" s="159">
        <v>4.5140425030205096</v>
      </c>
      <c r="AF8" s="35"/>
      <c r="AG8" s="175">
        <v>93.184905204807507</v>
      </c>
      <c r="AH8" s="170">
        <v>93.780953982172505</v>
      </c>
      <c r="AI8" s="170">
        <v>97.289461455535402</v>
      </c>
      <c r="AJ8" s="170">
        <v>102.73879863337</v>
      </c>
      <c r="AK8" s="170">
        <v>106.436701052972</v>
      </c>
      <c r="AL8" s="176">
        <v>99.197043962917107</v>
      </c>
      <c r="AM8" s="170"/>
      <c r="AN8" s="177">
        <v>121.09786651864</v>
      </c>
      <c r="AO8" s="178">
        <v>122.20490600952</v>
      </c>
      <c r="AP8" s="179">
        <v>121.64954324014801</v>
      </c>
      <c r="AQ8" s="170"/>
      <c r="AR8" s="180">
        <v>106.760325891294</v>
      </c>
      <c r="AS8" s="153"/>
      <c r="AT8" s="154">
        <v>7.80551823060049</v>
      </c>
      <c r="AU8" s="148">
        <v>7.4002451683130097</v>
      </c>
      <c r="AV8" s="148">
        <v>8.8201594930624001</v>
      </c>
      <c r="AW8" s="148">
        <v>7.6666727035033304</v>
      </c>
      <c r="AX8" s="148">
        <v>6.89199840626154</v>
      </c>
      <c r="AY8" s="155">
        <v>7.6645926169513698</v>
      </c>
      <c r="AZ8" s="148"/>
      <c r="BA8" s="156">
        <v>7.0957965749302501</v>
      </c>
      <c r="BB8" s="157">
        <v>6.7880637579899599</v>
      </c>
      <c r="BC8" s="158">
        <v>6.9355639290760998</v>
      </c>
      <c r="BD8" s="148"/>
      <c r="BE8" s="159">
        <v>7.1241266191769697</v>
      </c>
    </row>
    <row r="9" spans="1:57" ht="14.25" x14ac:dyDescent="0.25">
      <c r="A9" s="24" t="s">
        <v>20</v>
      </c>
      <c r="B9" s="79" t="s">
        <v>72</v>
      </c>
      <c r="C9" s="12"/>
      <c r="D9" s="28" t="s">
        <v>16</v>
      </c>
      <c r="E9" s="31" t="s">
        <v>17</v>
      </c>
      <c r="F9" s="12"/>
      <c r="G9" s="175">
        <v>91.418965994500397</v>
      </c>
      <c r="H9" s="170">
        <v>88.156567133547298</v>
      </c>
      <c r="I9" s="170">
        <v>88.293713263057001</v>
      </c>
      <c r="J9" s="170">
        <v>94.473801048402905</v>
      </c>
      <c r="K9" s="170">
        <v>108.84384139213201</v>
      </c>
      <c r="L9" s="176">
        <v>95.097588772421901</v>
      </c>
      <c r="M9" s="170"/>
      <c r="N9" s="177">
        <v>115.600139592142</v>
      </c>
      <c r="O9" s="178">
        <v>112.22772469476701</v>
      </c>
      <c r="P9" s="179">
        <v>113.967445587924</v>
      </c>
      <c r="Q9" s="170"/>
      <c r="R9" s="180">
        <v>101.589769748214</v>
      </c>
      <c r="S9" s="153"/>
      <c r="T9" s="154">
        <v>5.58170058972647</v>
      </c>
      <c r="U9" s="148">
        <v>1.63527370020161</v>
      </c>
      <c r="V9" s="148">
        <v>0.79475605986376296</v>
      </c>
      <c r="W9" s="148">
        <v>1.9345045159294401</v>
      </c>
      <c r="X9" s="148">
        <v>2.7450700768504102</v>
      </c>
      <c r="Y9" s="155">
        <v>2.6374834999890902</v>
      </c>
      <c r="Z9" s="148"/>
      <c r="AA9" s="156">
        <v>2.3988697087573598</v>
      </c>
      <c r="AB9" s="157">
        <v>3.46603605923133</v>
      </c>
      <c r="AC9" s="158">
        <v>2.9133975466780502</v>
      </c>
      <c r="AD9" s="148"/>
      <c r="AE9" s="159">
        <v>2.7744787861017399</v>
      </c>
      <c r="AF9" s="35"/>
      <c r="AG9" s="175">
        <v>95.089693318161494</v>
      </c>
      <c r="AH9" s="170">
        <v>98.616751575615496</v>
      </c>
      <c r="AI9" s="170">
        <v>103.06606493115</v>
      </c>
      <c r="AJ9" s="170">
        <v>105.310956523123</v>
      </c>
      <c r="AK9" s="170">
        <v>107.469160849155</v>
      </c>
      <c r="AL9" s="176">
        <v>102.363607957551</v>
      </c>
      <c r="AM9" s="170"/>
      <c r="AN9" s="177">
        <v>123.347042324347</v>
      </c>
      <c r="AO9" s="178">
        <v>120.793081169563</v>
      </c>
      <c r="AP9" s="179">
        <v>122.08696925626001</v>
      </c>
      <c r="AQ9" s="170"/>
      <c r="AR9" s="180">
        <v>108.893003811611</v>
      </c>
      <c r="AS9" s="153"/>
      <c r="AT9" s="154">
        <v>6.1042362353508599</v>
      </c>
      <c r="AU9" s="148">
        <v>6.04554997953226</v>
      </c>
      <c r="AV9" s="148">
        <v>6.93815046169453</v>
      </c>
      <c r="AW9" s="148">
        <v>8.3340802447276197</v>
      </c>
      <c r="AX9" s="148">
        <v>8.1526815642308801</v>
      </c>
      <c r="AY9" s="155">
        <v>7.3236462915343097</v>
      </c>
      <c r="AZ9" s="148"/>
      <c r="BA9" s="156">
        <v>7.0868195285196203</v>
      </c>
      <c r="BB9" s="157">
        <v>4.29134223097331</v>
      </c>
      <c r="BC9" s="158">
        <v>5.69844537372592</v>
      </c>
      <c r="BD9" s="148"/>
      <c r="BE9" s="159">
        <v>6.7072510232249396</v>
      </c>
    </row>
    <row r="10" spans="1:57" x14ac:dyDescent="0.2">
      <c r="A10" s="24" t="s">
        <v>21</v>
      </c>
      <c r="B10" s="44" t="str">
        <f t="shared" si="0"/>
        <v>Virginia Area</v>
      </c>
      <c r="C10" s="12"/>
      <c r="D10" s="28" t="s">
        <v>16</v>
      </c>
      <c r="E10" s="31" t="s">
        <v>17</v>
      </c>
      <c r="F10" s="12"/>
      <c r="G10" s="175">
        <v>92.564391723153705</v>
      </c>
      <c r="H10" s="170">
        <v>91.799907229212906</v>
      </c>
      <c r="I10" s="170">
        <v>94.813182677673694</v>
      </c>
      <c r="J10" s="170">
        <v>107.74157876312699</v>
      </c>
      <c r="K10" s="170">
        <v>113.374641125632</v>
      </c>
      <c r="L10" s="176">
        <v>99.818671086191202</v>
      </c>
      <c r="M10" s="170"/>
      <c r="N10" s="177">
        <v>124.538394532659</v>
      </c>
      <c r="O10" s="178">
        <v>116.136482805429</v>
      </c>
      <c r="P10" s="179">
        <v>120.34389175024801</v>
      </c>
      <c r="Q10" s="170"/>
      <c r="R10" s="180">
        <v>106.348390585698</v>
      </c>
      <c r="S10" s="153"/>
      <c r="T10" s="154">
        <v>1.37872771933177</v>
      </c>
      <c r="U10" s="148">
        <v>1.49799392979867</v>
      </c>
      <c r="V10" s="148">
        <v>1.90774593410288</v>
      </c>
      <c r="W10" s="148">
        <v>0.14220391381238301</v>
      </c>
      <c r="X10" s="148">
        <v>1.3284834010808599</v>
      </c>
      <c r="Y10" s="155">
        <v>1.0695074359736101</v>
      </c>
      <c r="Z10" s="148"/>
      <c r="AA10" s="156">
        <v>2.1538070761841399</v>
      </c>
      <c r="AB10" s="157">
        <v>-1.41711848071205</v>
      </c>
      <c r="AC10" s="158">
        <v>0.40735601536171201</v>
      </c>
      <c r="AD10" s="148"/>
      <c r="AE10" s="159">
        <v>0.51480501867952</v>
      </c>
      <c r="AF10" s="35"/>
      <c r="AG10" s="175">
        <v>98.0166494171403</v>
      </c>
      <c r="AH10" s="170">
        <v>96.800011571797199</v>
      </c>
      <c r="AI10" s="170">
        <v>99.583483755463106</v>
      </c>
      <c r="AJ10" s="170">
        <v>102.047415419525</v>
      </c>
      <c r="AK10" s="170">
        <v>106.229882497124</v>
      </c>
      <c r="AL10" s="176">
        <v>100.702427302403</v>
      </c>
      <c r="AM10" s="170"/>
      <c r="AN10" s="177">
        <v>138.28774493359299</v>
      </c>
      <c r="AO10" s="178">
        <v>137.718561193753</v>
      </c>
      <c r="AP10" s="179">
        <v>138.004734741654</v>
      </c>
      <c r="AQ10" s="170"/>
      <c r="AR10" s="180">
        <v>113.030423734105</v>
      </c>
      <c r="AS10" s="153"/>
      <c r="AT10" s="154">
        <v>4.1698469685027204</v>
      </c>
      <c r="AU10" s="148">
        <v>4.4456858454898098</v>
      </c>
      <c r="AV10" s="148">
        <v>5.7160871843894201</v>
      </c>
      <c r="AW10" s="148">
        <v>4.4000644218196898</v>
      </c>
      <c r="AX10" s="148">
        <v>3.8003111294409901</v>
      </c>
      <c r="AY10" s="155">
        <v>4.5166412408499097</v>
      </c>
      <c r="AZ10" s="148"/>
      <c r="BA10" s="156">
        <v>7.4666899936309097</v>
      </c>
      <c r="BB10" s="157">
        <v>4.6504629398746502</v>
      </c>
      <c r="BC10" s="158">
        <v>6.0309188931359703</v>
      </c>
      <c r="BD10" s="148"/>
      <c r="BE10" s="159">
        <v>4.7665180609209497</v>
      </c>
    </row>
    <row r="11" spans="1:57" x14ac:dyDescent="0.2">
      <c r="A11" s="41" t="s">
        <v>22</v>
      </c>
      <c r="B11" s="44" t="str">
        <f t="shared" si="0"/>
        <v>Washington, DC</v>
      </c>
      <c r="C11" s="12"/>
      <c r="D11" s="28" t="s">
        <v>16</v>
      </c>
      <c r="E11" s="31" t="s">
        <v>17</v>
      </c>
      <c r="F11" s="12"/>
      <c r="G11" s="175">
        <v>120.5642798324</v>
      </c>
      <c r="H11" s="170">
        <v>119.645764766382</v>
      </c>
      <c r="I11" s="170">
        <v>119.537336702404</v>
      </c>
      <c r="J11" s="170">
        <v>128.62527441182999</v>
      </c>
      <c r="K11" s="170">
        <v>132.22124470998199</v>
      </c>
      <c r="L11" s="176">
        <v>124.919756874602</v>
      </c>
      <c r="M11" s="170"/>
      <c r="N11" s="177">
        <v>132.948360118583</v>
      </c>
      <c r="O11" s="178">
        <v>128.213415303506</v>
      </c>
      <c r="P11" s="179">
        <v>130.75716899163999</v>
      </c>
      <c r="Q11" s="170"/>
      <c r="R11" s="180">
        <v>126.88997779666499</v>
      </c>
      <c r="S11" s="153"/>
      <c r="T11" s="154">
        <v>9.3771077364196191</v>
      </c>
      <c r="U11" s="148">
        <v>11.824961602671699</v>
      </c>
      <c r="V11" s="148">
        <v>8.9437473646368009</v>
      </c>
      <c r="W11" s="148">
        <v>8.9836525988997007</v>
      </c>
      <c r="X11" s="148">
        <v>8.7102260199403094</v>
      </c>
      <c r="Y11" s="155">
        <v>9.3562880879903005</v>
      </c>
      <c r="Z11" s="148"/>
      <c r="AA11" s="156">
        <v>8.4962783265439903</v>
      </c>
      <c r="AB11" s="157">
        <v>8.74270440813509</v>
      </c>
      <c r="AC11" s="158">
        <v>8.6201088076933594</v>
      </c>
      <c r="AD11" s="148"/>
      <c r="AE11" s="159">
        <v>9.0347846242393501</v>
      </c>
      <c r="AF11" s="35"/>
      <c r="AG11" s="175">
        <v>152.31752539264599</v>
      </c>
      <c r="AH11" s="170">
        <v>165.576816648152</v>
      </c>
      <c r="AI11" s="170">
        <v>177.02296065466899</v>
      </c>
      <c r="AJ11" s="170">
        <v>175.26893476992501</v>
      </c>
      <c r="AK11" s="170">
        <v>164.38450754981901</v>
      </c>
      <c r="AL11" s="176">
        <v>167.77405682949799</v>
      </c>
      <c r="AM11" s="170"/>
      <c r="AN11" s="177">
        <v>153.186758929962</v>
      </c>
      <c r="AO11" s="178">
        <v>151.70904316494199</v>
      </c>
      <c r="AP11" s="179">
        <v>152.455303860312</v>
      </c>
      <c r="AQ11" s="170"/>
      <c r="AR11" s="180">
        <v>162.98712738035701</v>
      </c>
      <c r="AS11" s="153"/>
      <c r="AT11" s="154">
        <v>22.346745256806901</v>
      </c>
      <c r="AU11" s="148">
        <v>25.281464011615501</v>
      </c>
      <c r="AV11" s="148">
        <v>29.504986335954101</v>
      </c>
      <c r="AW11" s="148">
        <v>28.925670637333301</v>
      </c>
      <c r="AX11" s="148">
        <v>22.8852096161791</v>
      </c>
      <c r="AY11" s="155">
        <v>26.2168850686597</v>
      </c>
      <c r="AZ11" s="148"/>
      <c r="BA11" s="156">
        <v>16.758379917442799</v>
      </c>
      <c r="BB11" s="157">
        <v>15.2367877305471</v>
      </c>
      <c r="BC11" s="158">
        <v>15.998841380441</v>
      </c>
      <c r="BD11" s="148"/>
      <c r="BE11" s="159">
        <v>23.096318048891</v>
      </c>
    </row>
    <row r="12" spans="1:57" x14ac:dyDescent="0.2">
      <c r="A12" s="24" t="s">
        <v>23</v>
      </c>
      <c r="B12" s="44" t="str">
        <f t="shared" si="0"/>
        <v>Arlington, VA</v>
      </c>
      <c r="C12" s="12"/>
      <c r="D12" s="28" t="s">
        <v>16</v>
      </c>
      <c r="E12" s="31" t="s">
        <v>17</v>
      </c>
      <c r="F12" s="12"/>
      <c r="G12" s="175">
        <v>117.585930607853</v>
      </c>
      <c r="H12" s="170">
        <v>118.591768089615</v>
      </c>
      <c r="I12" s="170">
        <v>111.340854430379</v>
      </c>
      <c r="J12" s="170">
        <v>121.291766042021</v>
      </c>
      <c r="K12" s="170">
        <v>116.460148331273</v>
      </c>
      <c r="L12" s="176">
        <v>117.140021410863</v>
      </c>
      <c r="M12" s="170"/>
      <c r="N12" s="177">
        <v>112.411660792951</v>
      </c>
      <c r="O12" s="178">
        <v>108.16106296201799</v>
      </c>
      <c r="P12" s="179">
        <v>110.44130804679099</v>
      </c>
      <c r="Q12" s="170"/>
      <c r="R12" s="180">
        <v>114.97714280264</v>
      </c>
      <c r="S12" s="153"/>
      <c r="T12" s="154">
        <v>9.6156639443938907</v>
      </c>
      <c r="U12" s="148">
        <v>10.515994785176099</v>
      </c>
      <c r="V12" s="148">
        <v>9.0584969823710004</v>
      </c>
      <c r="W12" s="148">
        <v>15.4092846843603</v>
      </c>
      <c r="X12" s="148">
        <v>8.9401226058505294</v>
      </c>
      <c r="Y12" s="155">
        <v>10.672254723013699</v>
      </c>
      <c r="Z12" s="148"/>
      <c r="AA12" s="156">
        <v>7.1249864242843399</v>
      </c>
      <c r="AB12" s="157">
        <v>6.22739471571228</v>
      </c>
      <c r="AC12" s="158">
        <v>6.7147777313769401</v>
      </c>
      <c r="AD12" s="148"/>
      <c r="AE12" s="159">
        <v>9.4595543426096107</v>
      </c>
      <c r="AF12" s="35"/>
      <c r="AG12" s="175">
        <v>164.50638474608201</v>
      </c>
      <c r="AH12" s="170">
        <v>180.81285461909599</v>
      </c>
      <c r="AI12" s="170">
        <v>186.60589027486401</v>
      </c>
      <c r="AJ12" s="170">
        <v>183.006326270285</v>
      </c>
      <c r="AK12" s="170">
        <v>160.59252623265201</v>
      </c>
      <c r="AL12" s="176">
        <v>175.56062088555501</v>
      </c>
      <c r="AM12" s="170"/>
      <c r="AN12" s="177">
        <v>136.782730856944</v>
      </c>
      <c r="AO12" s="178">
        <v>133.78079480737</v>
      </c>
      <c r="AP12" s="179">
        <v>135.34183051596901</v>
      </c>
      <c r="AQ12" s="170"/>
      <c r="AR12" s="180">
        <v>164.200442387941</v>
      </c>
      <c r="AS12" s="153"/>
      <c r="AT12" s="154">
        <v>32.330631633918003</v>
      </c>
      <c r="AU12" s="148">
        <v>28.9446795147377</v>
      </c>
      <c r="AV12" s="148">
        <v>28.348029794014</v>
      </c>
      <c r="AW12" s="148">
        <v>30.243377526629502</v>
      </c>
      <c r="AX12" s="148">
        <v>24.4665469993495</v>
      </c>
      <c r="AY12" s="155">
        <v>28.923381049324199</v>
      </c>
      <c r="AZ12" s="148"/>
      <c r="BA12" s="156">
        <v>21.659123226049701</v>
      </c>
      <c r="BB12" s="157">
        <v>20.503915952334399</v>
      </c>
      <c r="BC12" s="158">
        <v>21.1435997872345</v>
      </c>
      <c r="BD12" s="148"/>
      <c r="BE12" s="159">
        <v>28.363288388767302</v>
      </c>
    </row>
    <row r="13" spans="1:57" x14ac:dyDescent="0.2">
      <c r="A13" s="24" t="s">
        <v>24</v>
      </c>
      <c r="B13" s="44" t="str">
        <f t="shared" si="0"/>
        <v>Suburban Virginia Area</v>
      </c>
      <c r="C13" s="12"/>
      <c r="D13" s="28" t="s">
        <v>16</v>
      </c>
      <c r="E13" s="31" t="s">
        <v>17</v>
      </c>
      <c r="F13" s="12"/>
      <c r="G13" s="175">
        <v>106.34679020516199</v>
      </c>
      <c r="H13" s="170">
        <v>109.756842767295</v>
      </c>
      <c r="I13" s="170">
        <v>111.03194143857399</v>
      </c>
      <c r="J13" s="170">
        <v>142.19103235294099</v>
      </c>
      <c r="K13" s="170">
        <v>149.15213524894699</v>
      </c>
      <c r="L13" s="176">
        <v>125.430296168285</v>
      </c>
      <c r="M13" s="170"/>
      <c r="N13" s="177">
        <v>154.22468196557699</v>
      </c>
      <c r="O13" s="178">
        <v>134.78878742958699</v>
      </c>
      <c r="P13" s="179">
        <v>145.343989433757</v>
      </c>
      <c r="Q13" s="170"/>
      <c r="R13" s="180">
        <v>131.51409717336401</v>
      </c>
      <c r="S13" s="153"/>
      <c r="T13" s="154">
        <v>0.48914940927621398</v>
      </c>
      <c r="U13" s="148">
        <v>11.2908042957961</v>
      </c>
      <c r="V13" s="148">
        <v>4.8469619631178498</v>
      </c>
      <c r="W13" s="148">
        <v>8.6435188657161302</v>
      </c>
      <c r="X13" s="148">
        <v>6.6369159631113597</v>
      </c>
      <c r="Y13" s="155">
        <v>5.8049623353274402</v>
      </c>
      <c r="Z13" s="148"/>
      <c r="AA13" s="156">
        <v>5.6990254070868902</v>
      </c>
      <c r="AB13" s="157">
        <v>2.3897361121992202</v>
      </c>
      <c r="AC13" s="158">
        <v>4.3288645778120998</v>
      </c>
      <c r="AD13" s="148"/>
      <c r="AE13" s="159">
        <v>4.9203455121572999</v>
      </c>
      <c r="AF13" s="35"/>
      <c r="AG13" s="175">
        <v>115.178449629629</v>
      </c>
      <c r="AH13" s="170">
        <v>118.63951958518101</v>
      </c>
      <c r="AI13" s="170">
        <v>118.467140102827</v>
      </c>
      <c r="AJ13" s="170">
        <v>128.44452900388899</v>
      </c>
      <c r="AK13" s="170">
        <v>128.31202834771599</v>
      </c>
      <c r="AL13" s="176">
        <v>122.224904897445</v>
      </c>
      <c r="AM13" s="170"/>
      <c r="AN13" s="177">
        <v>153.39364351109501</v>
      </c>
      <c r="AO13" s="178">
        <v>155.662589372474</v>
      </c>
      <c r="AP13" s="179">
        <v>154.53453479401301</v>
      </c>
      <c r="AQ13" s="170"/>
      <c r="AR13" s="180">
        <v>132.630240672491</v>
      </c>
      <c r="AS13" s="153"/>
      <c r="AT13" s="154">
        <v>10.1252324878851</v>
      </c>
      <c r="AU13" s="148">
        <v>14.4473801116571</v>
      </c>
      <c r="AV13" s="148">
        <v>8.9069830536534393</v>
      </c>
      <c r="AW13" s="148">
        <v>11.475417941479201</v>
      </c>
      <c r="AX13" s="148">
        <v>3.3594640147180401</v>
      </c>
      <c r="AY13" s="155">
        <v>9.3137235895327599</v>
      </c>
      <c r="AZ13" s="148"/>
      <c r="BA13" s="156">
        <v>8.2398013271405901</v>
      </c>
      <c r="BB13" s="157">
        <v>9.0822384497115394</v>
      </c>
      <c r="BC13" s="158">
        <v>8.66085580166828</v>
      </c>
      <c r="BD13" s="148"/>
      <c r="BE13" s="159">
        <v>8.5288553784928194</v>
      </c>
    </row>
    <row r="14" spans="1:57" x14ac:dyDescent="0.2">
      <c r="A14" s="24" t="s">
        <v>25</v>
      </c>
      <c r="B14" s="44" t="str">
        <f t="shared" si="0"/>
        <v>Alexandria, VA</v>
      </c>
      <c r="C14" s="12"/>
      <c r="D14" s="28" t="s">
        <v>16</v>
      </c>
      <c r="E14" s="31" t="s">
        <v>17</v>
      </c>
      <c r="F14" s="12"/>
      <c r="G14" s="175">
        <v>109.143247889965</v>
      </c>
      <c r="H14" s="170">
        <v>108.771148218829</v>
      </c>
      <c r="I14" s="170">
        <v>110.17299132052</v>
      </c>
      <c r="J14" s="170">
        <v>117.617216007954</v>
      </c>
      <c r="K14" s="170">
        <v>117.713220621999</v>
      </c>
      <c r="L14" s="176">
        <v>113.34830604362701</v>
      </c>
      <c r="M14" s="170"/>
      <c r="N14" s="177">
        <v>116.554184890656</v>
      </c>
      <c r="O14" s="178">
        <v>113.170970828471</v>
      </c>
      <c r="P14" s="179">
        <v>114.997870101986</v>
      </c>
      <c r="Q14" s="170"/>
      <c r="R14" s="180">
        <v>113.903064120153</v>
      </c>
      <c r="S14" s="153"/>
      <c r="T14" s="154">
        <v>12.3560760383715</v>
      </c>
      <c r="U14" s="148">
        <v>12.157263449475201</v>
      </c>
      <c r="V14" s="148">
        <v>12.8786043760255</v>
      </c>
      <c r="W14" s="148">
        <v>12.822691848070599</v>
      </c>
      <c r="X14" s="148">
        <v>10.917339783746201</v>
      </c>
      <c r="Y14" s="155">
        <v>12.030913504315899</v>
      </c>
      <c r="Z14" s="148"/>
      <c r="AA14" s="156">
        <v>11.109108913176399</v>
      </c>
      <c r="AB14" s="157">
        <v>15.0450785840744</v>
      </c>
      <c r="AC14" s="158">
        <v>12.803743150197301</v>
      </c>
      <c r="AD14" s="148"/>
      <c r="AE14" s="159">
        <v>12.2872637275304</v>
      </c>
      <c r="AF14" s="35"/>
      <c r="AG14" s="175">
        <v>123.91544185433899</v>
      </c>
      <c r="AH14" s="170">
        <v>134.908183526096</v>
      </c>
      <c r="AI14" s="170">
        <v>140.50679626828</v>
      </c>
      <c r="AJ14" s="170">
        <v>141.27808882968901</v>
      </c>
      <c r="AK14" s="170">
        <v>135.163850724637</v>
      </c>
      <c r="AL14" s="176">
        <v>135.83985590503599</v>
      </c>
      <c r="AM14" s="170"/>
      <c r="AN14" s="177">
        <v>124.96342384997401</v>
      </c>
      <c r="AO14" s="178">
        <v>127.17818323123301</v>
      </c>
      <c r="AP14" s="179">
        <v>126.079245917497</v>
      </c>
      <c r="AQ14" s="170"/>
      <c r="AR14" s="180">
        <v>132.76763212457701</v>
      </c>
      <c r="AS14" s="153"/>
      <c r="AT14" s="154">
        <v>16.522504808426</v>
      </c>
      <c r="AU14" s="148">
        <v>19.9437334691148</v>
      </c>
      <c r="AV14" s="148">
        <v>21.8888660808447</v>
      </c>
      <c r="AW14" s="148">
        <v>22.287608274725301</v>
      </c>
      <c r="AX14" s="148">
        <v>21.976820767751999</v>
      </c>
      <c r="AY14" s="155">
        <v>21.026816891714098</v>
      </c>
      <c r="AZ14" s="148"/>
      <c r="BA14" s="156">
        <v>16.057349431427198</v>
      </c>
      <c r="BB14" s="157">
        <v>18.166410439492001</v>
      </c>
      <c r="BC14" s="158">
        <v>17.119808333570099</v>
      </c>
      <c r="BD14" s="148"/>
      <c r="BE14" s="159">
        <v>19.996353310278099</v>
      </c>
    </row>
    <row r="15" spans="1:57" x14ac:dyDescent="0.2">
      <c r="A15" s="24" t="s">
        <v>26</v>
      </c>
      <c r="B15" s="44" t="str">
        <f t="shared" si="0"/>
        <v>Fairfax/Tysons Corner, VA</v>
      </c>
      <c r="C15" s="12"/>
      <c r="D15" s="28" t="s">
        <v>16</v>
      </c>
      <c r="E15" s="31" t="s">
        <v>17</v>
      </c>
      <c r="F15" s="12"/>
      <c r="G15" s="175">
        <v>114.703249075215</v>
      </c>
      <c r="H15" s="170">
        <v>114.61938185139999</v>
      </c>
      <c r="I15" s="170">
        <v>115.490682613768</v>
      </c>
      <c r="J15" s="170">
        <v>122.608883864826</v>
      </c>
      <c r="K15" s="170">
        <v>123.584103728941</v>
      </c>
      <c r="L15" s="176">
        <v>118.949992284347</v>
      </c>
      <c r="M15" s="170"/>
      <c r="N15" s="177">
        <v>121.870765422696</v>
      </c>
      <c r="O15" s="178">
        <v>115.613002661504</v>
      </c>
      <c r="P15" s="179">
        <v>119.11494938732</v>
      </c>
      <c r="Q15" s="170"/>
      <c r="R15" s="180">
        <v>119.003698050371</v>
      </c>
      <c r="S15" s="153"/>
      <c r="T15" s="154">
        <v>12.1026041632463</v>
      </c>
      <c r="U15" s="148">
        <v>9.1621236971097595</v>
      </c>
      <c r="V15" s="148">
        <v>9.8967403452647495</v>
      </c>
      <c r="W15" s="148">
        <v>8.7107275095116208</v>
      </c>
      <c r="X15" s="148">
        <v>7.2619101180474797</v>
      </c>
      <c r="Y15" s="155">
        <v>9.0692957584866694</v>
      </c>
      <c r="Z15" s="148"/>
      <c r="AA15" s="156">
        <v>8.3910075976786</v>
      </c>
      <c r="AB15" s="157">
        <v>7.3750678388822299</v>
      </c>
      <c r="AC15" s="158">
        <v>7.9747178812755903</v>
      </c>
      <c r="AD15" s="148"/>
      <c r="AE15" s="159">
        <v>8.7004127619602407</v>
      </c>
      <c r="AF15" s="35"/>
      <c r="AG15" s="175">
        <v>133.29219770054101</v>
      </c>
      <c r="AH15" s="170">
        <v>155.296478678038</v>
      </c>
      <c r="AI15" s="170">
        <v>173.17439790117999</v>
      </c>
      <c r="AJ15" s="170">
        <v>170.652874271721</v>
      </c>
      <c r="AK15" s="170">
        <v>147.361921327267</v>
      </c>
      <c r="AL15" s="176">
        <v>157.840204526012</v>
      </c>
      <c r="AM15" s="170"/>
      <c r="AN15" s="177">
        <v>126.270311502326</v>
      </c>
      <c r="AO15" s="178">
        <v>124.60785309948</v>
      </c>
      <c r="AP15" s="179">
        <v>125.44623257739499</v>
      </c>
      <c r="AQ15" s="170"/>
      <c r="AR15" s="180">
        <v>148.216527639221</v>
      </c>
      <c r="AS15" s="153"/>
      <c r="AT15" s="154">
        <v>17.309197718532602</v>
      </c>
      <c r="AU15" s="148">
        <v>22.302897808968101</v>
      </c>
      <c r="AV15" s="148">
        <v>30.541423085523</v>
      </c>
      <c r="AW15" s="148">
        <v>31.814203215641999</v>
      </c>
      <c r="AX15" s="148">
        <v>23.267095105741699</v>
      </c>
      <c r="AY15" s="155">
        <v>26.2628920321716</v>
      </c>
      <c r="AZ15" s="148"/>
      <c r="BA15" s="156">
        <v>12.141405371906099</v>
      </c>
      <c r="BB15" s="157">
        <v>10.5264740387211</v>
      </c>
      <c r="BC15" s="158">
        <v>11.3403967676441</v>
      </c>
      <c r="BD15" s="148"/>
      <c r="BE15" s="159">
        <v>22.445388547616901</v>
      </c>
    </row>
    <row r="16" spans="1:57" x14ac:dyDescent="0.2">
      <c r="A16" s="24" t="s">
        <v>27</v>
      </c>
      <c r="B16" s="44" t="str">
        <f t="shared" si="0"/>
        <v>I-95 Fredericksburg, VA</v>
      </c>
      <c r="C16" s="12"/>
      <c r="D16" s="28" t="s">
        <v>16</v>
      </c>
      <c r="E16" s="31" t="s">
        <v>17</v>
      </c>
      <c r="F16" s="12"/>
      <c r="G16" s="175">
        <v>85.161325363825298</v>
      </c>
      <c r="H16" s="170">
        <v>83.430343530591699</v>
      </c>
      <c r="I16" s="170">
        <v>85.057510428100898</v>
      </c>
      <c r="J16" s="170">
        <v>89.755528727922993</v>
      </c>
      <c r="K16" s="170">
        <v>94.692510427010902</v>
      </c>
      <c r="L16" s="176">
        <v>87.954300196355902</v>
      </c>
      <c r="M16" s="170"/>
      <c r="N16" s="177">
        <v>94.895806323324706</v>
      </c>
      <c r="O16" s="178">
        <v>90.469210906837404</v>
      </c>
      <c r="P16" s="179">
        <v>92.724666666666593</v>
      </c>
      <c r="Q16" s="170"/>
      <c r="R16" s="180">
        <v>89.436358714470003</v>
      </c>
      <c r="S16" s="153"/>
      <c r="T16" s="154">
        <v>6.9567242367796203</v>
      </c>
      <c r="U16" s="148">
        <v>5.7428979125405304</v>
      </c>
      <c r="V16" s="148">
        <v>4.1641120159353902</v>
      </c>
      <c r="W16" s="148">
        <v>4.6852289034604198</v>
      </c>
      <c r="X16" s="148">
        <v>6.7090997366526297</v>
      </c>
      <c r="Y16" s="155">
        <v>5.6784882318917802</v>
      </c>
      <c r="Z16" s="148"/>
      <c r="AA16" s="156">
        <v>6.5422711741555997</v>
      </c>
      <c r="AB16" s="157">
        <v>3.5184677547567902</v>
      </c>
      <c r="AC16" s="158">
        <v>5.0965484345106402</v>
      </c>
      <c r="AD16" s="148"/>
      <c r="AE16" s="159">
        <v>5.3928996145763097</v>
      </c>
      <c r="AF16" s="35"/>
      <c r="AG16" s="175">
        <v>85.001248379111104</v>
      </c>
      <c r="AH16" s="170">
        <v>85.980142779291498</v>
      </c>
      <c r="AI16" s="170">
        <v>88.346833946139299</v>
      </c>
      <c r="AJ16" s="170">
        <v>90.311199006912602</v>
      </c>
      <c r="AK16" s="170">
        <v>92.5727590270576</v>
      </c>
      <c r="AL16" s="176">
        <v>88.653535463692606</v>
      </c>
      <c r="AM16" s="170"/>
      <c r="AN16" s="177">
        <v>98.910160038584607</v>
      </c>
      <c r="AO16" s="178">
        <v>99.288427728243093</v>
      </c>
      <c r="AP16" s="179">
        <v>99.103676332019802</v>
      </c>
      <c r="AQ16" s="170"/>
      <c r="AR16" s="180">
        <v>92.044780254909796</v>
      </c>
      <c r="AS16" s="153"/>
      <c r="AT16" s="154">
        <v>4.1654203957506502</v>
      </c>
      <c r="AU16" s="148">
        <v>4.5713409884264999</v>
      </c>
      <c r="AV16" s="148">
        <v>5.1463964537061697</v>
      </c>
      <c r="AW16" s="148">
        <v>6.5608104525432598</v>
      </c>
      <c r="AX16" s="148">
        <v>7.6599922985035702</v>
      </c>
      <c r="AY16" s="155">
        <v>5.7850472745785302</v>
      </c>
      <c r="AZ16" s="148"/>
      <c r="BA16" s="156">
        <v>7.1478311607704601</v>
      </c>
      <c r="BB16" s="157">
        <v>5.8124572347933201</v>
      </c>
      <c r="BC16" s="158">
        <v>6.4552226733441396</v>
      </c>
      <c r="BD16" s="148"/>
      <c r="BE16" s="159">
        <v>5.9035492962917502</v>
      </c>
    </row>
    <row r="17" spans="1:57" x14ac:dyDescent="0.2">
      <c r="A17" s="24" t="s">
        <v>28</v>
      </c>
      <c r="B17" s="44" t="str">
        <f t="shared" si="0"/>
        <v>Dulles Airport Area, VA</v>
      </c>
      <c r="C17" s="12"/>
      <c r="D17" s="28" t="s">
        <v>16</v>
      </c>
      <c r="E17" s="31" t="s">
        <v>17</v>
      </c>
      <c r="F17" s="12"/>
      <c r="G17" s="175">
        <v>99.608179111314698</v>
      </c>
      <c r="H17" s="170">
        <v>98.929741773308905</v>
      </c>
      <c r="I17" s="170">
        <v>98.811100278551507</v>
      </c>
      <c r="J17" s="170">
        <v>97.3560797054364</v>
      </c>
      <c r="K17" s="170">
        <v>100.227039911308</v>
      </c>
      <c r="L17" s="176">
        <v>99.025340785995894</v>
      </c>
      <c r="M17" s="170"/>
      <c r="N17" s="177">
        <v>99.068919210053807</v>
      </c>
      <c r="O17" s="178">
        <v>94.673534501405996</v>
      </c>
      <c r="P17" s="179">
        <v>97.075407632689107</v>
      </c>
      <c r="Q17" s="170"/>
      <c r="R17" s="180">
        <v>98.427971567684494</v>
      </c>
      <c r="S17" s="153"/>
      <c r="T17" s="154">
        <v>13.712164743124999</v>
      </c>
      <c r="U17" s="148">
        <v>14.0806633310007</v>
      </c>
      <c r="V17" s="148">
        <v>6.9768980908640303</v>
      </c>
      <c r="W17" s="148">
        <v>9.2130965111513099</v>
      </c>
      <c r="X17" s="148">
        <v>10.326670511179101</v>
      </c>
      <c r="Y17" s="155">
        <v>10.7474277768367</v>
      </c>
      <c r="Z17" s="148"/>
      <c r="AA17" s="156">
        <v>9.9543592477549208</v>
      </c>
      <c r="AB17" s="157">
        <v>8.8079362186081607</v>
      </c>
      <c r="AC17" s="158">
        <v>9.4490522179888892</v>
      </c>
      <c r="AD17" s="148"/>
      <c r="AE17" s="159">
        <v>10.3665817583014</v>
      </c>
      <c r="AF17" s="35"/>
      <c r="AG17" s="175">
        <v>111.20821428571401</v>
      </c>
      <c r="AH17" s="170">
        <v>123.89237921711501</v>
      </c>
      <c r="AI17" s="170">
        <v>133.631396920387</v>
      </c>
      <c r="AJ17" s="170">
        <v>131.175839226779</v>
      </c>
      <c r="AK17" s="170">
        <v>120.189090068298</v>
      </c>
      <c r="AL17" s="176">
        <v>124.89715650092801</v>
      </c>
      <c r="AM17" s="170"/>
      <c r="AN17" s="177">
        <v>106.959672040838</v>
      </c>
      <c r="AO17" s="178">
        <v>104.683079567779</v>
      </c>
      <c r="AP17" s="179">
        <v>105.837507868223</v>
      </c>
      <c r="AQ17" s="170"/>
      <c r="AR17" s="180">
        <v>119.448193894284</v>
      </c>
      <c r="AS17" s="153"/>
      <c r="AT17" s="154">
        <v>19.543315063288802</v>
      </c>
      <c r="AU17" s="148">
        <v>22.536861617502801</v>
      </c>
      <c r="AV17" s="148">
        <v>25.324742460890501</v>
      </c>
      <c r="AW17" s="148">
        <v>26.001931777679999</v>
      </c>
      <c r="AX17" s="148">
        <v>24.1133346679342</v>
      </c>
      <c r="AY17" s="155">
        <v>24.059279766064599</v>
      </c>
      <c r="AZ17" s="148"/>
      <c r="BA17" s="156">
        <v>17.043292865664601</v>
      </c>
      <c r="BB17" s="157">
        <v>14.827544209396301</v>
      </c>
      <c r="BC17" s="158">
        <v>15.9557545215552</v>
      </c>
      <c r="BD17" s="148"/>
      <c r="BE17" s="159">
        <v>22.091954205225498</v>
      </c>
    </row>
    <row r="18" spans="1:57" x14ac:dyDescent="0.2">
      <c r="A18" s="24" t="s">
        <v>29</v>
      </c>
      <c r="B18" s="44" t="str">
        <f t="shared" si="0"/>
        <v>Williamsburg, VA</v>
      </c>
      <c r="C18" s="12"/>
      <c r="D18" s="28" t="s">
        <v>16</v>
      </c>
      <c r="E18" s="31" t="s">
        <v>17</v>
      </c>
      <c r="F18" s="12"/>
      <c r="G18" s="175">
        <v>126.04817783094001</v>
      </c>
      <c r="H18" s="170">
        <v>125.142634166325</v>
      </c>
      <c r="I18" s="170">
        <v>135.073230826231</v>
      </c>
      <c r="J18" s="170">
        <v>181.37213146314599</v>
      </c>
      <c r="K18" s="170">
        <v>190.11468756899899</v>
      </c>
      <c r="L18" s="176">
        <v>158.51913868336101</v>
      </c>
      <c r="M18" s="170"/>
      <c r="N18" s="177">
        <v>209.647450031559</v>
      </c>
      <c r="O18" s="178">
        <v>172.000969334719</v>
      </c>
      <c r="P18" s="179">
        <v>192.804797116614</v>
      </c>
      <c r="Q18" s="170"/>
      <c r="R18" s="180">
        <v>170.59790284263099</v>
      </c>
      <c r="S18" s="153"/>
      <c r="T18" s="154">
        <v>5.1796316532295696</v>
      </c>
      <c r="U18" s="148">
        <v>4.8670318557550001</v>
      </c>
      <c r="V18" s="148">
        <v>0.86352649422994399</v>
      </c>
      <c r="W18" s="148">
        <v>5.8642094647754002</v>
      </c>
      <c r="X18" s="148">
        <v>2.61071430230262</v>
      </c>
      <c r="Y18" s="155">
        <v>4.0231233814398299</v>
      </c>
      <c r="Z18" s="148"/>
      <c r="AA18" s="156">
        <v>9.1583716889922204</v>
      </c>
      <c r="AB18" s="157">
        <v>4.5489376764507998</v>
      </c>
      <c r="AC18" s="158">
        <v>7.2447622575276904</v>
      </c>
      <c r="AD18" s="148"/>
      <c r="AE18" s="159">
        <v>4.6880942131309098</v>
      </c>
      <c r="AF18" s="35"/>
      <c r="AG18" s="175">
        <v>120.68657498702601</v>
      </c>
      <c r="AH18" s="170">
        <v>113.51817936833</v>
      </c>
      <c r="AI18" s="170">
        <v>114.316334147532</v>
      </c>
      <c r="AJ18" s="170">
        <v>134.72887181467101</v>
      </c>
      <c r="AK18" s="170">
        <v>146.97011640353199</v>
      </c>
      <c r="AL18" s="176">
        <v>128.452961171005</v>
      </c>
      <c r="AM18" s="170"/>
      <c r="AN18" s="177">
        <v>174.36956322795299</v>
      </c>
      <c r="AO18" s="178">
        <v>175.32831782427601</v>
      </c>
      <c r="AP18" s="179">
        <v>174.851654473541</v>
      </c>
      <c r="AQ18" s="170"/>
      <c r="AR18" s="180">
        <v>147.20234121678001</v>
      </c>
      <c r="AS18" s="153"/>
      <c r="AT18" s="154">
        <v>9.78338378351466</v>
      </c>
      <c r="AU18" s="148">
        <v>3.0619883616900401</v>
      </c>
      <c r="AV18" s="148">
        <v>2.3057994752615998</v>
      </c>
      <c r="AW18" s="148">
        <v>3.3967126227278102</v>
      </c>
      <c r="AX18" s="148">
        <v>4.9363108206757298</v>
      </c>
      <c r="AY18" s="155">
        <v>4.7291393553186403</v>
      </c>
      <c r="AZ18" s="148"/>
      <c r="BA18" s="156">
        <v>5.1729509639173497</v>
      </c>
      <c r="BB18" s="157">
        <v>5.8089360558719498</v>
      </c>
      <c r="BC18" s="158">
        <v>5.4931077468000398</v>
      </c>
      <c r="BD18" s="148"/>
      <c r="BE18" s="159">
        <v>4.7463554530936696</v>
      </c>
    </row>
    <row r="19" spans="1:57" x14ac:dyDescent="0.2">
      <c r="A19" s="24" t="s">
        <v>30</v>
      </c>
      <c r="B19" s="44" t="str">
        <f t="shared" si="0"/>
        <v>Virginia Beach, VA</v>
      </c>
      <c r="C19" s="12"/>
      <c r="D19" s="28" t="s">
        <v>16</v>
      </c>
      <c r="E19" s="31" t="s">
        <v>17</v>
      </c>
      <c r="F19" s="12"/>
      <c r="G19" s="175">
        <v>95.032602614043995</v>
      </c>
      <c r="H19" s="170">
        <v>94.077330603674497</v>
      </c>
      <c r="I19" s="170">
        <v>94.087078537611703</v>
      </c>
      <c r="J19" s="170">
        <v>103.91800450835601</v>
      </c>
      <c r="K19" s="170">
        <v>110.02876863325</v>
      </c>
      <c r="L19" s="176">
        <v>100.873235942644</v>
      </c>
      <c r="M19" s="170"/>
      <c r="N19" s="177">
        <v>114.999075623911</v>
      </c>
      <c r="O19" s="178">
        <v>110.471684037979</v>
      </c>
      <c r="P19" s="179">
        <v>112.97310962802599</v>
      </c>
      <c r="Q19" s="170"/>
      <c r="R19" s="180">
        <v>105.11795792789199</v>
      </c>
      <c r="S19" s="153"/>
      <c r="T19" s="154">
        <v>5.4249261744194301</v>
      </c>
      <c r="U19" s="148">
        <v>6.7491988982001798</v>
      </c>
      <c r="V19" s="148">
        <v>4.3953576517543897</v>
      </c>
      <c r="W19" s="148">
        <v>2.2281274090470999</v>
      </c>
      <c r="X19" s="148">
        <v>1.6894446855806</v>
      </c>
      <c r="Y19" s="155">
        <v>3.5185089279161801</v>
      </c>
      <c r="Z19" s="148"/>
      <c r="AA19" s="156">
        <v>0.49448649371530601</v>
      </c>
      <c r="AB19" s="157">
        <v>3.8662575105069701</v>
      </c>
      <c r="AC19" s="158">
        <v>1.9676895329331301</v>
      </c>
      <c r="AD19" s="148"/>
      <c r="AE19" s="159">
        <v>2.8857586460646201</v>
      </c>
      <c r="AF19" s="35"/>
      <c r="AG19" s="175">
        <v>100.883086596045</v>
      </c>
      <c r="AH19" s="170">
        <v>101.11649189759</v>
      </c>
      <c r="AI19" s="170">
        <v>103.353506594534</v>
      </c>
      <c r="AJ19" s="170">
        <v>107.01429515970899</v>
      </c>
      <c r="AK19" s="170">
        <v>109.458736205775</v>
      </c>
      <c r="AL19" s="176">
        <v>104.77235874498</v>
      </c>
      <c r="AM19" s="170"/>
      <c r="AN19" s="177">
        <v>120.59432549424299</v>
      </c>
      <c r="AO19" s="178">
        <v>123.640779302458</v>
      </c>
      <c r="AP19" s="179">
        <v>122.12913096064899</v>
      </c>
      <c r="AQ19" s="170"/>
      <c r="AR19" s="180">
        <v>111.02200488686</v>
      </c>
      <c r="AS19" s="153"/>
      <c r="AT19" s="154">
        <v>8.7148742724610297</v>
      </c>
      <c r="AU19" s="148">
        <v>8.6889456016765596</v>
      </c>
      <c r="AV19" s="148">
        <v>7.9686430322993003</v>
      </c>
      <c r="AW19" s="148">
        <v>6.3607976465295399</v>
      </c>
      <c r="AX19" s="148">
        <v>6.0064929159176197</v>
      </c>
      <c r="AY19" s="155">
        <v>7.3079660144249399</v>
      </c>
      <c r="AZ19" s="148"/>
      <c r="BA19" s="156">
        <v>5.7344793521097497</v>
      </c>
      <c r="BB19" s="157">
        <v>6.6163011085958399</v>
      </c>
      <c r="BC19" s="158">
        <v>6.18361161620569</v>
      </c>
      <c r="BD19" s="148"/>
      <c r="BE19" s="159">
        <v>6.7240145947852499</v>
      </c>
    </row>
    <row r="20" spans="1:57" x14ac:dyDescent="0.2">
      <c r="A20" s="41" t="s">
        <v>31</v>
      </c>
      <c r="B20" s="44" t="str">
        <f t="shared" si="0"/>
        <v>Norfolk/Portsmouth, VA</v>
      </c>
      <c r="C20" s="12"/>
      <c r="D20" s="28" t="s">
        <v>16</v>
      </c>
      <c r="E20" s="31" t="s">
        <v>17</v>
      </c>
      <c r="F20" s="12"/>
      <c r="G20" s="175">
        <v>89.177079382239299</v>
      </c>
      <c r="H20" s="170">
        <v>86.716802675455597</v>
      </c>
      <c r="I20" s="170">
        <v>82.873005791019693</v>
      </c>
      <c r="J20" s="170">
        <v>87.399394719226393</v>
      </c>
      <c r="K20" s="170">
        <v>93.201178564137393</v>
      </c>
      <c r="L20" s="176">
        <v>88.090506729893704</v>
      </c>
      <c r="M20" s="170"/>
      <c r="N20" s="177">
        <v>99.375644024547796</v>
      </c>
      <c r="O20" s="178">
        <v>95.645382391910701</v>
      </c>
      <c r="P20" s="179">
        <v>97.581815995975802</v>
      </c>
      <c r="Q20" s="170"/>
      <c r="R20" s="180">
        <v>91.047368851859503</v>
      </c>
      <c r="S20" s="153"/>
      <c r="T20" s="154">
        <v>9.1058368636144706</v>
      </c>
      <c r="U20" s="148">
        <v>9.6913657224757106</v>
      </c>
      <c r="V20" s="148">
        <v>-0.14971028973500999</v>
      </c>
      <c r="W20" s="148">
        <v>2.46989261925268</v>
      </c>
      <c r="X20" s="148">
        <v>5.0668913908087099</v>
      </c>
      <c r="Y20" s="155">
        <v>4.98617273432186</v>
      </c>
      <c r="Z20" s="148"/>
      <c r="AA20" s="156">
        <v>3.8049059903268501</v>
      </c>
      <c r="AB20" s="157">
        <v>3.1909577906256898</v>
      </c>
      <c r="AC20" s="158">
        <v>3.50755839831392</v>
      </c>
      <c r="AD20" s="148"/>
      <c r="AE20" s="159">
        <v>4.0365077951460302</v>
      </c>
      <c r="AF20" s="35"/>
      <c r="AG20" s="175">
        <v>92.805619852013706</v>
      </c>
      <c r="AH20" s="170">
        <v>97.068251558095199</v>
      </c>
      <c r="AI20" s="170">
        <v>106.13404242300901</v>
      </c>
      <c r="AJ20" s="170">
        <v>109.65857389325799</v>
      </c>
      <c r="AK20" s="170">
        <v>108.178575445467</v>
      </c>
      <c r="AL20" s="176">
        <v>103.40979633004</v>
      </c>
      <c r="AM20" s="170"/>
      <c r="AN20" s="177">
        <v>113.383625398539</v>
      </c>
      <c r="AO20" s="178">
        <v>112.813626425309</v>
      </c>
      <c r="AP20" s="179">
        <v>113.102432019308</v>
      </c>
      <c r="AQ20" s="170"/>
      <c r="AR20" s="180">
        <v>106.376130980214</v>
      </c>
      <c r="AS20" s="153"/>
      <c r="AT20" s="154">
        <v>5.3784132502672097</v>
      </c>
      <c r="AU20" s="148">
        <v>7.4664158146399897</v>
      </c>
      <c r="AV20" s="148">
        <v>14.3759571911169</v>
      </c>
      <c r="AW20" s="148">
        <v>11.8885206379242</v>
      </c>
      <c r="AX20" s="148">
        <v>8.62604960135541</v>
      </c>
      <c r="AY20" s="155">
        <v>9.7596519160956401</v>
      </c>
      <c r="AZ20" s="148"/>
      <c r="BA20" s="156">
        <v>6.0600624910485603</v>
      </c>
      <c r="BB20" s="157">
        <v>5.8428306195670601</v>
      </c>
      <c r="BC20" s="158">
        <v>5.9534776930189999</v>
      </c>
      <c r="BD20" s="148"/>
      <c r="BE20" s="159">
        <v>8.1137262220173092</v>
      </c>
    </row>
    <row r="21" spans="1:57" x14ac:dyDescent="0.2">
      <c r="A21" s="42" t="s">
        <v>32</v>
      </c>
      <c r="B21" s="44" t="str">
        <f t="shared" si="0"/>
        <v>Newport News/Hampton, VA</v>
      </c>
      <c r="C21" s="12"/>
      <c r="D21" s="28" t="s">
        <v>16</v>
      </c>
      <c r="E21" s="31" t="s">
        <v>17</v>
      </c>
      <c r="F21" s="13"/>
      <c r="G21" s="175">
        <v>69.982207130333094</v>
      </c>
      <c r="H21" s="170">
        <v>71.382941288850802</v>
      </c>
      <c r="I21" s="170">
        <v>72.057249460533697</v>
      </c>
      <c r="J21" s="170">
        <v>75.985504169732593</v>
      </c>
      <c r="K21" s="170">
        <v>83.953029920100903</v>
      </c>
      <c r="L21" s="176">
        <v>75.330752504667004</v>
      </c>
      <c r="M21" s="170"/>
      <c r="N21" s="177">
        <v>87.519625097192204</v>
      </c>
      <c r="O21" s="178">
        <v>80.054326490913695</v>
      </c>
      <c r="P21" s="179">
        <v>84.1030945062668</v>
      </c>
      <c r="Q21" s="170"/>
      <c r="R21" s="180">
        <v>78.022585424679093</v>
      </c>
      <c r="S21" s="153"/>
      <c r="T21" s="154">
        <v>0.199957369968329</v>
      </c>
      <c r="U21" s="148">
        <v>5.8771532633237902</v>
      </c>
      <c r="V21" s="148">
        <v>5.4224495654139497</v>
      </c>
      <c r="W21" s="148">
        <v>1.70415195900976</v>
      </c>
      <c r="X21" s="148">
        <v>4.0991233417141704</v>
      </c>
      <c r="Y21" s="155">
        <v>3.5293659693203501</v>
      </c>
      <c r="Z21" s="148"/>
      <c r="AA21" s="156">
        <v>3.7709475156278698</v>
      </c>
      <c r="AB21" s="157">
        <v>1.4677504970205399</v>
      </c>
      <c r="AC21" s="158">
        <v>2.8601092374502701</v>
      </c>
      <c r="AD21" s="148"/>
      <c r="AE21" s="159">
        <v>3.1554609902847699</v>
      </c>
      <c r="AF21" s="35"/>
      <c r="AG21" s="175">
        <v>74.775469149902605</v>
      </c>
      <c r="AH21" s="170">
        <v>77.390716715899202</v>
      </c>
      <c r="AI21" s="170">
        <v>79.884142612862803</v>
      </c>
      <c r="AJ21" s="170">
        <v>79.9490958271236</v>
      </c>
      <c r="AK21" s="170">
        <v>83.432317913620494</v>
      </c>
      <c r="AL21" s="176">
        <v>79.299271065949895</v>
      </c>
      <c r="AM21" s="170"/>
      <c r="AN21" s="177">
        <v>100.233700813008</v>
      </c>
      <c r="AO21" s="178">
        <v>100.071320476758</v>
      </c>
      <c r="AP21" s="179">
        <v>100.153561341176</v>
      </c>
      <c r="AQ21" s="170"/>
      <c r="AR21" s="180">
        <v>86.033464015712696</v>
      </c>
      <c r="AS21" s="153"/>
      <c r="AT21" s="154">
        <v>2.8732679130914298</v>
      </c>
      <c r="AU21" s="148">
        <v>7.5452899775485802</v>
      </c>
      <c r="AV21" s="148">
        <v>8.7646516760897999</v>
      </c>
      <c r="AW21" s="148">
        <v>6.9221362010246201</v>
      </c>
      <c r="AX21" s="148">
        <v>5.8802027273220201</v>
      </c>
      <c r="AY21" s="155">
        <v>6.4968047879371902</v>
      </c>
      <c r="AZ21" s="148"/>
      <c r="BA21" s="156">
        <v>10.0887419629821</v>
      </c>
      <c r="BB21" s="157">
        <v>6.6261967893463201</v>
      </c>
      <c r="BC21" s="158">
        <v>8.2952141277802909</v>
      </c>
      <c r="BD21" s="148"/>
      <c r="BE21" s="159">
        <v>6.8534047170408501</v>
      </c>
    </row>
    <row r="22" spans="1:57" x14ac:dyDescent="0.2">
      <c r="A22" s="43" t="s">
        <v>33</v>
      </c>
      <c r="B22" s="44" t="str">
        <f t="shared" si="0"/>
        <v>Chesapeake/Suffolk, VA</v>
      </c>
      <c r="C22" s="12"/>
      <c r="D22" s="29" t="s">
        <v>16</v>
      </c>
      <c r="E22" s="32" t="s">
        <v>17</v>
      </c>
      <c r="F22" s="12"/>
      <c r="G22" s="181">
        <v>82.138435529261201</v>
      </c>
      <c r="H22" s="182">
        <v>83.032320157756303</v>
      </c>
      <c r="I22" s="182">
        <v>83.216364501646197</v>
      </c>
      <c r="J22" s="182">
        <v>89.233291935483805</v>
      </c>
      <c r="K22" s="182">
        <v>95.764293387833604</v>
      </c>
      <c r="L22" s="183">
        <v>87.180453563361098</v>
      </c>
      <c r="M22" s="170"/>
      <c r="N22" s="184">
        <v>95.106794251134602</v>
      </c>
      <c r="O22" s="185">
        <v>87.549049648210399</v>
      </c>
      <c r="P22" s="186">
        <v>91.691968113337893</v>
      </c>
      <c r="Q22" s="170"/>
      <c r="R22" s="187">
        <v>88.489069518502106</v>
      </c>
      <c r="S22" s="153"/>
      <c r="T22" s="160">
        <v>9.3801495805052397</v>
      </c>
      <c r="U22" s="161">
        <v>9.5949244657211494</v>
      </c>
      <c r="V22" s="161">
        <v>10.306640662298401</v>
      </c>
      <c r="W22" s="161">
        <v>9.9376703033518599</v>
      </c>
      <c r="X22" s="161">
        <v>8.6263971983395091</v>
      </c>
      <c r="Y22" s="162">
        <v>9.4705267299739901</v>
      </c>
      <c r="Z22" s="148"/>
      <c r="AA22" s="163">
        <v>8.6773984472304306</v>
      </c>
      <c r="AB22" s="164">
        <v>8.3709882029412892</v>
      </c>
      <c r="AC22" s="165">
        <v>8.5896315696009697</v>
      </c>
      <c r="AD22" s="148"/>
      <c r="AE22" s="166">
        <v>9.1396223104696706</v>
      </c>
      <c r="AF22" s="36"/>
      <c r="AG22" s="181">
        <v>84.176014121163504</v>
      </c>
      <c r="AH22" s="182">
        <v>88.280093145037199</v>
      </c>
      <c r="AI22" s="182">
        <v>90.570540482307607</v>
      </c>
      <c r="AJ22" s="182">
        <v>91.3881154589928</v>
      </c>
      <c r="AK22" s="182">
        <v>90.667301930660997</v>
      </c>
      <c r="AL22" s="183">
        <v>89.231365296226201</v>
      </c>
      <c r="AM22" s="170"/>
      <c r="AN22" s="184">
        <v>94.931075608882495</v>
      </c>
      <c r="AO22" s="185">
        <v>93.407687612516</v>
      </c>
      <c r="AP22" s="186">
        <v>94.179074600247802</v>
      </c>
      <c r="AQ22" s="170"/>
      <c r="AR22" s="187">
        <v>90.660417486314898</v>
      </c>
      <c r="AS22" s="153"/>
      <c r="AT22" s="160">
        <v>8.7902686041001594</v>
      </c>
      <c r="AU22" s="161">
        <v>9.8067686961248608</v>
      </c>
      <c r="AV22" s="161">
        <v>10.7174534673654</v>
      </c>
      <c r="AW22" s="161">
        <v>10.2960460445455</v>
      </c>
      <c r="AX22" s="161">
        <v>9.8746641107667195</v>
      </c>
      <c r="AY22" s="162">
        <v>9.9905971771966602</v>
      </c>
      <c r="AZ22" s="148"/>
      <c r="BA22" s="163">
        <v>10.9596954841337</v>
      </c>
      <c r="BB22" s="164">
        <v>9.9037961743570904</v>
      </c>
      <c r="BC22" s="165">
        <v>10.438877986042799</v>
      </c>
      <c r="BD22" s="148"/>
      <c r="BE22" s="166">
        <v>10.106544486445101</v>
      </c>
    </row>
    <row r="23" spans="1:57" x14ac:dyDescent="0.2">
      <c r="A23" s="22" t="s">
        <v>43</v>
      </c>
      <c r="B23" s="44" t="str">
        <f t="shared" si="0"/>
        <v>Richmond CBD/Airport, VA</v>
      </c>
      <c r="C23" s="10"/>
      <c r="D23" s="27" t="s">
        <v>16</v>
      </c>
      <c r="E23" s="30" t="s">
        <v>17</v>
      </c>
      <c r="F23" s="3"/>
      <c r="G23" s="167">
        <v>118.230897052541</v>
      </c>
      <c r="H23" s="168">
        <v>104.257921375921</v>
      </c>
      <c r="I23" s="168">
        <v>102.635520782396</v>
      </c>
      <c r="J23" s="168">
        <v>109.442547033285</v>
      </c>
      <c r="K23" s="168">
        <v>124.056193139448</v>
      </c>
      <c r="L23" s="169">
        <v>112.600765032211</v>
      </c>
      <c r="M23" s="170"/>
      <c r="N23" s="171">
        <v>131.72385342019501</v>
      </c>
      <c r="O23" s="172">
        <v>128.316741087504</v>
      </c>
      <c r="P23" s="173">
        <v>130.10566444330399</v>
      </c>
      <c r="Q23" s="170"/>
      <c r="R23" s="174">
        <v>118.613286142278</v>
      </c>
      <c r="S23" s="153"/>
      <c r="T23" s="145">
        <v>6.2696020450046301</v>
      </c>
      <c r="U23" s="146">
        <v>-0.59181431635380699</v>
      </c>
      <c r="V23" s="146">
        <v>0.90822930650085898</v>
      </c>
      <c r="W23" s="146">
        <v>-4.2401884144625104</v>
      </c>
      <c r="X23" s="146">
        <v>-5.0427692495452598</v>
      </c>
      <c r="Y23" s="147">
        <v>-0.98830037458463504</v>
      </c>
      <c r="Z23" s="148"/>
      <c r="AA23" s="149">
        <v>-7.4547429282320596</v>
      </c>
      <c r="AB23" s="150">
        <v>-5.0368436476152798</v>
      </c>
      <c r="AC23" s="151">
        <v>-6.3252487601609602</v>
      </c>
      <c r="AD23" s="148"/>
      <c r="AE23" s="152">
        <v>-3.4596789260857501</v>
      </c>
      <c r="AF23" s="33"/>
      <c r="AG23" s="167">
        <v>124.446214585251</v>
      </c>
      <c r="AH23" s="168">
        <v>126.19717510010901</v>
      </c>
      <c r="AI23" s="168">
        <v>132.07330796670601</v>
      </c>
      <c r="AJ23" s="168">
        <v>137.113706581011</v>
      </c>
      <c r="AK23" s="168">
        <v>138.67637723036901</v>
      </c>
      <c r="AL23" s="169">
        <v>132.39908034977699</v>
      </c>
      <c r="AM23" s="170"/>
      <c r="AN23" s="171">
        <v>164.45698094345499</v>
      </c>
      <c r="AO23" s="172">
        <v>158.17721958925699</v>
      </c>
      <c r="AP23" s="173">
        <v>161.465649784059</v>
      </c>
      <c r="AQ23" s="170"/>
      <c r="AR23" s="174">
        <v>142.142983526005</v>
      </c>
      <c r="AS23" s="153"/>
      <c r="AT23" s="145">
        <v>7.84782830101891</v>
      </c>
      <c r="AU23" s="146">
        <v>6.5838099249766504</v>
      </c>
      <c r="AV23" s="146">
        <v>7.3554834516337699</v>
      </c>
      <c r="AW23" s="146">
        <v>9.6573735391337099</v>
      </c>
      <c r="AX23" s="146">
        <v>8.0060871858266598</v>
      </c>
      <c r="AY23" s="147">
        <v>8.0205142363100101</v>
      </c>
      <c r="AZ23" s="148"/>
      <c r="BA23" s="149">
        <v>4.9524852216911697</v>
      </c>
      <c r="BB23" s="150">
        <v>2.0221100048598801</v>
      </c>
      <c r="BC23" s="151">
        <v>3.5923960685471101</v>
      </c>
      <c r="BD23" s="148"/>
      <c r="BE23" s="152">
        <v>5.8471237712195503</v>
      </c>
    </row>
    <row r="24" spans="1:57" x14ac:dyDescent="0.2">
      <c r="A24" s="23" t="s">
        <v>44</v>
      </c>
      <c r="B24" s="44" t="str">
        <f t="shared" si="0"/>
        <v>Richmond North/Glen Allen, VA</v>
      </c>
      <c r="C24" s="11"/>
      <c r="D24" s="28" t="s">
        <v>16</v>
      </c>
      <c r="E24" s="31" t="s">
        <v>17</v>
      </c>
      <c r="F24" s="12"/>
      <c r="G24" s="175">
        <v>86.831950534007802</v>
      </c>
      <c r="H24" s="170">
        <v>85.366908236458002</v>
      </c>
      <c r="I24" s="170">
        <v>88.575261648745496</v>
      </c>
      <c r="J24" s="170">
        <v>93.857775651757905</v>
      </c>
      <c r="K24" s="170">
        <v>106.930747116237</v>
      </c>
      <c r="L24" s="176">
        <v>93.498198314970793</v>
      </c>
      <c r="M24" s="170"/>
      <c r="N24" s="177">
        <v>115.745814479638</v>
      </c>
      <c r="O24" s="178">
        <v>112.521129089615</v>
      </c>
      <c r="P24" s="179">
        <v>114.210458008804</v>
      </c>
      <c r="Q24" s="170"/>
      <c r="R24" s="180">
        <v>100.820075716765</v>
      </c>
      <c r="S24" s="153"/>
      <c r="T24" s="154">
        <v>10.9591612447702</v>
      </c>
      <c r="U24" s="148">
        <v>7.0416379706575203</v>
      </c>
      <c r="V24" s="148">
        <v>7.5300717132678798</v>
      </c>
      <c r="W24" s="148">
        <v>7.0120674421368498</v>
      </c>
      <c r="X24" s="148">
        <v>6.6091946989805797</v>
      </c>
      <c r="Y24" s="155">
        <v>7.7062838824233504</v>
      </c>
      <c r="Z24" s="148"/>
      <c r="AA24" s="156">
        <v>7.6037784302678597</v>
      </c>
      <c r="AB24" s="157">
        <v>8.8912206120603408</v>
      </c>
      <c r="AC24" s="158">
        <v>8.2424054935179303</v>
      </c>
      <c r="AD24" s="148"/>
      <c r="AE24" s="159">
        <v>7.8949388818244399</v>
      </c>
      <c r="AF24" s="34"/>
      <c r="AG24" s="175">
        <v>90.971158261318095</v>
      </c>
      <c r="AH24" s="170">
        <v>95.469648938957206</v>
      </c>
      <c r="AI24" s="170">
        <v>100.677887227014</v>
      </c>
      <c r="AJ24" s="170">
        <v>101.274770151133</v>
      </c>
      <c r="AK24" s="170">
        <v>103.450428724544</v>
      </c>
      <c r="AL24" s="176">
        <v>98.949767352070495</v>
      </c>
      <c r="AM24" s="170"/>
      <c r="AN24" s="177">
        <v>118.861211950182</v>
      </c>
      <c r="AO24" s="178">
        <v>118.289549076699</v>
      </c>
      <c r="AP24" s="179">
        <v>118.577957820004</v>
      </c>
      <c r="AQ24" s="170"/>
      <c r="AR24" s="180">
        <v>105.677553451753</v>
      </c>
      <c r="AS24" s="153"/>
      <c r="AT24" s="154">
        <v>11.549183203139201</v>
      </c>
      <c r="AU24" s="148">
        <v>10.951028764604599</v>
      </c>
      <c r="AV24" s="148">
        <v>12.5912414115845</v>
      </c>
      <c r="AW24" s="148">
        <v>12.300414270832601</v>
      </c>
      <c r="AX24" s="148">
        <v>11.9871549602691</v>
      </c>
      <c r="AY24" s="155">
        <v>12.079980194758299</v>
      </c>
      <c r="AZ24" s="148"/>
      <c r="BA24" s="156">
        <v>9.7678534747679908</v>
      </c>
      <c r="BB24" s="157">
        <v>7.8594475696351003</v>
      </c>
      <c r="BC24" s="158">
        <v>8.80937839595844</v>
      </c>
      <c r="BD24" s="148"/>
      <c r="BE24" s="159">
        <v>10.712837623488401</v>
      </c>
    </row>
    <row r="25" spans="1:57" x14ac:dyDescent="0.2">
      <c r="A25" s="24" t="s">
        <v>45</v>
      </c>
      <c r="B25" s="44" t="str">
        <f t="shared" si="0"/>
        <v>Richmond West/Midlothian, VA</v>
      </c>
      <c r="C25" s="12"/>
      <c r="D25" s="28" t="s">
        <v>16</v>
      </c>
      <c r="E25" s="31" t="s">
        <v>17</v>
      </c>
      <c r="F25" s="12"/>
      <c r="G25" s="175">
        <v>82.553538749101307</v>
      </c>
      <c r="H25" s="170">
        <v>84.739979288025793</v>
      </c>
      <c r="I25" s="170">
        <v>83.982895457495104</v>
      </c>
      <c r="J25" s="170">
        <v>95.270481266666593</v>
      </c>
      <c r="K25" s="170">
        <v>118.95537296345201</v>
      </c>
      <c r="L25" s="176">
        <v>95.565743962172604</v>
      </c>
      <c r="M25" s="170"/>
      <c r="N25" s="177">
        <v>126.07429854045</v>
      </c>
      <c r="O25" s="178">
        <v>120.99621471843</v>
      </c>
      <c r="P25" s="179">
        <v>123.56417022353401</v>
      </c>
      <c r="Q25" s="170"/>
      <c r="R25" s="180">
        <v>105.786570546574</v>
      </c>
      <c r="S25" s="153"/>
      <c r="T25" s="154">
        <v>2.8293139118428599</v>
      </c>
      <c r="U25" s="148">
        <v>2.6402592596145502</v>
      </c>
      <c r="V25" s="148">
        <v>1.2878761437169599</v>
      </c>
      <c r="W25" s="148">
        <v>6.1700217336288903</v>
      </c>
      <c r="X25" s="148">
        <v>8.7335788991012997</v>
      </c>
      <c r="Y25" s="155">
        <v>5.1541549547002097</v>
      </c>
      <c r="Z25" s="148"/>
      <c r="AA25" s="156">
        <v>9.0777236523783795</v>
      </c>
      <c r="AB25" s="157">
        <v>8.9703162408516306</v>
      </c>
      <c r="AC25" s="158">
        <v>9.0098174495206198</v>
      </c>
      <c r="AD25" s="148"/>
      <c r="AE25" s="159">
        <v>6.7346883524638503</v>
      </c>
      <c r="AF25" s="35"/>
      <c r="AG25" s="175">
        <v>83.577940370176293</v>
      </c>
      <c r="AH25" s="170">
        <v>87.972576104303201</v>
      </c>
      <c r="AI25" s="170">
        <v>90.961599710526301</v>
      </c>
      <c r="AJ25" s="170">
        <v>93.354519019507094</v>
      </c>
      <c r="AK25" s="170">
        <v>98.941124359287201</v>
      </c>
      <c r="AL25" s="176">
        <v>91.533196074977198</v>
      </c>
      <c r="AM25" s="170"/>
      <c r="AN25" s="177">
        <v>113.745454582463</v>
      </c>
      <c r="AO25" s="178">
        <v>113.22249440508401</v>
      </c>
      <c r="AP25" s="179">
        <v>113.483729074981</v>
      </c>
      <c r="AQ25" s="170"/>
      <c r="AR25" s="180">
        <v>99.1169630654488</v>
      </c>
      <c r="AS25" s="153"/>
      <c r="AT25" s="154">
        <v>0.121684974593165</v>
      </c>
      <c r="AU25" s="148">
        <v>2.18712422805819</v>
      </c>
      <c r="AV25" s="148">
        <v>1.5916438755829601</v>
      </c>
      <c r="AW25" s="148">
        <v>5.2348966340623102</v>
      </c>
      <c r="AX25" s="148">
        <v>4.8261384740633897</v>
      </c>
      <c r="AY25" s="155">
        <v>3.124517310616</v>
      </c>
      <c r="AZ25" s="148"/>
      <c r="BA25" s="156">
        <v>6.3729689441522703</v>
      </c>
      <c r="BB25" s="157">
        <v>4.6495177350367998</v>
      </c>
      <c r="BC25" s="158">
        <v>5.4931858169287899</v>
      </c>
      <c r="BD25" s="148"/>
      <c r="BE25" s="159">
        <v>4.3054705685540604</v>
      </c>
    </row>
    <row r="26" spans="1:57" x14ac:dyDescent="0.2">
      <c r="A26" s="24" t="s">
        <v>46</v>
      </c>
      <c r="B26" s="44" t="str">
        <f t="shared" si="0"/>
        <v>Petersburg/Chester, VA</v>
      </c>
      <c r="C26" s="12"/>
      <c r="D26" s="28" t="s">
        <v>16</v>
      </c>
      <c r="E26" s="31" t="s">
        <v>17</v>
      </c>
      <c r="F26" s="12"/>
      <c r="G26" s="175">
        <v>77.929713206801097</v>
      </c>
      <c r="H26" s="170">
        <v>82.058359179834397</v>
      </c>
      <c r="I26" s="170">
        <v>79.335640390390296</v>
      </c>
      <c r="J26" s="170">
        <v>82.381782871125594</v>
      </c>
      <c r="K26" s="170">
        <v>90.312001818817706</v>
      </c>
      <c r="L26" s="176">
        <v>82.567060796231502</v>
      </c>
      <c r="M26" s="170"/>
      <c r="N26" s="177">
        <v>90.477627677977296</v>
      </c>
      <c r="O26" s="178">
        <v>90.044426036484197</v>
      </c>
      <c r="P26" s="179">
        <v>90.2607030891878</v>
      </c>
      <c r="Q26" s="170"/>
      <c r="R26" s="180">
        <v>84.981877052598605</v>
      </c>
      <c r="S26" s="153"/>
      <c r="T26" s="154">
        <v>-6.7674042455325996</v>
      </c>
      <c r="U26" s="148">
        <v>-4.1767442940490396</v>
      </c>
      <c r="V26" s="148">
        <v>-9.1086887828035206</v>
      </c>
      <c r="W26" s="148">
        <v>-5.1338278357565699</v>
      </c>
      <c r="X26" s="148">
        <v>-1.5732102135874</v>
      </c>
      <c r="Y26" s="155">
        <v>-5.1098628364728498</v>
      </c>
      <c r="Z26" s="148"/>
      <c r="AA26" s="156">
        <v>-2.1799861081429799</v>
      </c>
      <c r="AB26" s="157">
        <v>-1.8428563140357801</v>
      </c>
      <c r="AC26" s="158">
        <v>-2.0179133143419401</v>
      </c>
      <c r="AD26" s="148"/>
      <c r="AE26" s="159">
        <v>-4.0013272281730003</v>
      </c>
      <c r="AF26" s="35"/>
      <c r="AG26" s="175">
        <v>81.550651321794504</v>
      </c>
      <c r="AH26" s="170">
        <v>85.495714899423007</v>
      </c>
      <c r="AI26" s="170">
        <v>86.507877320895503</v>
      </c>
      <c r="AJ26" s="170">
        <v>86.821055611390193</v>
      </c>
      <c r="AK26" s="170">
        <v>85.978572865829506</v>
      </c>
      <c r="AL26" s="176">
        <v>85.358534819913203</v>
      </c>
      <c r="AM26" s="170"/>
      <c r="AN26" s="177">
        <v>90.061284376396898</v>
      </c>
      <c r="AO26" s="178">
        <v>90.944724340606797</v>
      </c>
      <c r="AP26" s="179">
        <v>90.506092623830099</v>
      </c>
      <c r="AQ26" s="170"/>
      <c r="AR26" s="180">
        <v>86.893281316657195</v>
      </c>
      <c r="AS26" s="153"/>
      <c r="AT26" s="154">
        <v>-4.2290017608108696</v>
      </c>
      <c r="AU26" s="148">
        <v>-1.8901172489789799</v>
      </c>
      <c r="AV26" s="148">
        <v>-2.0756122660198901</v>
      </c>
      <c r="AW26" s="148">
        <v>-2.2937850151276602</v>
      </c>
      <c r="AX26" s="148">
        <v>-1.8624633972589499</v>
      </c>
      <c r="AY26" s="155">
        <v>-2.3905466981964301</v>
      </c>
      <c r="AZ26" s="148"/>
      <c r="BA26" s="156">
        <v>-0.45223986351726903</v>
      </c>
      <c r="BB26" s="157">
        <v>-0.96359891404186604</v>
      </c>
      <c r="BC26" s="158">
        <v>-0.70878295105736699</v>
      </c>
      <c r="BD26" s="148"/>
      <c r="BE26" s="159">
        <v>-1.8500824344031099</v>
      </c>
    </row>
    <row r="27" spans="1:57" x14ac:dyDescent="0.2">
      <c r="A27" s="99" t="s">
        <v>99</v>
      </c>
      <c r="B27" s="45" t="s">
        <v>71</v>
      </c>
      <c r="C27" s="12"/>
      <c r="D27" s="28" t="s">
        <v>16</v>
      </c>
      <c r="E27" s="31" t="s">
        <v>17</v>
      </c>
      <c r="F27" s="12"/>
      <c r="G27" s="175">
        <v>91.600401210207806</v>
      </c>
      <c r="H27" s="170">
        <v>91.335526872148606</v>
      </c>
      <c r="I27" s="170">
        <v>94.910029978586707</v>
      </c>
      <c r="J27" s="170">
        <v>113.819209908735</v>
      </c>
      <c r="K27" s="170">
        <v>118.637762855831</v>
      </c>
      <c r="L27" s="176">
        <v>101.869580960034</v>
      </c>
      <c r="M27" s="170"/>
      <c r="N27" s="177">
        <v>119.73621953716901</v>
      </c>
      <c r="O27" s="178">
        <v>110.647048887956</v>
      </c>
      <c r="P27" s="179">
        <v>115.246740076691</v>
      </c>
      <c r="Q27" s="170"/>
      <c r="R27" s="180">
        <v>106.05975474362501</v>
      </c>
      <c r="S27" s="153"/>
      <c r="T27" s="154">
        <v>-1.4239665776205199</v>
      </c>
      <c r="U27" s="148">
        <v>-0.64810660835202005</v>
      </c>
      <c r="V27" s="148">
        <v>-0.456384850508045</v>
      </c>
      <c r="W27" s="148">
        <v>-2.4000328083976799</v>
      </c>
      <c r="X27" s="148">
        <v>-0.36088318740383102</v>
      </c>
      <c r="Y27" s="155">
        <v>-1.2973144081544801</v>
      </c>
      <c r="Z27" s="148"/>
      <c r="AA27" s="156">
        <v>-1.1610619956883701</v>
      </c>
      <c r="AB27" s="157">
        <v>-0.76137239407264201</v>
      </c>
      <c r="AC27" s="158">
        <v>-0.99280238123321296</v>
      </c>
      <c r="AD27" s="148"/>
      <c r="AE27" s="159">
        <v>-1.2789392169288001</v>
      </c>
      <c r="AF27" s="35"/>
      <c r="AG27" s="175">
        <v>97.287596516867595</v>
      </c>
      <c r="AH27" s="170">
        <v>94.957747113856001</v>
      </c>
      <c r="AI27" s="170">
        <v>97.138208452601404</v>
      </c>
      <c r="AJ27" s="170">
        <v>100.848819626374</v>
      </c>
      <c r="AK27" s="170">
        <v>103.509795721289</v>
      </c>
      <c r="AL27" s="176">
        <v>98.839645292471303</v>
      </c>
      <c r="AM27" s="170"/>
      <c r="AN27" s="177">
        <v>121.297363801846</v>
      </c>
      <c r="AO27" s="178">
        <v>119.254892785419</v>
      </c>
      <c r="AP27" s="179">
        <v>120.27432783516301</v>
      </c>
      <c r="AQ27" s="170"/>
      <c r="AR27" s="180">
        <v>105.757353616733</v>
      </c>
      <c r="AS27" s="153"/>
      <c r="AT27" s="154">
        <v>3.5388889562182899</v>
      </c>
      <c r="AU27" s="148">
        <v>1.4685247686067899</v>
      </c>
      <c r="AV27" s="148">
        <v>3.0493587084836502</v>
      </c>
      <c r="AW27" s="148">
        <v>1.59552315817193</v>
      </c>
      <c r="AX27" s="148">
        <v>1.2871185331291</v>
      </c>
      <c r="AY27" s="155">
        <v>2.13792405862654</v>
      </c>
      <c r="AZ27" s="148"/>
      <c r="BA27" s="156">
        <v>4.3825290349908297</v>
      </c>
      <c r="BB27" s="157">
        <v>3.0196953290801498</v>
      </c>
      <c r="BC27" s="158">
        <v>3.7024832560424699</v>
      </c>
      <c r="BD27" s="148"/>
      <c r="BE27" s="159">
        <v>2.64672658712065</v>
      </c>
    </row>
    <row r="28" spans="1:57" x14ac:dyDescent="0.2">
      <c r="A28" s="24" t="s">
        <v>48</v>
      </c>
      <c r="B28" s="44" t="str">
        <f t="shared" si="0"/>
        <v>Roanoke, VA</v>
      </c>
      <c r="C28" s="12"/>
      <c r="D28" s="28" t="s">
        <v>16</v>
      </c>
      <c r="E28" s="31" t="s">
        <v>17</v>
      </c>
      <c r="F28" s="12"/>
      <c r="G28" s="175">
        <v>85.8337821297429</v>
      </c>
      <c r="H28" s="170">
        <v>86.572242620590302</v>
      </c>
      <c r="I28" s="170">
        <v>90.751015062213398</v>
      </c>
      <c r="J28" s="170">
        <v>95.625128407743901</v>
      </c>
      <c r="K28" s="170">
        <v>101.037023360964</v>
      </c>
      <c r="L28" s="176">
        <v>91.937136174636095</v>
      </c>
      <c r="M28" s="170"/>
      <c r="N28" s="177">
        <v>117.637618398637</v>
      </c>
      <c r="O28" s="178">
        <v>110.159476221079</v>
      </c>
      <c r="P28" s="179">
        <v>113.789102034066</v>
      </c>
      <c r="Q28" s="170"/>
      <c r="R28" s="180">
        <v>98.708278247501894</v>
      </c>
      <c r="S28" s="153"/>
      <c r="T28" s="154">
        <v>9.6365358075247496</v>
      </c>
      <c r="U28" s="148">
        <v>6.7078277673284701</v>
      </c>
      <c r="V28" s="148">
        <v>10.1395387685185</v>
      </c>
      <c r="W28" s="148">
        <v>10.430190875124</v>
      </c>
      <c r="X28" s="148">
        <v>11.9998755200719</v>
      </c>
      <c r="Y28" s="155">
        <v>9.7017367253193303</v>
      </c>
      <c r="Z28" s="148"/>
      <c r="AA28" s="156">
        <v>23.9931531636541</v>
      </c>
      <c r="AB28" s="157">
        <v>18.242838656272198</v>
      </c>
      <c r="AC28" s="158">
        <v>21.051557927586298</v>
      </c>
      <c r="AD28" s="148"/>
      <c r="AE28" s="159">
        <v>13.2492104672561</v>
      </c>
      <c r="AF28" s="35"/>
      <c r="AG28" s="175">
        <v>90.801121206263204</v>
      </c>
      <c r="AH28" s="170">
        <v>94.335447786131894</v>
      </c>
      <c r="AI28" s="170">
        <v>98.997124338421401</v>
      </c>
      <c r="AJ28" s="170">
        <v>98.139755217323</v>
      </c>
      <c r="AK28" s="170">
        <v>99.030873658005206</v>
      </c>
      <c r="AL28" s="176">
        <v>96.518323790461494</v>
      </c>
      <c r="AM28" s="170"/>
      <c r="AN28" s="177">
        <v>121.865062347345</v>
      </c>
      <c r="AO28" s="178">
        <v>118.982809678086</v>
      </c>
      <c r="AP28" s="179">
        <v>120.474314318975</v>
      </c>
      <c r="AQ28" s="170"/>
      <c r="AR28" s="180">
        <v>104.43144927377</v>
      </c>
      <c r="AS28" s="153"/>
      <c r="AT28" s="154">
        <v>12.948112643465899</v>
      </c>
      <c r="AU28" s="148">
        <v>13.1033422749446</v>
      </c>
      <c r="AV28" s="148">
        <v>14.493611107740101</v>
      </c>
      <c r="AW28" s="148">
        <v>12.0508627017546</v>
      </c>
      <c r="AX28" s="148">
        <v>11.820510360427001</v>
      </c>
      <c r="AY28" s="155">
        <v>12.8796197972475</v>
      </c>
      <c r="AZ28" s="148"/>
      <c r="BA28" s="156">
        <v>19.422533533486298</v>
      </c>
      <c r="BB28" s="157">
        <v>12.753178299702499</v>
      </c>
      <c r="BC28" s="158">
        <v>16.048885524297301</v>
      </c>
      <c r="BD28" s="148"/>
      <c r="BE28" s="159">
        <v>13.8607002368656</v>
      </c>
    </row>
    <row r="29" spans="1:57" x14ac:dyDescent="0.2">
      <c r="A29" s="24" t="s">
        <v>49</v>
      </c>
      <c r="B29" s="44" t="str">
        <f t="shared" si="0"/>
        <v>Charlottesville, VA</v>
      </c>
      <c r="C29" s="12"/>
      <c r="D29" s="28" t="s">
        <v>16</v>
      </c>
      <c r="E29" s="31" t="s">
        <v>17</v>
      </c>
      <c r="F29" s="12"/>
      <c r="G29" s="175">
        <v>119.085759849906</v>
      </c>
      <c r="H29" s="170">
        <v>116.006107491856</v>
      </c>
      <c r="I29" s="170">
        <v>116.05759394572</v>
      </c>
      <c r="J29" s="170">
        <v>142.724505888376</v>
      </c>
      <c r="K29" s="170">
        <v>147.799267241379</v>
      </c>
      <c r="L29" s="176">
        <v>129.60571028037299</v>
      </c>
      <c r="M29" s="170"/>
      <c r="N29" s="177">
        <v>170.49055776892399</v>
      </c>
      <c r="O29" s="178">
        <v>147.04511841469301</v>
      </c>
      <c r="P29" s="179">
        <v>159.896844289146</v>
      </c>
      <c r="Q29" s="170"/>
      <c r="R29" s="180">
        <v>139.36734745583701</v>
      </c>
      <c r="S29" s="153"/>
      <c r="T29" s="154">
        <v>-1.5976595021095801</v>
      </c>
      <c r="U29" s="148">
        <v>2.8143570321551099</v>
      </c>
      <c r="V29" s="148">
        <v>-0.79106926691957202</v>
      </c>
      <c r="W29" s="148">
        <v>-2.0013109768808302</v>
      </c>
      <c r="X29" s="148">
        <v>-7.6603688346925303</v>
      </c>
      <c r="Y29" s="155">
        <v>-2.1171163982708698</v>
      </c>
      <c r="Z29" s="148"/>
      <c r="AA29" s="156">
        <v>-16.6628210696386</v>
      </c>
      <c r="AB29" s="157">
        <v>-29.310066987656299</v>
      </c>
      <c r="AC29" s="158">
        <v>-22.5025803769406</v>
      </c>
      <c r="AD29" s="148"/>
      <c r="AE29" s="159">
        <v>-12.5913616547172</v>
      </c>
      <c r="AF29" s="35"/>
      <c r="AG29" s="175">
        <v>131.566565682609</v>
      </c>
      <c r="AH29" s="170">
        <v>124.740057142857</v>
      </c>
      <c r="AI29" s="170">
        <v>127.88393111523</v>
      </c>
      <c r="AJ29" s="170">
        <v>133.34800929962199</v>
      </c>
      <c r="AK29" s="170">
        <v>146.61385795505799</v>
      </c>
      <c r="AL29" s="176">
        <v>133.26273966434701</v>
      </c>
      <c r="AM29" s="170"/>
      <c r="AN29" s="177">
        <v>233.81857785042899</v>
      </c>
      <c r="AO29" s="178">
        <v>236.52571913449199</v>
      </c>
      <c r="AP29" s="179">
        <v>235.146790174854</v>
      </c>
      <c r="AQ29" s="170"/>
      <c r="AR29" s="180">
        <v>166.84197804610301</v>
      </c>
      <c r="AS29" s="153"/>
      <c r="AT29" s="154">
        <v>2.6569832801216702</v>
      </c>
      <c r="AU29" s="148">
        <v>7.9493957693731998</v>
      </c>
      <c r="AV29" s="148">
        <v>6.8669006302022702</v>
      </c>
      <c r="AW29" s="148">
        <v>4.7220975231294604</v>
      </c>
      <c r="AX29" s="148">
        <v>0.88943924280981401</v>
      </c>
      <c r="AY29" s="155">
        <v>4.1741612551615299</v>
      </c>
      <c r="AZ29" s="148"/>
      <c r="BA29" s="156">
        <v>6.5779129323545096</v>
      </c>
      <c r="BB29" s="157">
        <v>2.51955457671338</v>
      </c>
      <c r="BC29" s="158">
        <v>4.4499380298325599</v>
      </c>
      <c r="BD29" s="148"/>
      <c r="BE29" s="159">
        <v>2.5210278601826301</v>
      </c>
    </row>
    <row r="30" spans="1:57" x14ac:dyDescent="0.2">
      <c r="A30" s="24" t="s">
        <v>50</v>
      </c>
      <c r="B30" s="46" t="s">
        <v>73</v>
      </c>
      <c r="C30" s="12"/>
      <c r="D30" s="28" t="s">
        <v>16</v>
      </c>
      <c r="E30" s="31" t="s">
        <v>17</v>
      </c>
      <c r="F30" s="12"/>
      <c r="G30" s="175">
        <v>87.702463617463593</v>
      </c>
      <c r="H30" s="170">
        <v>88.735885153228196</v>
      </c>
      <c r="I30" s="170">
        <v>92.2444393853158</v>
      </c>
      <c r="J30" s="170">
        <v>93.277805768528594</v>
      </c>
      <c r="K30" s="170">
        <v>96.891427155599601</v>
      </c>
      <c r="L30" s="176">
        <v>91.728977909448005</v>
      </c>
      <c r="M30" s="170"/>
      <c r="N30" s="177">
        <v>100.802860098267</v>
      </c>
      <c r="O30" s="178">
        <v>99.339811480022504</v>
      </c>
      <c r="P30" s="179">
        <v>100.102189731842</v>
      </c>
      <c r="Q30" s="170"/>
      <c r="R30" s="180">
        <v>94.436734791702904</v>
      </c>
      <c r="S30" s="153"/>
      <c r="T30" s="154">
        <v>6.7456391620325498</v>
      </c>
      <c r="U30" s="148">
        <v>5.8710787394491097</v>
      </c>
      <c r="V30" s="148">
        <v>8.7331805876859292</v>
      </c>
      <c r="W30" s="148">
        <v>5.6526945792013503</v>
      </c>
      <c r="X30" s="148">
        <v>8.2124780652246798</v>
      </c>
      <c r="Y30" s="155">
        <v>7.0056736542650597</v>
      </c>
      <c r="Z30" s="148"/>
      <c r="AA30" s="156">
        <v>4.6267896245840596</v>
      </c>
      <c r="AB30" s="157">
        <v>5.3187407783824998</v>
      </c>
      <c r="AC30" s="158">
        <v>4.9756309606456801</v>
      </c>
      <c r="AD30" s="148"/>
      <c r="AE30" s="159">
        <v>6.2709921010034702</v>
      </c>
      <c r="AF30" s="35"/>
      <c r="AG30" s="175">
        <v>89.344133113502195</v>
      </c>
      <c r="AH30" s="170">
        <v>94.009733444398094</v>
      </c>
      <c r="AI30" s="170">
        <v>99.630707667433597</v>
      </c>
      <c r="AJ30" s="170">
        <v>98.615223300970797</v>
      </c>
      <c r="AK30" s="170">
        <v>95.650311867152595</v>
      </c>
      <c r="AL30" s="176">
        <v>95.837237495676206</v>
      </c>
      <c r="AM30" s="170"/>
      <c r="AN30" s="177">
        <v>101.218105935064</v>
      </c>
      <c r="AO30" s="178">
        <v>101.135625602467</v>
      </c>
      <c r="AP30" s="179">
        <v>101.177813461417</v>
      </c>
      <c r="AQ30" s="170"/>
      <c r="AR30" s="180">
        <v>97.470967837970207</v>
      </c>
      <c r="AS30" s="153"/>
      <c r="AT30" s="154">
        <v>8.5673645536367005</v>
      </c>
      <c r="AU30" s="148">
        <v>9.5529336632482291</v>
      </c>
      <c r="AV30" s="148">
        <v>12.973149554152901</v>
      </c>
      <c r="AW30" s="148">
        <v>10.5810252130926</v>
      </c>
      <c r="AX30" s="148">
        <v>7.5537160550219298</v>
      </c>
      <c r="AY30" s="155">
        <v>10.043913384702099</v>
      </c>
      <c r="AZ30" s="148"/>
      <c r="BA30" s="156">
        <v>4.9352299340133898</v>
      </c>
      <c r="BB30" s="157">
        <v>4.6451160325084198</v>
      </c>
      <c r="BC30" s="158">
        <v>4.7917193519093599</v>
      </c>
      <c r="BD30" s="148"/>
      <c r="BE30" s="159">
        <v>8.08436587761231</v>
      </c>
    </row>
    <row r="31" spans="1:57" x14ac:dyDescent="0.2">
      <c r="A31" s="24" t="s">
        <v>51</v>
      </c>
      <c r="B31" s="44" t="str">
        <f t="shared" si="0"/>
        <v>Staunton &amp; Harrisonburg, VA</v>
      </c>
      <c r="C31" s="12"/>
      <c r="D31" s="28" t="s">
        <v>16</v>
      </c>
      <c r="E31" s="31" t="s">
        <v>17</v>
      </c>
      <c r="F31" s="12"/>
      <c r="G31" s="175">
        <v>88.039828104855999</v>
      </c>
      <c r="H31" s="170">
        <v>86.826360192837399</v>
      </c>
      <c r="I31" s="170">
        <v>88.187393452748594</v>
      </c>
      <c r="J31" s="170">
        <v>87.594034334763904</v>
      </c>
      <c r="K31" s="170">
        <v>91.074898767605603</v>
      </c>
      <c r="L31" s="176">
        <v>88.266869450070104</v>
      </c>
      <c r="M31" s="170"/>
      <c r="N31" s="177">
        <v>118.500700557966</v>
      </c>
      <c r="O31" s="178">
        <v>120.290849486887</v>
      </c>
      <c r="P31" s="179">
        <v>119.433258093258</v>
      </c>
      <c r="Q31" s="170"/>
      <c r="R31" s="180">
        <v>98.990068976088196</v>
      </c>
      <c r="S31" s="153"/>
      <c r="T31" s="154">
        <v>4.2408694806560403</v>
      </c>
      <c r="U31" s="148">
        <v>1.21419966081148</v>
      </c>
      <c r="V31" s="148">
        <v>2.2951191909156399</v>
      </c>
      <c r="W31" s="148">
        <v>-0.135107808129384</v>
      </c>
      <c r="X31" s="148">
        <v>1.7269002608241799</v>
      </c>
      <c r="Y31" s="155">
        <v>1.7859538141598099</v>
      </c>
      <c r="Z31" s="148"/>
      <c r="AA31" s="156">
        <v>18.320966496786198</v>
      </c>
      <c r="AB31" s="157">
        <v>17.323030386524401</v>
      </c>
      <c r="AC31" s="158">
        <v>17.8330262850276</v>
      </c>
      <c r="AD31" s="148"/>
      <c r="AE31" s="159">
        <v>8.0209970175961995</v>
      </c>
      <c r="AF31" s="35"/>
      <c r="AG31" s="175">
        <v>90.659242843951901</v>
      </c>
      <c r="AH31" s="170">
        <v>89.897678229039499</v>
      </c>
      <c r="AI31" s="170">
        <v>92.022907675709007</v>
      </c>
      <c r="AJ31" s="170">
        <v>93.768744766505606</v>
      </c>
      <c r="AK31" s="170">
        <v>94.823499958274198</v>
      </c>
      <c r="AL31" s="176">
        <v>92.322673378839497</v>
      </c>
      <c r="AM31" s="170"/>
      <c r="AN31" s="177">
        <v>121.345551549145</v>
      </c>
      <c r="AO31" s="178">
        <v>124.524863268712</v>
      </c>
      <c r="AP31" s="179">
        <v>122.966528114158</v>
      </c>
      <c r="AQ31" s="170"/>
      <c r="AR31" s="180">
        <v>102.824640061018</v>
      </c>
      <c r="AS31" s="153"/>
      <c r="AT31" s="154">
        <v>2.1550458346922698</v>
      </c>
      <c r="AU31" s="148">
        <v>2.8242901725493499</v>
      </c>
      <c r="AV31" s="148">
        <v>4.7124460370953596</v>
      </c>
      <c r="AW31" s="148">
        <v>5.8357965161968703</v>
      </c>
      <c r="AX31" s="148">
        <v>4.9946515650152801</v>
      </c>
      <c r="AY31" s="155">
        <v>4.2085735749506501</v>
      </c>
      <c r="AZ31" s="148"/>
      <c r="BA31" s="156">
        <v>-6.41376348380919E-2</v>
      </c>
      <c r="BB31" s="157">
        <v>-1.4778438275119901</v>
      </c>
      <c r="BC31" s="158">
        <v>-0.80193527086770999</v>
      </c>
      <c r="BD31" s="148"/>
      <c r="BE31" s="159">
        <v>1.42720229572373</v>
      </c>
    </row>
    <row r="32" spans="1:57" x14ac:dyDescent="0.2">
      <c r="A32" s="24" t="s">
        <v>52</v>
      </c>
      <c r="B32" s="44" t="str">
        <f t="shared" si="0"/>
        <v>Blacksburg &amp; Wytheville, VA</v>
      </c>
      <c r="C32" s="12"/>
      <c r="D32" s="28" t="s">
        <v>16</v>
      </c>
      <c r="E32" s="31" t="s">
        <v>17</v>
      </c>
      <c r="F32" s="12"/>
      <c r="G32" s="175">
        <v>87.362848383500506</v>
      </c>
      <c r="H32" s="170">
        <v>87.643779264214004</v>
      </c>
      <c r="I32" s="170">
        <v>93.263405081157302</v>
      </c>
      <c r="J32" s="170">
        <v>88.795049321824905</v>
      </c>
      <c r="K32" s="170">
        <v>95.534019933554802</v>
      </c>
      <c r="L32" s="176">
        <v>90.517949147531198</v>
      </c>
      <c r="M32" s="170"/>
      <c r="N32" s="177">
        <v>111.149412945308</v>
      </c>
      <c r="O32" s="178">
        <v>112.818340681362</v>
      </c>
      <c r="P32" s="179">
        <v>112.077214795008</v>
      </c>
      <c r="Q32" s="170"/>
      <c r="R32" s="180">
        <v>97.129359070720795</v>
      </c>
      <c r="S32" s="153"/>
      <c r="T32" s="154">
        <v>6.7705221955047703</v>
      </c>
      <c r="U32" s="148">
        <v>7.6461459669060003</v>
      </c>
      <c r="V32" s="148">
        <v>7.2895860851602299</v>
      </c>
      <c r="W32" s="148">
        <v>4.6451251276315899</v>
      </c>
      <c r="X32" s="148">
        <v>10.606845812285099</v>
      </c>
      <c r="Y32" s="155">
        <v>7.3706060168494298</v>
      </c>
      <c r="Z32" s="148"/>
      <c r="AA32" s="156">
        <v>18.322873594017999</v>
      </c>
      <c r="AB32" s="157">
        <v>17.925024945880899</v>
      </c>
      <c r="AC32" s="158">
        <v>18.0677313190983</v>
      </c>
      <c r="AD32" s="148"/>
      <c r="AE32" s="159">
        <v>10.7699934361844</v>
      </c>
      <c r="AF32" s="35"/>
      <c r="AG32" s="175">
        <v>88.338487483530898</v>
      </c>
      <c r="AH32" s="170">
        <v>88.093780926199997</v>
      </c>
      <c r="AI32" s="170">
        <v>91.426661981070097</v>
      </c>
      <c r="AJ32" s="170">
        <v>90.264336801697098</v>
      </c>
      <c r="AK32" s="170">
        <v>94.378388429751993</v>
      </c>
      <c r="AL32" s="176">
        <v>90.625469998731404</v>
      </c>
      <c r="AM32" s="170"/>
      <c r="AN32" s="177">
        <v>154.075131952204</v>
      </c>
      <c r="AO32" s="178">
        <v>157.19130005852301</v>
      </c>
      <c r="AP32" s="179">
        <v>155.65487623972101</v>
      </c>
      <c r="AQ32" s="170"/>
      <c r="AR32" s="180">
        <v>112.268304322067</v>
      </c>
      <c r="AS32" s="153"/>
      <c r="AT32" s="154">
        <v>4.8745685057470096</v>
      </c>
      <c r="AU32" s="148">
        <v>5.6134484994482898</v>
      </c>
      <c r="AV32" s="148">
        <v>7.7125449383923002</v>
      </c>
      <c r="AW32" s="148">
        <v>5.8972743578165296</v>
      </c>
      <c r="AX32" s="148">
        <v>7.8280239665225304</v>
      </c>
      <c r="AY32" s="155">
        <v>6.5163264833822003</v>
      </c>
      <c r="AZ32" s="148"/>
      <c r="BA32" s="156">
        <v>16.823784111383201</v>
      </c>
      <c r="BB32" s="157">
        <v>17.265545883000399</v>
      </c>
      <c r="BC32" s="158">
        <v>17.037944049846999</v>
      </c>
      <c r="BD32" s="148"/>
      <c r="BE32" s="159">
        <v>10.1317605784131</v>
      </c>
    </row>
    <row r="33" spans="1:64" x14ac:dyDescent="0.2">
      <c r="A33" s="24" t="s">
        <v>53</v>
      </c>
      <c r="B33" s="44" t="str">
        <f t="shared" si="0"/>
        <v>Lynchburg, VA</v>
      </c>
      <c r="C33" s="12"/>
      <c r="D33" s="28" t="s">
        <v>16</v>
      </c>
      <c r="E33" s="31" t="s">
        <v>17</v>
      </c>
      <c r="F33" s="12"/>
      <c r="G33" s="175">
        <v>93.786918660287</v>
      </c>
      <c r="H33" s="170">
        <v>90.693193832599107</v>
      </c>
      <c r="I33" s="170">
        <v>92.233159108378103</v>
      </c>
      <c r="J33" s="170">
        <v>98.831018153117597</v>
      </c>
      <c r="K33" s="170">
        <v>103.15768010575</v>
      </c>
      <c r="L33" s="176">
        <v>95.9961883477188</v>
      </c>
      <c r="M33" s="170"/>
      <c r="N33" s="177">
        <v>123.372531645569</v>
      </c>
      <c r="O33" s="178">
        <v>116.628540462427</v>
      </c>
      <c r="P33" s="179">
        <v>120.382882767456</v>
      </c>
      <c r="Q33" s="170"/>
      <c r="R33" s="180">
        <v>103.918691987513</v>
      </c>
      <c r="S33" s="153"/>
      <c r="T33" s="154">
        <v>2.3716430030898699</v>
      </c>
      <c r="U33" s="148">
        <v>-1.8551788245918699</v>
      </c>
      <c r="V33" s="148">
        <v>-2.0384785557814298</v>
      </c>
      <c r="W33" s="148">
        <v>1.95017726316809</v>
      </c>
      <c r="X33" s="148">
        <v>5.2994668400250404</v>
      </c>
      <c r="Y33" s="155">
        <v>1.20308268909546</v>
      </c>
      <c r="Z33" s="148"/>
      <c r="AA33" s="156">
        <v>5.4180463802260599</v>
      </c>
      <c r="AB33" s="157">
        <v>1.80916887355726</v>
      </c>
      <c r="AC33" s="158">
        <v>3.8022423019159199</v>
      </c>
      <c r="AD33" s="148"/>
      <c r="AE33" s="159">
        <v>0.60998878503470899</v>
      </c>
      <c r="AF33" s="35"/>
      <c r="AG33" s="175">
        <v>94.249805714285699</v>
      </c>
      <c r="AH33" s="170">
        <v>96.396201686577598</v>
      </c>
      <c r="AI33" s="170">
        <v>100.26544890680699</v>
      </c>
      <c r="AJ33" s="170">
        <v>101.272477035159</v>
      </c>
      <c r="AK33" s="170">
        <v>107.125375977256</v>
      </c>
      <c r="AL33" s="176">
        <v>100.475586807299</v>
      </c>
      <c r="AM33" s="170"/>
      <c r="AN33" s="177">
        <v>131.36550683970501</v>
      </c>
      <c r="AO33" s="178">
        <v>129.338059316569</v>
      </c>
      <c r="AP33" s="179">
        <v>130.40138766249601</v>
      </c>
      <c r="AQ33" s="170"/>
      <c r="AR33" s="180">
        <v>111.04518289909601</v>
      </c>
      <c r="AS33" s="153"/>
      <c r="AT33" s="154">
        <v>-0.114752285808884</v>
      </c>
      <c r="AU33" s="148">
        <v>0.77837106233627595</v>
      </c>
      <c r="AV33" s="148">
        <v>2.1930784251048201</v>
      </c>
      <c r="AW33" s="148">
        <v>2.6118274953699698</v>
      </c>
      <c r="AX33" s="148">
        <v>7.6694936077782598</v>
      </c>
      <c r="AY33" s="155">
        <v>3.0514967856868802</v>
      </c>
      <c r="AZ33" s="148"/>
      <c r="BA33" s="156">
        <v>13.205716096400501</v>
      </c>
      <c r="BB33" s="157">
        <v>8.0966527997578908</v>
      </c>
      <c r="BC33" s="158">
        <v>10.708087875535099</v>
      </c>
      <c r="BD33" s="148"/>
      <c r="BE33" s="159">
        <v>5.8647425854474404</v>
      </c>
    </row>
    <row r="34" spans="1:64" x14ac:dyDescent="0.2">
      <c r="A34" s="24" t="s">
        <v>78</v>
      </c>
      <c r="B34" s="44" t="str">
        <f t="shared" si="0"/>
        <v>Central Virginia</v>
      </c>
      <c r="C34" s="12"/>
      <c r="D34" s="28" t="s">
        <v>16</v>
      </c>
      <c r="E34" s="31" t="s">
        <v>17</v>
      </c>
      <c r="F34" s="12"/>
      <c r="G34" s="175">
        <v>94.748538139009796</v>
      </c>
      <c r="H34" s="170">
        <v>91.939817222676197</v>
      </c>
      <c r="I34" s="170">
        <v>92.289829349025297</v>
      </c>
      <c r="J34" s="170">
        <v>102.10749356742799</v>
      </c>
      <c r="K34" s="170">
        <v>112.836716681376</v>
      </c>
      <c r="L34" s="176">
        <v>99.534601593339502</v>
      </c>
      <c r="M34" s="170"/>
      <c r="N34" s="177">
        <v>122.982204474561</v>
      </c>
      <c r="O34" s="178">
        <v>115.733090844987</v>
      </c>
      <c r="P34" s="179">
        <v>119.51805149949401</v>
      </c>
      <c r="Q34" s="170"/>
      <c r="R34" s="180">
        <v>106.294393552247</v>
      </c>
      <c r="S34" s="153"/>
      <c r="T34" s="154">
        <v>2.9242528556900802</v>
      </c>
      <c r="U34" s="148">
        <v>1.08439235166221</v>
      </c>
      <c r="V34" s="148">
        <v>-0.19862690242563799</v>
      </c>
      <c r="W34" s="148">
        <v>1.43500610825505</v>
      </c>
      <c r="X34" s="148">
        <v>0.38016309711069401</v>
      </c>
      <c r="Y34" s="155">
        <v>1.1102114676172301</v>
      </c>
      <c r="Z34" s="148"/>
      <c r="AA34" s="156">
        <v>-2.4312212076753701</v>
      </c>
      <c r="AB34" s="157">
        <v>-6.5792541477435504</v>
      </c>
      <c r="AC34" s="158">
        <v>-4.38482662238229</v>
      </c>
      <c r="AD34" s="148"/>
      <c r="AE34" s="159">
        <v>-1.27999515053668</v>
      </c>
      <c r="AF34" s="35"/>
      <c r="AG34" s="175">
        <v>100.01355137105401</v>
      </c>
      <c r="AH34" s="170">
        <v>101.58602119802801</v>
      </c>
      <c r="AI34" s="170">
        <v>105.34542055290601</v>
      </c>
      <c r="AJ34" s="170">
        <v>108.316677734455</v>
      </c>
      <c r="AK34" s="170">
        <v>112.463640336179</v>
      </c>
      <c r="AL34" s="176">
        <v>105.973502063517</v>
      </c>
      <c r="AM34" s="170"/>
      <c r="AN34" s="177">
        <v>139.55967429793401</v>
      </c>
      <c r="AO34" s="178">
        <v>137.44898584593099</v>
      </c>
      <c r="AP34" s="179">
        <v>138.52031823897801</v>
      </c>
      <c r="AQ34" s="170"/>
      <c r="AR34" s="180">
        <v>116.804302081133</v>
      </c>
      <c r="AS34" s="153"/>
      <c r="AT34" s="154">
        <v>4.9634255907264002</v>
      </c>
      <c r="AU34" s="148">
        <v>5.60296392106995</v>
      </c>
      <c r="AV34" s="148">
        <v>5.9009838868589997</v>
      </c>
      <c r="AW34" s="148">
        <v>6.9222811393693897</v>
      </c>
      <c r="AX34" s="148">
        <v>6.1772598218740402</v>
      </c>
      <c r="AY34" s="155">
        <v>6.0610327748249304</v>
      </c>
      <c r="AZ34" s="148"/>
      <c r="BA34" s="156">
        <v>7.0305675211050698</v>
      </c>
      <c r="BB34" s="157">
        <v>3.2478371862471298</v>
      </c>
      <c r="BC34" s="158">
        <v>5.12769663461959</v>
      </c>
      <c r="BD34" s="148"/>
      <c r="BE34" s="159">
        <v>5.5781904053344498</v>
      </c>
    </row>
    <row r="35" spans="1:64" x14ac:dyDescent="0.2">
      <c r="A35" s="24" t="s">
        <v>79</v>
      </c>
      <c r="B35" s="44" t="str">
        <f t="shared" si="0"/>
        <v>Chesapeake Bay</v>
      </c>
      <c r="C35" s="12"/>
      <c r="D35" s="28" t="s">
        <v>16</v>
      </c>
      <c r="E35" s="31" t="s">
        <v>17</v>
      </c>
      <c r="F35" s="12"/>
      <c r="G35" s="175">
        <v>86.404533678756394</v>
      </c>
      <c r="H35" s="170">
        <v>88.352695312500003</v>
      </c>
      <c r="I35" s="170">
        <v>96.471273764258498</v>
      </c>
      <c r="J35" s="170">
        <v>123.126990291262</v>
      </c>
      <c r="K35" s="170">
        <v>128.55420401854701</v>
      </c>
      <c r="L35" s="176">
        <v>106.69667053364201</v>
      </c>
      <c r="M35" s="170"/>
      <c r="N35" s="177">
        <v>119.644016260162</v>
      </c>
      <c r="O35" s="178">
        <v>96.582041237113401</v>
      </c>
      <c r="P35" s="179">
        <v>109.47578181818101</v>
      </c>
      <c r="Q35" s="170"/>
      <c r="R35" s="180">
        <v>107.526030927835</v>
      </c>
      <c r="S35" s="153"/>
      <c r="T35" s="154">
        <v>-0.85525691873426701</v>
      </c>
      <c r="U35" s="148">
        <v>2.74622902219462</v>
      </c>
      <c r="V35" s="148">
        <v>1.62728391576819</v>
      </c>
      <c r="W35" s="148">
        <v>4.8875727205702502</v>
      </c>
      <c r="X35" s="148">
        <v>-1.77385348154054</v>
      </c>
      <c r="Y35" s="155">
        <v>2.2100453611396702</v>
      </c>
      <c r="Z35" s="148"/>
      <c r="AA35" s="156">
        <v>-2.5063112569512001</v>
      </c>
      <c r="AB35" s="157">
        <v>-4.1653943962042597</v>
      </c>
      <c r="AC35" s="158">
        <v>-2.85428147233976</v>
      </c>
      <c r="AD35" s="148"/>
      <c r="AE35" s="159">
        <v>0.68160876218450595</v>
      </c>
      <c r="AF35" s="35"/>
      <c r="AG35" s="175">
        <v>94.739376288659699</v>
      </c>
      <c r="AH35" s="170">
        <v>92.730414026193401</v>
      </c>
      <c r="AI35" s="170">
        <v>94.620768018904997</v>
      </c>
      <c r="AJ35" s="170">
        <v>100.41111286503499</v>
      </c>
      <c r="AK35" s="170">
        <v>107.28449234488301</v>
      </c>
      <c r="AL35" s="176">
        <v>98.149661102680795</v>
      </c>
      <c r="AM35" s="170"/>
      <c r="AN35" s="177">
        <v>127.498801593048</v>
      </c>
      <c r="AO35" s="178">
        <v>127.678943120676</v>
      </c>
      <c r="AP35" s="179">
        <v>127.586185682326</v>
      </c>
      <c r="AQ35" s="170"/>
      <c r="AR35" s="180">
        <v>107.315893416927</v>
      </c>
      <c r="AS35" s="153"/>
      <c r="AT35" s="154">
        <v>2.7120175462955101</v>
      </c>
      <c r="AU35" s="148">
        <v>-1.9280551742360302E-2</v>
      </c>
      <c r="AV35" s="148">
        <v>-2.8215487348539501</v>
      </c>
      <c r="AW35" s="148">
        <v>-2.9151594891992398</v>
      </c>
      <c r="AX35" s="148">
        <v>-1.81782558447548</v>
      </c>
      <c r="AY35" s="155">
        <v>-1.29122352333469</v>
      </c>
      <c r="AZ35" s="148"/>
      <c r="BA35" s="156">
        <v>2.1282789175314498</v>
      </c>
      <c r="BB35" s="157">
        <v>6.5848581224270504</v>
      </c>
      <c r="BC35" s="158">
        <v>4.2972544705688804</v>
      </c>
      <c r="BD35" s="148"/>
      <c r="BE35" s="159">
        <v>0.83823390121414498</v>
      </c>
    </row>
    <row r="36" spans="1:64" x14ac:dyDescent="0.2">
      <c r="A36" s="24" t="s">
        <v>80</v>
      </c>
      <c r="B36" s="44" t="str">
        <f t="shared" si="0"/>
        <v>Coastal Virginia - Eastern Shore</v>
      </c>
      <c r="C36" s="12"/>
      <c r="D36" s="28" t="s">
        <v>16</v>
      </c>
      <c r="E36" s="31" t="s">
        <v>17</v>
      </c>
      <c r="F36" s="12"/>
      <c r="G36" s="175">
        <v>99.337382978723397</v>
      </c>
      <c r="H36" s="170">
        <v>97.700634920634897</v>
      </c>
      <c r="I36" s="170">
        <v>97.283946902654804</v>
      </c>
      <c r="J36" s="170">
        <v>116.567120622568</v>
      </c>
      <c r="K36" s="170">
        <v>120.00259780907599</v>
      </c>
      <c r="L36" s="176">
        <v>106.587085299455</v>
      </c>
      <c r="M36" s="170"/>
      <c r="N36" s="177">
        <v>124.505545335085</v>
      </c>
      <c r="O36" s="178">
        <v>116.79026825633299</v>
      </c>
      <c r="P36" s="179">
        <v>120.890356145251</v>
      </c>
      <c r="Q36" s="170"/>
      <c r="R36" s="180">
        <v>111.478961069978</v>
      </c>
      <c r="S36" s="153"/>
      <c r="T36" s="154">
        <v>6.0208149688184802</v>
      </c>
      <c r="U36" s="148">
        <v>4.4294594515355303</v>
      </c>
      <c r="V36" s="148">
        <v>1.91405045337032</v>
      </c>
      <c r="W36" s="148">
        <v>6.3880704101005099</v>
      </c>
      <c r="X36" s="148">
        <v>5.4496058580492104</v>
      </c>
      <c r="Y36" s="155">
        <v>4.3967785588557797</v>
      </c>
      <c r="Z36" s="148"/>
      <c r="AA36" s="156">
        <v>4.2800150242145802</v>
      </c>
      <c r="AB36" s="157">
        <v>3.1207468233606899</v>
      </c>
      <c r="AC36" s="158">
        <v>3.7427588929723599</v>
      </c>
      <c r="AD36" s="148"/>
      <c r="AE36" s="159">
        <v>3.95834681103466</v>
      </c>
      <c r="AF36" s="35"/>
      <c r="AG36" s="175">
        <v>107.20110047846801</v>
      </c>
      <c r="AH36" s="170">
        <v>103.317805891238</v>
      </c>
      <c r="AI36" s="170">
        <v>103.550642984014</v>
      </c>
      <c r="AJ36" s="170">
        <v>107.058712415988</v>
      </c>
      <c r="AK36" s="170">
        <v>109.376563829787</v>
      </c>
      <c r="AL36" s="176">
        <v>106.095371019464</v>
      </c>
      <c r="AM36" s="170"/>
      <c r="AN36" s="177">
        <v>124.749048625792</v>
      </c>
      <c r="AO36" s="178">
        <v>123.62472586412299</v>
      </c>
      <c r="AP36" s="179">
        <v>124.183092845357</v>
      </c>
      <c r="AQ36" s="170"/>
      <c r="AR36" s="180">
        <v>112.102087567244</v>
      </c>
      <c r="AS36" s="153"/>
      <c r="AT36" s="154">
        <v>9.8002798511645093</v>
      </c>
      <c r="AU36" s="148">
        <v>5.6200020966080197</v>
      </c>
      <c r="AV36" s="148">
        <v>6.2661505003590303</v>
      </c>
      <c r="AW36" s="148">
        <v>7.4275529987729296</v>
      </c>
      <c r="AX36" s="148">
        <v>6.6189144164812603</v>
      </c>
      <c r="AY36" s="155">
        <v>7.0414054309641498</v>
      </c>
      <c r="AZ36" s="148"/>
      <c r="BA36" s="156">
        <v>8.7005908634356892</v>
      </c>
      <c r="BB36" s="157">
        <v>7.1846147231167201</v>
      </c>
      <c r="BC36" s="158">
        <v>7.9379109786320203</v>
      </c>
      <c r="BD36" s="148"/>
      <c r="BE36" s="159">
        <v>7.4296764965465698</v>
      </c>
    </row>
    <row r="37" spans="1:64" x14ac:dyDescent="0.2">
      <c r="A37" s="24" t="s">
        <v>81</v>
      </c>
      <c r="B37" s="44" t="str">
        <f t="shared" si="0"/>
        <v>Coastal Virginia - Hampton Roads</v>
      </c>
      <c r="C37" s="12"/>
      <c r="D37" s="28" t="s">
        <v>16</v>
      </c>
      <c r="E37" s="31" t="s">
        <v>17</v>
      </c>
      <c r="F37" s="12"/>
      <c r="G37" s="175">
        <v>91.040630493688397</v>
      </c>
      <c r="H37" s="170">
        <v>90.269703326145205</v>
      </c>
      <c r="I37" s="170">
        <v>92.195052383446793</v>
      </c>
      <c r="J37" s="170">
        <v>107.637872910415</v>
      </c>
      <c r="K37" s="170">
        <v>115.814020982183</v>
      </c>
      <c r="L37" s="176">
        <v>101.024471694186</v>
      </c>
      <c r="M37" s="170"/>
      <c r="N37" s="177">
        <v>123.682869000838</v>
      </c>
      <c r="O37" s="178">
        <v>110.654407610414</v>
      </c>
      <c r="P37" s="179">
        <v>117.743796218436</v>
      </c>
      <c r="Q37" s="170"/>
      <c r="R37" s="180">
        <v>106.456715401968</v>
      </c>
      <c r="S37" s="153"/>
      <c r="T37" s="154">
        <v>6.1010724704001102</v>
      </c>
      <c r="U37" s="148">
        <v>6.7762439941291399</v>
      </c>
      <c r="V37" s="148">
        <v>4.4247959442820699</v>
      </c>
      <c r="W37" s="148">
        <v>5.0868653519927198</v>
      </c>
      <c r="X37" s="148">
        <v>4.1112804687060001</v>
      </c>
      <c r="Y37" s="155">
        <v>5.0171352484788798</v>
      </c>
      <c r="Z37" s="148"/>
      <c r="AA37" s="156">
        <v>4.3221642509106299</v>
      </c>
      <c r="AB37" s="157">
        <v>3.7709340128544402</v>
      </c>
      <c r="AC37" s="158">
        <v>4.1230015091859196</v>
      </c>
      <c r="AD37" s="148"/>
      <c r="AE37" s="159">
        <v>4.39599300090567</v>
      </c>
      <c r="AF37" s="35"/>
      <c r="AG37" s="175">
        <v>93.149389770462705</v>
      </c>
      <c r="AH37" s="170">
        <v>93.741272371478601</v>
      </c>
      <c r="AI37" s="170">
        <v>97.261889784574294</v>
      </c>
      <c r="AJ37" s="170">
        <v>102.824699289861</v>
      </c>
      <c r="AK37" s="170">
        <v>106.48686655274101</v>
      </c>
      <c r="AL37" s="176">
        <v>99.211005487772596</v>
      </c>
      <c r="AM37" s="170"/>
      <c r="AN37" s="177">
        <v>121.26410700917999</v>
      </c>
      <c r="AO37" s="178">
        <v>122.414254122307</v>
      </c>
      <c r="AP37" s="179">
        <v>121.837621469735</v>
      </c>
      <c r="AQ37" s="170"/>
      <c r="AR37" s="180">
        <v>106.848367154058</v>
      </c>
      <c r="AS37" s="153"/>
      <c r="AT37" s="154">
        <v>7.74989801085691</v>
      </c>
      <c r="AU37" s="148">
        <v>7.3680334515924901</v>
      </c>
      <c r="AV37" s="148">
        <v>8.8105047081778505</v>
      </c>
      <c r="AW37" s="148">
        <v>7.6748022622793197</v>
      </c>
      <c r="AX37" s="148">
        <v>6.8324838845094202</v>
      </c>
      <c r="AY37" s="155">
        <v>7.6354384481471502</v>
      </c>
      <c r="AZ37" s="148"/>
      <c r="BA37" s="156">
        <v>6.9910636493041096</v>
      </c>
      <c r="BB37" s="157">
        <v>6.6942522255147496</v>
      </c>
      <c r="BC37" s="158">
        <v>6.8363189905415203</v>
      </c>
      <c r="BD37" s="148"/>
      <c r="BE37" s="159">
        <v>7.0646946748569297</v>
      </c>
    </row>
    <row r="38" spans="1:64" x14ac:dyDescent="0.2">
      <c r="A38" s="25" t="s">
        <v>82</v>
      </c>
      <c r="B38" s="44" t="str">
        <f t="shared" si="0"/>
        <v>Northern Virginia</v>
      </c>
      <c r="C38" s="12"/>
      <c r="D38" s="28" t="s">
        <v>16</v>
      </c>
      <c r="E38" s="31" t="s">
        <v>17</v>
      </c>
      <c r="F38" s="13"/>
      <c r="G38" s="175">
        <v>104.30092929192</v>
      </c>
      <c r="H38" s="170">
        <v>103.467722951561</v>
      </c>
      <c r="I38" s="170">
        <v>102.762894633572</v>
      </c>
      <c r="J38" s="170">
        <v>111.928154912678</v>
      </c>
      <c r="K38" s="170">
        <v>114.021153424761</v>
      </c>
      <c r="L38" s="176">
        <v>107.78787132201499</v>
      </c>
      <c r="M38" s="170"/>
      <c r="N38" s="177">
        <v>112.935313208927</v>
      </c>
      <c r="O38" s="178">
        <v>106.337855896497</v>
      </c>
      <c r="P38" s="179">
        <v>109.885350502685</v>
      </c>
      <c r="Q38" s="170"/>
      <c r="R38" s="180">
        <v>108.453792007095</v>
      </c>
      <c r="S38" s="153"/>
      <c r="T38" s="154">
        <v>10.5076848316574</v>
      </c>
      <c r="U38" s="148">
        <v>10.6564382009713</v>
      </c>
      <c r="V38" s="148">
        <v>7.9835546228653804</v>
      </c>
      <c r="W38" s="148">
        <v>9.9360378279169499</v>
      </c>
      <c r="X38" s="148">
        <v>8.3782213049134597</v>
      </c>
      <c r="Y38" s="155">
        <v>9.2951869110538308</v>
      </c>
      <c r="Z38" s="148"/>
      <c r="AA38" s="156">
        <v>8.2913637369587896</v>
      </c>
      <c r="AB38" s="157">
        <v>7.75431696186405</v>
      </c>
      <c r="AC38" s="158">
        <v>8.0603415615480802</v>
      </c>
      <c r="AD38" s="148"/>
      <c r="AE38" s="159">
        <v>8.8486130731656996</v>
      </c>
      <c r="AF38" s="35"/>
      <c r="AG38" s="175">
        <v>123.73413451792401</v>
      </c>
      <c r="AH38" s="170">
        <v>135.28828972576201</v>
      </c>
      <c r="AI38" s="170">
        <v>143.79015801530201</v>
      </c>
      <c r="AJ38" s="170">
        <v>143.673438597021</v>
      </c>
      <c r="AK38" s="170">
        <v>131.59496208289201</v>
      </c>
      <c r="AL38" s="176">
        <v>136.317789394231</v>
      </c>
      <c r="AM38" s="170"/>
      <c r="AN38" s="177">
        <v>121.98771389586599</v>
      </c>
      <c r="AO38" s="178">
        <v>121.014680448916</v>
      </c>
      <c r="AP38" s="179">
        <v>121.50400631591199</v>
      </c>
      <c r="AQ38" s="170"/>
      <c r="AR38" s="180">
        <v>131.861649587183</v>
      </c>
      <c r="AS38" s="153"/>
      <c r="AT38" s="154">
        <v>20.926375469773799</v>
      </c>
      <c r="AU38" s="148">
        <v>23.015167268056501</v>
      </c>
      <c r="AV38" s="148">
        <v>25.2771197083215</v>
      </c>
      <c r="AW38" s="148">
        <v>26.238160491025301</v>
      </c>
      <c r="AX38" s="148">
        <v>20.328244163629499</v>
      </c>
      <c r="AY38" s="155">
        <v>23.545455883491801</v>
      </c>
      <c r="AZ38" s="148"/>
      <c r="BA38" s="156">
        <v>14.1767651138535</v>
      </c>
      <c r="BB38" s="157">
        <v>13.444826455808901</v>
      </c>
      <c r="BC38" s="158">
        <v>13.814626390632499</v>
      </c>
      <c r="BD38" s="148"/>
      <c r="BE38" s="159">
        <v>20.795888106123599</v>
      </c>
    </row>
    <row r="39" spans="1:64" x14ac:dyDescent="0.2">
      <c r="A39" s="26" t="s">
        <v>83</v>
      </c>
      <c r="B39" s="44" t="str">
        <f t="shared" si="0"/>
        <v>Shenandoah Valley</v>
      </c>
      <c r="C39" s="12"/>
      <c r="D39" s="29" t="s">
        <v>16</v>
      </c>
      <c r="E39" s="32" t="s">
        <v>17</v>
      </c>
      <c r="F39" s="12"/>
      <c r="G39" s="181">
        <v>88.584094091903694</v>
      </c>
      <c r="H39" s="182">
        <v>89.265971209571802</v>
      </c>
      <c r="I39" s="182">
        <v>90.195497791369306</v>
      </c>
      <c r="J39" s="182">
        <v>96.517242280285004</v>
      </c>
      <c r="K39" s="182">
        <v>100.687606152512</v>
      </c>
      <c r="L39" s="183">
        <v>92.741474970565505</v>
      </c>
      <c r="M39" s="170"/>
      <c r="N39" s="184">
        <v>115.169794692038</v>
      </c>
      <c r="O39" s="185">
        <v>112.94272698563</v>
      </c>
      <c r="P39" s="186">
        <v>114.025359461213</v>
      </c>
      <c r="Q39" s="170"/>
      <c r="R39" s="187">
        <v>99.839366797456293</v>
      </c>
      <c r="S39" s="153"/>
      <c r="T39" s="160">
        <v>3.3829808906259999</v>
      </c>
      <c r="U39" s="161">
        <v>4.13101119975338</v>
      </c>
      <c r="V39" s="161">
        <v>2.5241300302211802</v>
      </c>
      <c r="W39" s="161">
        <v>2.5672226054394698</v>
      </c>
      <c r="X39" s="161">
        <v>3.33796455939784</v>
      </c>
      <c r="Y39" s="162">
        <v>2.94442881503001</v>
      </c>
      <c r="Z39" s="148"/>
      <c r="AA39" s="163">
        <v>10.938973339395501</v>
      </c>
      <c r="AB39" s="164">
        <v>9.8077519570979295</v>
      </c>
      <c r="AC39" s="165">
        <v>10.35570905228</v>
      </c>
      <c r="AD39" s="148"/>
      <c r="AE39" s="166">
        <v>5.6887859504303702</v>
      </c>
      <c r="AF39" s="36"/>
      <c r="AG39" s="181">
        <v>92.582103619813694</v>
      </c>
      <c r="AH39" s="182">
        <v>92.186648911533098</v>
      </c>
      <c r="AI39" s="182">
        <v>93.969108221861006</v>
      </c>
      <c r="AJ39" s="182">
        <v>96.329522220796406</v>
      </c>
      <c r="AK39" s="182">
        <v>97.714920601041499</v>
      </c>
      <c r="AL39" s="183">
        <v>94.672161419020895</v>
      </c>
      <c r="AM39" s="170"/>
      <c r="AN39" s="184">
        <v>122.083817610062</v>
      </c>
      <c r="AO39" s="185">
        <v>122.969281400348</v>
      </c>
      <c r="AP39" s="186">
        <v>122.531800196799</v>
      </c>
      <c r="AQ39" s="170"/>
      <c r="AR39" s="187">
        <v>104.20929048843099</v>
      </c>
      <c r="AS39" s="153"/>
      <c r="AT39" s="160">
        <v>5.1135996038326699</v>
      </c>
      <c r="AU39" s="161">
        <v>4.72234161449318</v>
      </c>
      <c r="AV39" s="161">
        <v>5.2824958799469197</v>
      </c>
      <c r="AW39" s="161">
        <v>5.7372528095576802</v>
      </c>
      <c r="AX39" s="161">
        <v>3.6598593364823802</v>
      </c>
      <c r="AY39" s="162">
        <v>4.8735296523104301</v>
      </c>
      <c r="AZ39" s="148"/>
      <c r="BA39" s="163">
        <v>5.0997243424283196</v>
      </c>
      <c r="BB39" s="164">
        <v>3.63195078826076</v>
      </c>
      <c r="BC39" s="165">
        <v>4.3406612792552597</v>
      </c>
      <c r="BD39" s="148"/>
      <c r="BE39" s="166">
        <v>4.2654629722891197</v>
      </c>
    </row>
    <row r="40" spans="1:64" x14ac:dyDescent="0.2">
      <c r="A40" s="22" t="s">
        <v>84</v>
      </c>
      <c r="B40" s="44" t="str">
        <f t="shared" si="0"/>
        <v>Southern Virginia</v>
      </c>
      <c r="C40" s="10"/>
      <c r="D40" s="27" t="s">
        <v>16</v>
      </c>
      <c r="E40" s="30" t="s">
        <v>17</v>
      </c>
      <c r="F40" s="3"/>
      <c r="G40" s="167">
        <v>83.616946039035497</v>
      </c>
      <c r="H40" s="168">
        <v>84.847381294963995</v>
      </c>
      <c r="I40" s="168">
        <v>86.582632850241495</v>
      </c>
      <c r="J40" s="168">
        <v>90.768914956011699</v>
      </c>
      <c r="K40" s="168">
        <v>96.527145077720206</v>
      </c>
      <c r="L40" s="169">
        <v>88.423410616869404</v>
      </c>
      <c r="M40" s="170"/>
      <c r="N40" s="171">
        <v>96.567083541770799</v>
      </c>
      <c r="O40" s="172">
        <v>94.230362429811095</v>
      </c>
      <c r="P40" s="173">
        <v>95.410530570995405</v>
      </c>
      <c r="Q40" s="170"/>
      <c r="R40" s="174">
        <v>90.473449221645595</v>
      </c>
      <c r="S40" s="153"/>
      <c r="T40" s="145">
        <v>0.46841052177444198</v>
      </c>
      <c r="U40" s="146">
        <v>4.4206011924821001E-2</v>
      </c>
      <c r="V40" s="146">
        <v>1.45424231673453</v>
      </c>
      <c r="W40" s="146">
        <v>3.5304546971748598</v>
      </c>
      <c r="X40" s="146">
        <v>6.1448533391020304</v>
      </c>
      <c r="Y40" s="147">
        <v>2.3314227253192699</v>
      </c>
      <c r="Z40" s="148"/>
      <c r="AA40" s="149">
        <v>3.2050141731405701</v>
      </c>
      <c r="AB40" s="150">
        <v>2.44096297275915</v>
      </c>
      <c r="AC40" s="151">
        <v>2.8156500726675402</v>
      </c>
      <c r="AD40" s="148"/>
      <c r="AE40" s="152">
        <v>2.38351183829504</v>
      </c>
      <c r="AF40" s="33"/>
      <c r="AG40" s="167">
        <v>93.5917511705685</v>
      </c>
      <c r="AH40" s="168">
        <v>89.067025208166896</v>
      </c>
      <c r="AI40" s="168">
        <v>91.599052062347496</v>
      </c>
      <c r="AJ40" s="168">
        <v>92.119912453490898</v>
      </c>
      <c r="AK40" s="168">
        <v>91.195521549747795</v>
      </c>
      <c r="AL40" s="169">
        <v>91.459770299758802</v>
      </c>
      <c r="AM40" s="170"/>
      <c r="AN40" s="171">
        <v>97.305917053609093</v>
      </c>
      <c r="AO40" s="172">
        <v>97.831824148348701</v>
      </c>
      <c r="AP40" s="173">
        <v>97.570566186107399</v>
      </c>
      <c r="AQ40" s="170"/>
      <c r="AR40" s="174">
        <v>93.321508544960807</v>
      </c>
      <c r="AS40" s="153"/>
      <c r="AT40" s="145">
        <v>3.9584228480672801</v>
      </c>
      <c r="AU40" s="146">
        <v>1.5938590015945999</v>
      </c>
      <c r="AV40" s="146">
        <v>4.7713781138986802</v>
      </c>
      <c r="AW40" s="146">
        <v>4.1071243092768803</v>
      </c>
      <c r="AX40" s="146">
        <v>3.1208005424366498</v>
      </c>
      <c r="AY40" s="147">
        <v>3.5173318955088799</v>
      </c>
      <c r="AZ40" s="148"/>
      <c r="BA40" s="149">
        <v>2.78585852288936</v>
      </c>
      <c r="BB40" s="150">
        <v>1.5340794812234999</v>
      </c>
      <c r="BC40" s="151">
        <v>2.1433826061965</v>
      </c>
      <c r="BD40" s="148"/>
      <c r="BE40" s="152">
        <v>3.0655789147596599</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75">
        <v>94.2602862916807</v>
      </c>
      <c r="H41" s="170">
        <v>93.132812753309906</v>
      </c>
      <c r="I41" s="170">
        <v>98.860586876155196</v>
      </c>
      <c r="J41" s="170">
        <v>109.265284522003</v>
      </c>
      <c r="K41" s="170">
        <v>114.82134082697701</v>
      </c>
      <c r="L41" s="176">
        <v>100.865438759689</v>
      </c>
      <c r="M41" s="170"/>
      <c r="N41" s="177">
        <v>119.64379523389201</v>
      </c>
      <c r="O41" s="178">
        <v>116.661956138139</v>
      </c>
      <c r="P41" s="179">
        <v>118.03790931306</v>
      </c>
      <c r="Q41" s="170"/>
      <c r="R41" s="180">
        <v>106.25015708143501</v>
      </c>
      <c r="S41" s="153"/>
      <c r="T41" s="154">
        <v>0.16495817814348901</v>
      </c>
      <c r="U41" s="148">
        <v>-0.18265100485291699</v>
      </c>
      <c r="V41" s="148">
        <v>1.5337344674626101</v>
      </c>
      <c r="W41" s="148">
        <v>-2.16755562552484</v>
      </c>
      <c r="X41" s="148">
        <v>1.83772726193554</v>
      </c>
      <c r="Y41" s="155">
        <v>0.114053475681616</v>
      </c>
      <c r="Z41" s="148"/>
      <c r="AA41" s="156">
        <v>4.7142874166470499</v>
      </c>
      <c r="AB41" s="157">
        <v>7.5249367089797303</v>
      </c>
      <c r="AC41" s="158">
        <v>6.2619349911964504</v>
      </c>
      <c r="AD41" s="148"/>
      <c r="AE41" s="159">
        <v>2.11857527770416</v>
      </c>
      <c r="AF41" s="34"/>
      <c r="AG41" s="175">
        <v>96.140154852600105</v>
      </c>
      <c r="AH41" s="170">
        <v>95.267093318684303</v>
      </c>
      <c r="AI41" s="170">
        <v>98.965273863497103</v>
      </c>
      <c r="AJ41" s="170">
        <v>99.717422639773901</v>
      </c>
      <c r="AK41" s="170">
        <v>102.586955207843</v>
      </c>
      <c r="AL41" s="176">
        <v>98.656078578955203</v>
      </c>
      <c r="AM41" s="170"/>
      <c r="AN41" s="177">
        <v>143.95647313296899</v>
      </c>
      <c r="AO41" s="178">
        <v>143.36732602371799</v>
      </c>
      <c r="AP41" s="179">
        <v>143.659339803633</v>
      </c>
      <c r="AQ41" s="170"/>
      <c r="AR41" s="180">
        <v>113.355117354884</v>
      </c>
      <c r="AS41" s="153"/>
      <c r="AT41" s="154">
        <v>1.74095167274919</v>
      </c>
      <c r="AU41" s="148">
        <v>1.8319694094477299</v>
      </c>
      <c r="AV41" s="148">
        <v>4.8285722252384096</v>
      </c>
      <c r="AW41" s="148">
        <v>2.40794757516765</v>
      </c>
      <c r="AX41" s="148">
        <v>2.6113051773300802</v>
      </c>
      <c r="AY41" s="155">
        <v>2.7898094570552998</v>
      </c>
      <c r="AZ41" s="148"/>
      <c r="BA41" s="156">
        <v>10.315468009727701</v>
      </c>
      <c r="BB41" s="157">
        <v>9.7072634847822794</v>
      </c>
      <c r="BC41" s="158">
        <v>10.007197899654701</v>
      </c>
      <c r="BD41" s="148"/>
      <c r="BE41" s="159">
        <v>5.1954538838589803</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75">
        <v>81.565561904761907</v>
      </c>
      <c r="H42" s="170">
        <v>81.879172610556296</v>
      </c>
      <c r="I42" s="170">
        <v>83.8387009063444</v>
      </c>
      <c r="J42" s="170">
        <v>90.415341296928304</v>
      </c>
      <c r="K42" s="170">
        <v>94.730548589341595</v>
      </c>
      <c r="L42" s="176">
        <v>86.485192802056503</v>
      </c>
      <c r="M42" s="170"/>
      <c r="N42" s="177">
        <v>92.743113854595293</v>
      </c>
      <c r="O42" s="178">
        <v>93.331280788177295</v>
      </c>
      <c r="P42" s="179">
        <v>93.010822122571</v>
      </c>
      <c r="Q42" s="170"/>
      <c r="R42" s="180">
        <v>88.4472808988764</v>
      </c>
      <c r="S42" s="153"/>
      <c r="T42" s="154">
        <v>5.9653425409881002</v>
      </c>
      <c r="U42" s="148">
        <v>4.6059402872378303</v>
      </c>
      <c r="V42" s="148">
        <v>4.3880966873437801</v>
      </c>
      <c r="W42" s="148">
        <v>4.2235865510830903</v>
      </c>
      <c r="X42" s="148">
        <v>6.9095441264246702</v>
      </c>
      <c r="Y42" s="155">
        <v>5.0756956923939898</v>
      </c>
      <c r="Z42" s="148"/>
      <c r="AA42" s="156">
        <v>1.29118823367725</v>
      </c>
      <c r="AB42" s="157">
        <v>6.2650180011077703</v>
      </c>
      <c r="AC42" s="158">
        <v>3.5503966209565698</v>
      </c>
      <c r="AD42" s="148"/>
      <c r="AE42" s="159">
        <v>4.5164714236953003</v>
      </c>
      <c r="AF42" s="35"/>
      <c r="AG42" s="175">
        <v>82.484874686716694</v>
      </c>
      <c r="AH42" s="170">
        <v>84.256371874999999</v>
      </c>
      <c r="AI42" s="170">
        <v>86.659380713653704</v>
      </c>
      <c r="AJ42" s="170">
        <v>87.945449319213296</v>
      </c>
      <c r="AK42" s="170">
        <v>88.854530461124199</v>
      </c>
      <c r="AL42" s="176">
        <v>86.206517266234101</v>
      </c>
      <c r="AM42" s="170"/>
      <c r="AN42" s="177">
        <v>94.507630076142107</v>
      </c>
      <c r="AO42" s="178">
        <v>95.904877712710899</v>
      </c>
      <c r="AP42" s="179">
        <v>95.177524360033004</v>
      </c>
      <c r="AQ42" s="170"/>
      <c r="AR42" s="180">
        <v>88.754811878401199</v>
      </c>
      <c r="AS42" s="153"/>
      <c r="AT42" s="154">
        <v>6.5467697241540801</v>
      </c>
      <c r="AU42" s="148">
        <v>4.3863234183550697</v>
      </c>
      <c r="AV42" s="148">
        <v>6.0715546112409804</v>
      </c>
      <c r="AW42" s="148">
        <v>6.4367594106438704</v>
      </c>
      <c r="AX42" s="148">
        <v>6.5249692875154102</v>
      </c>
      <c r="AY42" s="155">
        <v>5.95972091236822</v>
      </c>
      <c r="AZ42" s="148"/>
      <c r="BA42" s="156">
        <v>4.7564716966107801</v>
      </c>
      <c r="BB42" s="157">
        <v>6.4711574060386798</v>
      </c>
      <c r="BC42" s="158">
        <v>5.58067268340774</v>
      </c>
      <c r="BD42" s="148"/>
      <c r="BE42" s="159">
        <v>5.7155680124100199</v>
      </c>
      <c r="BF42" s="98"/>
      <c r="BG42" s="98"/>
      <c r="BH42" s="98"/>
      <c r="BI42" s="98"/>
      <c r="BJ42" s="98"/>
      <c r="BK42" s="98"/>
      <c r="BL42" s="98"/>
    </row>
    <row r="43" spans="1:64" x14ac:dyDescent="0.2">
      <c r="A43" s="26" t="s">
        <v>87</v>
      </c>
      <c r="B43" s="44" t="str">
        <f t="shared" si="0"/>
        <v>Virginia Mountains</v>
      </c>
      <c r="C43" s="12"/>
      <c r="D43" s="29" t="s">
        <v>16</v>
      </c>
      <c r="E43" s="32" t="s">
        <v>17</v>
      </c>
      <c r="F43" s="12"/>
      <c r="G43" s="181">
        <v>91.750247592847302</v>
      </c>
      <c r="H43" s="182">
        <v>90.355464661654096</v>
      </c>
      <c r="I43" s="182">
        <v>95.632624332677693</v>
      </c>
      <c r="J43" s="182">
        <v>119.108384590482</v>
      </c>
      <c r="K43" s="182">
        <v>127.335238095238</v>
      </c>
      <c r="L43" s="183">
        <v>104.822660040743</v>
      </c>
      <c r="M43" s="170"/>
      <c r="N43" s="184">
        <v>138.530279468732</v>
      </c>
      <c r="O43" s="185">
        <v>120.93419640387199</v>
      </c>
      <c r="P43" s="186">
        <v>129.73102088808901</v>
      </c>
      <c r="Q43" s="170"/>
      <c r="R43" s="187">
        <v>112.50844374253001</v>
      </c>
      <c r="S43" s="153"/>
      <c r="T43" s="160">
        <v>6.5306631675413103</v>
      </c>
      <c r="U43" s="161">
        <v>3.4856237697361898</v>
      </c>
      <c r="V43" s="161">
        <v>5.5600152592802496</v>
      </c>
      <c r="W43" s="161">
        <v>-1.4067665696090099</v>
      </c>
      <c r="X43" s="161">
        <v>3.6661860213162698</v>
      </c>
      <c r="Y43" s="162">
        <v>2.9550189099972699</v>
      </c>
      <c r="Z43" s="148"/>
      <c r="AA43" s="163">
        <v>11.1853587015983</v>
      </c>
      <c r="AB43" s="164">
        <v>11.468849075626</v>
      </c>
      <c r="AC43" s="165">
        <v>11.2293252984266</v>
      </c>
      <c r="AD43" s="148"/>
      <c r="AE43" s="166">
        <v>5.4411664586331803</v>
      </c>
      <c r="AF43" s="36"/>
      <c r="AG43" s="181">
        <v>94.593953220227306</v>
      </c>
      <c r="AH43" s="182">
        <v>96.475907942744797</v>
      </c>
      <c r="AI43" s="182">
        <v>100.820898339042</v>
      </c>
      <c r="AJ43" s="182">
        <v>104.642309716466</v>
      </c>
      <c r="AK43" s="182">
        <v>107.452751594844</v>
      </c>
      <c r="AL43" s="183">
        <v>101.130651663675</v>
      </c>
      <c r="AM43" s="170"/>
      <c r="AN43" s="184">
        <v>129.644597468076</v>
      </c>
      <c r="AO43" s="185">
        <v>126.22957303895799</v>
      </c>
      <c r="AP43" s="186">
        <v>127.991446788057</v>
      </c>
      <c r="AQ43" s="170"/>
      <c r="AR43" s="187">
        <v>109.94354802500899</v>
      </c>
      <c r="AS43" s="153"/>
      <c r="AT43" s="160">
        <v>9.4918856870010799</v>
      </c>
      <c r="AU43" s="161">
        <v>9.1377755619904395</v>
      </c>
      <c r="AV43" s="161">
        <v>10.7324705938079</v>
      </c>
      <c r="AW43" s="161">
        <v>6.62204331064485</v>
      </c>
      <c r="AX43" s="161">
        <v>6.5719225952478704</v>
      </c>
      <c r="AY43" s="162">
        <v>8.4012788855521308</v>
      </c>
      <c r="AZ43" s="148"/>
      <c r="BA43" s="163">
        <v>12.483755951623101</v>
      </c>
      <c r="BB43" s="164">
        <v>8.9896730604328496</v>
      </c>
      <c r="BC43" s="165">
        <v>10.7781029985427</v>
      </c>
      <c r="BD43" s="148"/>
      <c r="BE43" s="166">
        <v>9.0681488321849102</v>
      </c>
      <c r="BF43" s="98"/>
      <c r="BG43" s="98"/>
      <c r="BH43" s="98"/>
      <c r="BI43" s="98"/>
      <c r="BJ43" s="98"/>
      <c r="BK43" s="98"/>
      <c r="BL43" s="9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B39" sqref="B39"/>
      <selection pane="topRight" activeCell="B39" sqref="B39"/>
      <selection pane="bottomLeft" activeCell="B39" sqref="B39"/>
      <selection pane="bottomRight" activeCell="E8" sqref="E8"/>
    </sheetView>
  </sheetViews>
  <sheetFormatPr defaultColWidth="9.140625" defaultRowHeight="12.75" x14ac:dyDescent="0.2"/>
  <cols>
    <col min="1" max="1" width="20.7109375" style="97" customWidth="1"/>
    <col min="2" max="2" width="25.28515625" style="97" customWidth="1"/>
    <col min="3" max="16384" width="9.140625" style="97"/>
  </cols>
  <sheetData>
    <row r="1" spans="1:57" x14ac:dyDescent="0.2">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5" x14ac:dyDescent="0.25">
      <c r="C2" s="3"/>
      <c r="D2" s="208" t="s">
        <v>5</v>
      </c>
      <c r="E2" s="209"/>
      <c r="G2" s="202" t="s">
        <v>110</v>
      </c>
      <c r="H2" s="203"/>
      <c r="I2" s="203"/>
      <c r="J2" s="203"/>
      <c r="K2" s="203"/>
      <c r="L2" s="203"/>
      <c r="M2" s="203"/>
      <c r="N2" s="203"/>
      <c r="O2" s="203"/>
      <c r="P2" s="203"/>
      <c r="Q2" s="203"/>
      <c r="R2" s="203"/>
      <c r="T2" s="202" t="s">
        <v>40</v>
      </c>
      <c r="U2" s="203"/>
      <c r="V2" s="203"/>
      <c r="W2" s="203"/>
      <c r="X2" s="203"/>
      <c r="Y2" s="203"/>
      <c r="Z2" s="203"/>
      <c r="AA2" s="203"/>
      <c r="AB2" s="203"/>
      <c r="AC2" s="203"/>
      <c r="AD2" s="203"/>
      <c r="AE2" s="203"/>
      <c r="AF2" s="138"/>
      <c r="AG2" s="202" t="s">
        <v>41</v>
      </c>
      <c r="AH2" s="203"/>
      <c r="AI2" s="203"/>
      <c r="AJ2" s="203"/>
      <c r="AK2" s="203"/>
      <c r="AL2" s="203"/>
      <c r="AM2" s="203"/>
      <c r="AN2" s="203"/>
      <c r="AO2" s="203"/>
      <c r="AP2" s="203"/>
      <c r="AQ2" s="203"/>
      <c r="AR2" s="203"/>
      <c r="AT2" s="202" t="s">
        <v>42</v>
      </c>
      <c r="AU2" s="203"/>
      <c r="AV2" s="203"/>
      <c r="AW2" s="203"/>
      <c r="AX2" s="203"/>
      <c r="AY2" s="203"/>
      <c r="AZ2" s="203"/>
      <c r="BA2" s="203"/>
      <c r="BB2" s="203"/>
      <c r="BC2" s="203"/>
      <c r="BD2" s="203"/>
      <c r="BE2" s="203"/>
    </row>
    <row r="3" spans="1:57" x14ac:dyDescent="0.2">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
      <c r="A4" s="37"/>
      <c r="B4" s="37"/>
      <c r="C4" s="3"/>
      <c r="D4" s="211"/>
      <c r="E4" s="213"/>
      <c r="F4" s="5"/>
      <c r="G4" s="217"/>
      <c r="H4" s="215"/>
      <c r="I4" s="215"/>
      <c r="J4" s="215"/>
      <c r="K4" s="215"/>
      <c r="L4" s="216"/>
      <c r="M4" s="5"/>
      <c r="N4" s="217"/>
      <c r="O4" s="215"/>
      <c r="P4" s="216"/>
      <c r="Q4" s="2"/>
      <c r="R4" s="218"/>
      <c r="S4" s="2"/>
      <c r="T4" s="217"/>
      <c r="U4" s="215"/>
      <c r="V4" s="215"/>
      <c r="W4" s="215"/>
      <c r="X4" s="215"/>
      <c r="Y4" s="216"/>
      <c r="Z4" s="2"/>
      <c r="AA4" s="217"/>
      <c r="AB4" s="215"/>
      <c r="AC4" s="216"/>
      <c r="AD4" s="1"/>
      <c r="AE4" s="214"/>
      <c r="AF4" s="48"/>
      <c r="AG4" s="217"/>
      <c r="AH4" s="215"/>
      <c r="AI4" s="215"/>
      <c r="AJ4" s="215"/>
      <c r="AK4" s="215"/>
      <c r="AL4" s="216"/>
      <c r="AM4" s="5"/>
      <c r="AN4" s="217"/>
      <c r="AO4" s="215"/>
      <c r="AP4" s="216"/>
      <c r="AQ4" s="2"/>
      <c r="AR4" s="218"/>
      <c r="AS4" s="2"/>
      <c r="AT4" s="217"/>
      <c r="AU4" s="215"/>
      <c r="AV4" s="215"/>
      <c r="AW4" s="215"/>
      <c r="AX4" s="215"/>
      <c r="AY4" s="216"/>
      <c r="AZ4" s="2"/>
      <c r="BA4" s="217"/>
      <c r="BB4" s="215"/>
      <c r="BC4" s="216"/>
      <c r="BD4" s="1"/>
      <c r="BE4" s="21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7">
        <v>57.171026099589</v>
      </c>
      <c r="H6" s="168">
        <v>55.353554749725099</v>
      </c>
      <c r="I6" s="168">
        <v>55.513478399021302</v>
      </c>
      <c r="J6" s="168">
        <v>63.644339966652197</v>
      </c>
      <c r="K6" s="168">
        <v>76.887566664779399</v>
      </c>
      <c r="L6" s="169">
        <v>61.714295479479802</v>
      </c>
      <c r="M6" s="170"/>
      <c r="N6" s="171">
        <v>91.309751731145099</v>
      </c>
      <c r="O6" s="172">
        <v>77.982996453296195</v>
      </c>
      <c r="P6" s="173">
        <v>84.646374092220697</v>
      </c>
      <c r="Q6" s="170"/>
      <c r="R6" s="174">
        <v>68.266835370281697</v>
      </c>
      <c r="S6" s="153"/>
      <c r="T6" s="145">
        <v>2.93701240887565</v>
      </c>
      <c r="U6" s="146">
        <v>1.6777659906336599</v>
      </c>
      <c r="V6" s="146">
        <v>0.92173469388920704</v>
      </c>
      <c r="W6" s="146">
        <v>-1.57817466643097E-2</v>
      </c>
      <c r="X6" s="146">
        <v>6.8852208960412498E-2</v>
      </c>
      <c r="Y6" s="147">
        <v>1.0131694517401899</v>
      </c>
      <c r="Z6" s="148"/>
      <c r="AA6" s="149">
        <v>-1.6191008325902301</v>
      </c>
      <c r="AB6" s="150">
        <v>-2.4970293119731002</v>
      </c>
      <c r="AC6" s="151">
        <v>-2.0254656137397502</v>
      </c>
      <c r="AD6" s="148"/>
      <c r="AE6" s="152">
        <v>-8.4135876901047693E-2</v>
      </c>
      <c r="AG6" s="167">
        <v>63.739097662176803</v>
      </c>
      <c r="AH6" s="168">
        <v>72.809894601146496</v>
      </c>
      <c r="AI6" s="168">
        <v>83.857851897509605</v>
      </c>
      <c r="AJ6" s="168">
        <v>88.127186452589299</v>
      </c>
      <c r="AK6" s="168">
        <v>88.465753949457707</v>
      </c>
      <c r="AL6" s="169">
        <v>79.392019958633099</v>
      </c>
      <c r="AM6" s="170"/>
      <c r="AN6" s="171">
        <v>105.673015991356</v>
      </c>
      <c r="AO6" s="172">
        <v>105.66919866699099</v>
      </c>
      <c r="AP6" s="173">
        <v>105.671107323347</v>
      </c>
      <c r="AQ6" s="170"/>
      <c r="AR6" s="174">
        <v>86.896700341989103</v>
      </c>
      <c r="AS6" s="153"/>
      <c r="AT6" s="145">
        <v>13.8718947301908</v>
      </c>
      <c r="AU6" s="146">
        <v>17.632448304855501</v>
      </c>
      <c r="AV6" s="146">
        <v>26.681434132101302</v>
      </c>
      <c r="AW6" s="146">
        <v>26.3638855954052</v>
      </c>
      <c r="AX6" s="146">
        <v>17.031411226190301</v>
      </c>
      <c r="AY6" s="147">
        <v>20.516172650997401</v>
      </c>
      <c r="AZ6" s="148"/>
      <c r="BA6" s="149">
        <v>8.5825350664075302</v>
      </c>
      <c r="BB6" s="150">
        <v>5.5625390354312598</v>
      </c>
      <c r="BC6" s="151">
        <v>7.0512516993083896</v>
      </c>
      <c r="BD6" s="148"/>
      <c r="BE6" s="152">
        <v>15.468317692745901</v>
      </c>
    </row>
    <row r="7" spans="1:57" x14ac:dyDescent="0.2">
      <c r="A7" s="23" t="s">
        <v>18</v>
      </c>
      <c r="B7" s="44" t="str">
        <f>TRIM(A7)</f>
        <v>Virginia</v>
      </c>
      <c r="C7" s="11"/>
      <c r="D7" s="28" t="s">
        <v>16</v>
      </c>
      <c r="E7" s="31" t="s">
        <v>17</v>
      </c>
      <c r="F7" s="12"/>
      <c r="G7" s="175">
        <v>39.191397046483402</v>
      </c>
      <c r="H7" s="170">
        <v>41.290447346808598</v>
      </c>
      <c r="I7" s="170">
        <v>43.203504812216998</v>
      </c>
      <c r="J7" s="170">
        <v>48.830519348976502</v>
      </c>
      <c r="K7" s="170">
        <v>61.071181886118701</v>
      </c>
      <c r="L7" s="176">
        <v>46.717410088120801</v>
      </c>
      <c r="M7" s="170"/>
      <c r="N7" s="177">
        <v>68.6015246445195</v>
      </c>
      <c r="O7" s="178">
        <v>57.6524924166294</v>
      </c>
      <c r="P7" s="179">
        <v>63.1270085305745</v>
      </c>
      <c r="Q7" s="170"/>
      <c r="R7" s="180">
        <v>51.405866785964697</v>
      </c>
      <c r="S7" s="153"/>
      <c r="T7" s="154">
        <v>4.5550369933849097</v>
      </c>
      <c r="U7" s="148">
        <v>5.2073191984951803</v>
      </c>
      <c r="V7" s="148">
        <v>2.3717401752340299</v>
      </c>
      <c r="W7" s="148">
        <v>1.2378789088231701</v>
      </c>
      <c r="X7" s="148">
        <v>0.89587159704446195</v>
      </c>
      <c r="Y7" s="155">
        <v>2.5873926965954599</v>
      </c>
      <c r="Z7" s="148"/>
      <c r="AA7" s="156">
        <v>-3.1419808216947902</v>
      </c>
      <c r="AB7" s="157">
        <v>-5.4264446864973896</v>
      </c>
      <c r="AC7" s="158">
        <v>-4.1986982484744102</v>
      </c>
      <c r="AD7" s="148"/>
      <c r="AE7" s="159">
        <v>9.9594983911472298E-2</v>
      </c>
      <c r="AG7" s="175">
        <v>48.557851130052399</v>
      </c>
      <c r="AH7" s="170">
        <v>58.301103759246303</v>
      </c>
      <c r="AI7" s="170">
        <v>68.443083655755601</v>
      </c>
      <c r="AJ7" s="170">
        <v>71.755654266078807</v>
      </c>
      <c r="AK7" s="170">
        <v>70.0518142379007</v>
      </c>
      <c r="AL7" s="176">
        <v>63.4204090341442</v>
      </c>
      <c r="AM7" s="170"/>
      <c r="AN7" s="177">
        <v>84.462566547491903</v>
      </c>
      <c r="AO7" s="178">
        <v>83.084615784624702</v>
      </c>
      <c r="AP7" s="179">
        <v>83.773591166058296</v>
      </c>
      <c r="AQ7" s="170"/>
      <c r="AR7" s="180">
        <v>69.234527581143993</v>
      </c>
      <c r="AS7" s="153"/>
      <c r="AT7" s="154">
        <v>13.4294989053279</v>
      </c>
      <c r="AU7" s="148">
        <v>15.149184328124299</v>
      </c>
      <c r="AV7" s="148">
        <v>23.609592422480301</v>
      </c>
      <c r="AW7" s="148">
        <v>24.195126606633501</v>
      </c>
      <c r="AX7" s="148">
        <v>15.5746868219336</v>
      </c>
      <c r="AY7" s="155">
        <v>18.681671768030998</v>
      </c>
      <c r="AZ7" s="148"/>
      <c r="BA7" s="156">
        <v>7.8325576133211996</v>
      </c>
      <c r="BB7" s="157">
        <v>3.1986686022010802</v>
      </c>
      <c r="BC7" s="158">
        <v>5.4837839917181102</v>
      </c>
      <c r="BD7" s="148"/>
      <c r="BE7" s="159">
        <v>13.761353873604101</v>
      </c>
    </row>
    <row r="8" spans="1:57" x14ac:dyDescent="0.2">
      <c r="A8" s="24" t="s">
        <v>19</v>
      </c>
      <c r="B8" s="44" t="str">
        <f t="shared" ref="B8:B43" si="0">TRIM(A8)</f>
        <v>Norfolk/Virginia Beach, VA</v>
      </c>
      <c r="C8" s="12"/>
      <c r="D8" s="28" t="s">
        <v>16</v>
      </c>
      <c r="E8" s="31" t="s">
        <v>17</v>
      </c>
      <c r="F8" s="12"/>
      <c r="G8" s="175">
        <v>37.212942892853299</v>
      </c>
      <c r="H8" s="170">
        <v>37.4200094911061</v>
      </c>
      <c r="I8" s="170">
        <v>38.1954426323544</v>
      </c>
      <c r="J8" s="170">
        <v>54.348394274286903</v>
      </c>
      <c r="K8" s="170">
        <v>69.448921166193003</v>
      </c>
      <c r="L8" s="176">
        <v>47.325142091358799</v>
      </c>
      <c r="M8" s="170"/>
      <c r="N8" s="177">
        <v>75.757929778444307</v>
      </c>
      <c r="O8" s="178">
        <v>56.620190608883199</v>
      </c>
      <c r="P8" s="179">
        <v>66.189060193663806</v>
      </c>
      <c r="Q8" s="170"/>
      <c r="R8" s="180">
        <v>52.714832977731596</v>
      </c>
      <c r="S8" s="153"/>
      <c r="T8" s="154">
        <v>6.3492704107594298</v>
      </c>
      <c r="U8" s="148">
        <v>6.3076053252343298</v>
      </c>
      <c r="V8" s="148">
        <v>1.6788567959323599</v>
      </c>
      <c r="W8" s="148">
        <v>2.58062739006369</v>
      </c>
      <c r="X8" s="148">
        <v>2.2018309301165102</v>
      </c>
      <c r="Y8" s="155">
        <v>3.4702311033214799</v>
      </c>
      <c r="Z8" s="148"/>
      <c r="AA8" s="156">
        <v>-4.0076697619334603</v>
      </c>
      <c r="AB8" s="157">
        <v>-6.1229864031888797</v>
      </c>
      <c r="AC8" s="158">
        <v>-4.9239793555798803</v>
      </c>
      <c r="AD8" s="148"/>
      <c r="AE8" s="159">
        <v>0.29359553798433902</v>
      </c>
      <c r="AG8" s="175">
        <v>42.679473770470203</v>
      </c>
      <c r="AH8" s="170">
        <v>46.716149210467499</v>
      </c>
      <c r="AI8" s="170">
        <v>52.380041337899399</v>
      </c>
      <c r="AJ8" s="170">
        <v>60.088427470519399</v>
      </c>
      <c r="AK8" s="170">
        <v>64.848211580580198</v>
      </c>
      <c r="AL8" s="176">
        <v>53.340132732228703</v>
      </c>
      <c r="AM8" s="170"/>
      <c r="AN8" s="177">
        <v>83.028320999434399</v>
      </c>
      <c r="AO8" s="178">
        <v>83.231227956939705</v>
      </c>
      <c r="AP8" s="179">
        <v>83.129774478187102</v>
      </c>
      <c r="AQ8" s="170"/>
      <c r="AR8" s="180">
        <v>61.847087437289197</v>
      </c>
      <c r="AS8" s="153"/>
      <c r="AT8" s="154">
        <v>9.7400328126330304</v>
      </c>
      <c r="AU8" s="148">
        <v>8.9909473819978203</v>
      </c>
      <c r="AV8" s="148">
        <v>13.6398897681511</v>
      </c>
      <c r="AW8" s="148">
        <v>11.860531019988599</v>
      </c>
      <c r="AX8" s="148">
        <v>7.9314946714870098</v>
      </c>
      <c r="AY8" s="155">
        <v>10.3741475175055</v>
      </c>
      <c r="AZ8" s="148"/>
      <c r="BA8" s="156">
        <v>5.5163100173766599</v>
      </c>
      <c r="BB8" s="157">
        <v>3.2752348594276999</v>
      </c>
      <c r="BC8" s="158">
        <v>4.38236948008801</v>
      </c>
      <c r="BD8" s="148"/>
      <c r="BE8" s="159">
        <v>7.9894247302640702</v>
      </c>
    </row>
    <row r="9" spans="1:57" ht="14.25" x14ac:dyDescent="0.25">
      <c r="A9" s="24" t="s">
        <v>20</v>
      </c>
      <c r="B9" s="79" t="s">
        <v>72</v>
      </c>
      <c r="C9" s="12"/>
      <c r="D9" s="28" t="s">
        <v>16</v>
      </c>
      <c r="E9" s="31" t="s">
        <v>17</v>
      </c>
      <c r="F9" s="12"/>
      <c r="G9" s="175">
        <v>40.218774456740803</v>
      </c>
      <c r="H9" s="170">
        <v>40.608345656167302</v>
      </c>
      <c r="I9" s="170">
        <v>41.280742770733397</v>
      </c>
      <c r="J9" s="170">
        <v>43.2008429365114</v>
      </c>
      <c r="K9" s="170">
        <v>65.577451283659599</v>
      </c>
      <c r="L9" s="176">
        <v>46.177231420762503</v>
      </c>
      <c r="M9" s="170"/>
      <c r="N9" s="177">
        <v>75.941092643039497</v>
      </c>
      <c r="O9" s="178">
        <v>69.190084313813301</v>
      </c>
      <c r="P9" s="179">
        <v>72.565588478426406</v>
      </c>
      <c r="Q9" s="170"/>
      <c r="R9" s="180">
        <v>53.7167620086665</v>
      </c>
      <c r="S9" s="153"/>
      <c r="T9" s="154">
        <v>-6.0863998159656001</v>
      </c>
      <c r="U9" s="148">
        <v>-11.45284388562</v>
      </c>
      <c r="V9" s="148">
        <v>-11.8941360504488</v>
      </c>
      <c r="W9" s="148">
        <v>-10.071726657611901</v>
      </c>
      <c r="X9" s="148">
        <v>-6.7746786794592904</v>
      </c>
      <c r="Y9" s="155">
        <v>-9.0719244695515204</v>
      </c>
      <c r="Z9" s="148"/>
      <c r="AA9" s="156">
        <v>-8.25549941930303</v>
      </c>
      <c r="AB9" s="157">
        <v>-8.0657892230994097</v>
      </c>
      <c r="AC9" s="158">
        <v>-8.1651544106664495</v>
      </c>
      <c r="AD9" s="148"/>
      <c r="AE9" s="159">
        <v>-8.7240690340987506</v>
      </c>
      <c r="AG9" s="175">
        <v>45.449537973221403</v>
      </c>
      <c r="AH9" s="170">
        <v>55.201538400466397</v>
      </c>
      <c r="AI9" s="170">
        <v>63.970089653434201</v>
      </c>
      <c r="AJ9" s="170">
        <v>66.701107090371394</v>
      </c>
      <c r="AK9" s="170">
        <v>68.726525955463899</v>
      </c>
      <c r="AL9" s="176">
        <v>60.014100762920698</v>
      </c>
      <c r="AM9" s="170"/>
      <c r="AN9" s="177">
        <v>90.613293872933298</v>
      </c>
      <c r="AO9" s="178">
        <v>86.418008135445106</v>
      </c>
      <c r="AP9" s="179">
        <v>88.515651004189195</v>
      </c>
      <c r="AQ9" s="170"/>
      <c r="AR9" s="180">
        <v>68.160007805747099</v>
      </c>
      <c r="AS9" s="153"/>
      <c r="AT9" s="154">
        <v>-7.8538813930180096</v>
      </c>
      <c r="AU9" s="148">
        <v>-7.3599949274707104</v>
      </c>
      <c r="AV9" s="148">
        <v>-1.3716898598212</v>
      </c>
      <c r="AW9" s="148">
        <v>1.95714349962377</v>
      </c>
      <c r="AX9" s="148">
        <v>-1.1494831043007401</v>
      </c>
      <c r="AY9" s="155">
        <v>-2.8006863445328198</v>
      </c>
      <c r="AZ9" s="148"/>
      <c r="BA9" s="156">
        <v>-1.4551179116859001</v>
      </c>
      <c r="BB9" s="157">
        <v>-7.4333784465620996</v>
      </c>
      <c r="BC9" s="158">
        <v>-4.4669331942337003</v>
      </c>
      <c r="BD9" s="148"/>
      <c r="BE9" s="159">
        <v>-3.4220013626692598</v>
      </c>
    </row>
    <row r="10" spans="1:57" x14ac:dyDescent="0.2">
      <c r="A10" s="24" t="s">
        <v>21</v>
      </c>
      <c r="B10" s="44" t="str">
        <f t="shared" si="0"/>
        <v>Virginia Area</v>
      </c>
      <c r="C10" s="12"/>
      <c r="D10" s="28" t="s">
        <v>16</v>
      </c>
      <c r="E10" s="31" t="s">
        <v>17</v>
      </c>
      <c r="F10" s="12"/>
      <c r="G10" s="175">
        <v>36.428790658491998</v>
      </c>
      <c r="H10" s="170">
        <v>43.532670005148098</v>
      </c>
      <c r="I10" s="170">
        <v>48.107695043759001</v>
      </c>
      <c r="J10" s="170">
        <v>43.213615856226802</v>
      </c>
      <c r="K10" s="170">
        <v>50.343922637712303</v>
      </c>
      <c r="L10" s="176">
        <v>44.325338840267698</v>
      </c>
      <c r="M10" s="170"/>
      <c r="N10" s="177">
        <v>64.603527168062897</v>
      </c>
      <c r="O10" s="178">
        <v>60.060286188983</v>
      </c>
      <c r="P10" s="179">
        <v>62.331906678522898</v>
      </c>
      <c r="Q10" s="170"/>
      <c r="R10" s="180">
        <v>49.4700725083406</v>
      </c>
      <c r="S10" s="153"/>
      <c r="T10" s="154">
        <v>0.40380171086887501</v>
      </c>
      <c r="U10" s="148">
        <v>4.0891112363843796</v>
      </c>
      <c r="V10" s="148">
        <v>3.1404435687215702</v>
      </c>
      <c r="W10" s="148">
        <v>-2.2411893398480101</v>
      </c>
      <c r="X10" s="148">
        <v>-2.4211985085693799</v>
      </c>
      <c r="Y10" s="155">
        <v>0.49042005165880298</v>
      </c>
      <c r="Z10" s="148"/>
      <c r="AA10" s="156">
        <v>-5.11814134725158</v>
      </c>
      <c r="AB10" s="157">
        <v>-9.0378798127697699</v>
      </c>
      <c r="AC10" s="158">
        <v>-7.0478987598948803</v>
      </c>
      <c r="AD10" s="148"/>
      <c r="AE10" s="159">
        <v>-2.3602169326189402</v>
      </c>
      <c r="AG10" s="175">
        <v>41.587104992700702</v>
      </c>
      <c r="AH10" s="170">
        <v>48.847688175182398</v>
      </c>
      <c r="AI10" s="170">
        <v>55.318655520194604</v>
      </c>
      <c r="AJ10" s="170">
        <v>55.248619717321098</v>
      </c>
      <c r="AK10" s="170">
        <v>57.8075855290869</v>
      </c>
      <c r="AL10" s="176">
        <v>51.757125538402498</v>
      </c>
      <c r="AM10" s="170"/>
      <c r="AN10" s="177">
        <v>88.263041489212299</v>
      </c>
      <c r="AO10" s="178">
        <v>86.928114381990895</v>
      </c>
      <c r="AP10" s="179">
        <v>87.595577935601597</v>
      </c>
      <c r="AQ10" s="170"/>
      <c r="AR10" s="180">
        <v>61.991312041631097</v>
      </c>
      <c r="AS10" s="153"/>
      <c r="AT10" s="154">
        <v>4.2944220068795502</v>
      </c>
      <c r="AU10" s="148">
        <v>2.1875065340383699</v>
      </c>
      <c r="AV10" s="148">
        <v>8.1270969726183893</v>
      </c>
      <c r="AW10" s="148">
        <v>6.4925055871019701</v>
      </c>
      <c r="AX10" s="148">
        <v>3.1921294109297</v>
      </c>
      <c r="AY10" s="155">
        <v>4.8877608434004003</v>
      </c>
      <c r="AZ10" s="148"/>
      <c r="BA10" s="156">
        <v>4.5211388723295096</v>
      </c>
      <c r="BB10" s="157">
        <v>-1.5334952909472801</v>
      </c>
      <c r="BC10" s="158">
        <v>1.4265765516229401</v>
      </c>
      <c r="BD10" s="148"/>
      <c r="BE10" s="159">
        <v>3.4565220118975399</v>
      </c>
    </row>
    <row r="11" spans="1:57" x14ac:dyDescent="0.2">
      <c r="A11" s="41" t="s">
        <v>22</v>
      </c>
      <c r="B11" s="44" t="str">
        <f t="shared" si="0"/>
        <v>Washington, DC</v>
      </c>
      <c r="C11" s="12"/>
      <c r="D11" s="28" t="s">
        <v>16</v>
      </c>
      <c r="E11" s="31" t="s">
        <v>17</v>
      </c>
      <c r="F11" s="12"/>
      <c r="G11" s="175">
        <v>44.791773592715202</v>
      </c>
      <c r="H11" s="170">
        <v>43.962842373308298</v>
      </c>
      <c r="I11" s="170">
        <v>45.547149978404804</v>
      </c>
      <c r="J11" s="170">
        <v>57.212183180967401</v>
      </c>
      <c r="K11" s="170">
        <v>71.686862042902305</v>
      </c>
      <c r="L11" s="176">
        <v>52.640162233659602</v>
      </c>
      <c r="M11" s="170"/>
      <c r="N11" s="177">
        <v>76.668769795565694</v>
      </c>
      <c r="O11" s="178">
        <v>63.690430329339101</v>
      </c>
      <c r="P11" s="179">
        <v>70.179600062452394</v>
      </c>
      <c r="Q11" s="170"/>
      <c r="R11" s="180">
        <v>57.651430184743298</v>
      </c>
      <c r="S11" s="153"/>
      <c r="T11" s="154">
        <v>8.6559870545434396</v>
      </c>
      <c r="U11" s="148">
        <v>14.9989972306662</v>
      </c>
      <c r="V11" s="148">
        <v>9.5097200634200298</v>
      </c>
      <c r="W11" s="148">
        <v>6.24705469368023</v>
      </c>
      <c r="X11" s="148">
        <v>7.2848386165930501</v>
      </c>
      <c r="Y11" s="155">
        <v>8.8903935067034201</v>
      </c>
      <c r="Z11" s="148"/>
      <c r="AA11" s="156">
        <v>3.3736594302565899</v>
      </c>
      <c r="AB11" s="157">
        <v>2.40447647613962</v>
      </c>
      <c r="AC11" s="158">
        <v>2.9316119714135702</v>
      </c>
      <c r="AD11" s="148"/>
      <c r="AE11" s="159">
        <v>6.7412096564538997</v>
      </c>
      <c r="AG11" s="175">
        <v>72.467029306673297</v>
      </c>
      <c r="AH11" s="170">
        <v>89.8240389151606</v>
      </c>
      <c r="AI11" s="170">
        <v>111.23945658922401</v>
      </c>
      <c r="AJ11" s="170">
        <v>115.559989674812</v>
      </c>
      <c r="AK11" s="170">
        <v>106.92107602397</v>
      </c>
      <c r="AL11" s="176">
        <v>99.199605182780004</v>
      </c>
      <c r="AM11" s="170"/>
      <c r="AN11" s="177">
        <v>103.96681509591799</v>
      </c>
      <c r="AO11" s="178">
        <v>100.921121385242</v>
      </c>
      <c r="AP11" s="179">
        <v>102.44396824058001</v>
      </c>
      <c r="AQ11" s="170"/>
      <c r="AR11" s="180">
        <v>100.12646657353</v>
      </c>
      <c r="AS11" s="153"/>
      <c r="AT11" s="154">
        <v>41.023237705143899</v>
      </c>
      <c r="AU11" s="148">
        <v>50.981498007667</v>
      </c>
      <c r="AV11" s="148">
        <v>67.642700656965502</v>
      </c>
      <c r="AW11" s="148">
        <v>67.070864581623695</v>
      </c>
      <c r="AX11" s="148">
        <v>47.429628351146398</v>
      </c>
      <c r="AY11" s="155">
        <v>55.524611774898403</v>
      </c>
      <c r="AZ11" s="148"/>
      <c r="BA11" s="156">
        <v>26.394392218982599</v>
      </c>
      <c r="BB11" s="157">
        <v>18.546656783059099</v>
      </c>
      <c r="BC11" s="158">
        <v>22.403103439606401</v>
      </c>
      <c r="BD11" s="148"/>
      <c r="BE11" s="159">
        <v>44.1249864288026</v>
      </c>
    </row>
    <row r="12" spans="1:57" x14ac:dyDescent="0.2">
      <c r="A12" s="24" t="s">
        <v>23</v>
      </c>
      <c r="B12" s="44" t="str">
        <f t="shared" si="0"/>
        <v>Arlington, VA</v>
      </c>
      <c r="C12" s="12"/>
      <c r="D12" s="28" t="s">
        <v>16</v>
      </c>
      <c r="E12" s="31" t="s">
        <v>17</v>
      </c>
      <c r="F12" s="12"/>
      <c r="G12" s="175">
        <v>45.730595188284497</v>
      </c>
      <c r="H12" s="170">
        <v>40.973703974895301</v>
      </c>
      <c r="I12" s="170">
        <v>36.803043933054298</v>
      </c>
      <c r="J12" s="170">
        <v>44.6851046025104</v>
      </c>
      <c r="K12" s="170">
        <v>49.2762866108786</v>
      </c>
      <c r="L12" s="176">
        <v>43.493746861924599</v>
      </c>
      <c r="M12" s="170"/>
      <c r="N12" s="177">
        <v>53.383780334728002</v>
      </c>
      <c r="O12" s="178">
        <v>44.384503138075303</v>
      </c>
      <c r="P12" s="179">
        <v>48.884141736401602</v>
      </c>
      <c r="Q12" s="170"/>
      <c r="R12" s="180">
        <v>45.033859683203801</v>
      </c>
      <c r="S12" s="153"/>
      <c r="T12" s="154">
        <v>17.926771674258699</v>
      </c>
      <c r="U12" s="148">
        <v>18.704887815342801</v>
      </c>
      <c r="V12" s="148">
        <v>16.854316738656301</v>
      </c>
      <c r="W12" s="148">
        <v>13.0437277682607</v>
      </c>
      <c r="X12" s="148">
        <v>8.0616393152868095</v>
      </c>
      <c r="Y12" s="155">
        <v>14.5053749971534</v>
      </c>
      <c r="Z12" s="148"/>
      <c r="AA12" s="156">
        <v>1.8406714676796501</v>
      </c>
      <c r="AB12" s="157">
        <v>1.0949334553866701</v>
      </c>
      <c r="AC12" s="158">
        <v>1.5007648833956999</v>
      </c>
      <c r="AD12" s="148"/>
      <c r="AE12" s="159">
        <v>10.1292329000233</v>
      </c>
      <c r="AG12" s="175">
        <v>91.149615062761498</v>
      </c>
      <c r="AH12" s="170">
        <v>109.736002353556</v>
      </c>
      <c r="AI12" s="170">
        <v>132.619986401673</v>
      </c>
      <c r="AJ12" s="170">
        <v>135.06288023012499</v>
      </c>
      <c r="AK12" s="170">
        <v>111.663040794979</v>
      </c>
      <c r="AL12" s="176">
        <v>116.046304968619</v>
      </c>
      <c r="AM12" s="170"/>
      <c r="AN12" s="177">
        <v>92.539383629707103</v>
      </c>
      <c r="AO12" s="178">
        <v>83.543027719665204</v>
      </c>
      <c r="AP12" s="179">
        <v>88.041205674686097</v>
      </c>
      <c r="AQ12" s="170"/>
      <c r="AR12" s="180">
        <v>108.04484802749499</v>
      </c>
      <c r="AS12" s="153"/>
      <c r="AT12" s="154">
        <v>83.007737897719494</v>
      </c>
      <c r="AU12" s="148">
        <v>76.529138523668493</v>
      </c>
      <c r="AV12" s="148">
        <v>88.235811261827493</v>
      </c>
      <c r="AW12" s="148">
        <v>90.987044619173503</v>
      </c>
      <c r="AX12" s="148">
        <v>67.710480884024605</v>
      </c>
      <c r="AY12" s="155">
        <v>81.485080088768896</v>
      </c>
      <c r="AZ12" s="148"/>
      <c r="BA12" s="156">
        <v>38.390182500295502</v>
      </c>
      <c r="BB12" s="157">
        <v>24.996354128475101</v>
      </c>
      <c r="BC12" s="158">
        <v>31.694875529013</v>
      </c>
      <c r="BD12" s="148"/>
      <c r="BE12" s="159">
        <v>66.803051622658799</v>
      </c>
    </row>
    <row r="13" spans="1:57" x14ac:dyDescent="0.2">
      <c r="A13" s="24" t="s">
        <v>24</v>
      </c>
      <c r="B13" s="44" t="str">
        <f t="shared" si="0"/>
        <v>Suburban Virginia Area</v>
      </c>
      <c r="C13" s="12"/>
      <c r="D13" s="28" t="s">
        <v>16</v>
      </c>
      <c r="E13" s="31" t="s">
        <v>17</v>
      </c>
      <c r="F13" s="12"/>
      <c r="G13" s="175">
        <v>45.118629790818403</v>
      </c>
      <c r="H13" s="170">
        <v>48.999966306331601</v>
      </c>
      <c r="I13" s="170">
        <v>48.976886143478801</v>
      </c>
      <c r="J13" s="170">
        <v>67.871614488277402</v>
      </c>
      <c r="K13" s="170">
        <v>84.532804997894104</v>
      </c>
      <c r="L13" s="176">
        <v>59.099980345360102</v>
      </c>
      <c r="M13" s="170"/>
      <c r="N13" s="177">
        <v>86.801453039449598</v>
      </c>
      <c r="O13" s="178">
        <v>63.827401375824699</v>
      </c>
      <c r="P13" s="179">
        <v>75.314427207637195</v>
      </c>
      <c r="Q13" s="170"/>
      <c r="R13" s="180">
        <v>63.732679448867799</v>
      </c>
      <c r="S13" s="153"/>
      <c r="T13" s="154">
        <v>0.61728762235896895</v>
      </c>
      <c r="U13" s="148">
        <v>22.974681047408001</v>
      </c>
      <c r="V13" s="148">
        <v>7.1286977698008096</v>
      </c>
      <c r="W13" s="148">
        <v>4.4473642663444597</v>
      </c>
      <c r="X13" s="148">
        <v>0.82917379681400105</v>
      </c>
      <c r="Y13" s="155">
        <v>5.8287904590489497</v>
      </c>
      <c r="Z13" s="148"/>
      <c r="AA13" s="156">
        <v>-3.4854015151073399</v>
      </c>
      <c r="AB13" s="157">
        <v>-8.5255011957940496</v>
      </c>
      <c r="AC13" s="158">
        <v>-5.6873543141970098</v>
      </c>
      <c r="AD13" s="148"/>
      <c r="AE13" s="159">
        <v>1.63850683366931</v>
      </c>
      <c r="AG13" s="175">
        <v>54.5735318685946</v>
      </c>
      <c r="AH13" s="170">
        <v>66.652491576582904</v>
      </c>
      <c r="AI13" s="170">
        <v>71.166768566615104</v>
      </c>
      <c r="AJ13" s="170">
        <v>79.969026393373497</v>
      </c>
      <c r="AK13" s="170">
        <v>78.796699424399804</v>
      </c>
      <c r="AL13" s="176">
        <v>70.231703565913193</v>
      </c>
      <c r="AM13" s="170"/>
      <c r="AN13" s="177">
        <v>104.083929173101</v>
      </c>
      <c r="AO13" s="178">
        <v>106.82544609013</v>
      </c>
      <c r="AP13" s="179">
        <v>105.454687631615</v>
      </c>
      <c r="AQ13" s="170"/>
      <c r="AR13" s="180">
        <v>80.295413298971098</v>
      </c>
      <c r="AS13" s="153"/>
      <c r="AT13" s="154">
        <v>9.5490243882138302</v>
      </c>
      <c r="AU13" s="148">
        <v>23.4670634025188</v>
      </c>
      <c r="AV13" s="148">
        <v>19.7867342174737</v>
      </c>
      <c r="AW13" s="148">
        <v>21.6623255414897</v>
      </c>
      <c r="AX13" s="148">
        <v>5.8504755410938696</v>
      </c>
      <c r="AY13" s="155">
        <v>15.747355599738601</v>
      </c>
      <c r="AZ13" s="148"/>
      <c r="BA13" s="156">
        <v>5.9237169582511298</v>
      </c>
      <c r="BB13" s="157">
        <v>4.4999697998619501</v>
      </c>
      <c r="BC13" s="158">
        <v>5.1977746832166503</v>
      </c>
      <c r="BD13" s="148"/>
      <c r="BE13" s="159">
        <v>11.549724545241199</v>
      </c>
    </row>
    <row r="14" spans="1:57" x14ac:dyDescent="0.2">
      <c r="A14" s="24" t="s">
        <v>25</v>
      </c>
      <c r="B14" s="44" t="str">
        <f t="shared" si="0"/>
        <v>Alexandria, VA</v>
      </c>
      <c r="C14" s="12"/>
      <c r="D14" s="28" t="s">
        <v>16</v>
      </c>
      <c r="E14" s="31" t="s">
        <v>17</v>
      </c>
      <c r="F14" s="12"/>
      <c r="G14" s="175">
        <v>41.694441127298703</v>
      </c>
      <c r="H14" s="170">
        <v>40.837889897301103</v>
      </c>
      <c r="I14" s="170">
        <v>42.443046333890599</v>
      </c>
      <c r="J14" s="170">
        <v>56.505142106520097</v>
      </c>
      <c r="K14" s="170">
        <v>67.347031287317805</v>
      </c>
      <c r="L14" s="176">
        <v>49.765510150465701</v>
      </c>
      <c r="M14" s="170"/>
      <c r="N14" s="177">
        <v>70.010454979699006</v>
      </c>
      <c r="O14" s="178">
        <v>57.909912825411901</v>
      </c>
      <c r="P14" s="179">
        <v>63.960183902555499</v>
      </c>
      <c r="Q14" s="170"/>
      <c r="R14" s="180">
        <v>53.821131222491303</v>
      </c>
      <c r="S14" s="153"/>
      <c r="T14" s="154">
        <v>10.992127239079</v>
      </c>
      <c r="U14" s="148">
        <v>12.554579730034</v>
      </c>
      <c r="V14" s="148">
        <v>8.2808974554386801</v>
      </c>
      <c r="W14" s="148">
        <v>8.5349224828738102</v>
      </c>
      <c r="X14" s="148">
        <v>3.6980965480918702</v>
      </c>
      <c r="Y14" s="155">
        <v>8.1613702502059802</v>
      </c>
      <c r="Z14" s="148"/>
      <c r="AA14" s="156">
        <v>3.1625750812414899</v>
      </c>
      <c r="AB14" s="157">
        <v>10.0395576978748</v>
      </c>
      <c r="AC14" s="158">
        <v>6.1662204732525501</v>
      </c>
      <c r="AD14" s="148"/>
      <c r="AE14" s="159">
        <v>7.4755855292980797</v>
      </c>
      <c r="AG14" s="175">
        <v>56.179242297587699</v>
      </c>
      <c r="AH14" s="170">
        <v>68.601955158824893</v>
      </c>
      <c r="AI14" s="170">
        <v>83.181567052782398</v>
      </c>
      <c r="AJ14" s="170">
        <v>91.829070635299701</v>
      </c>
      <c r="AK14" s="170">
        <v>83.529129149749195</v>
      </c>
      <c r="AL14" s="176">
        <v>76.664192858848807</v>
      </c>
      <c r="AM14" s="170"/>
      <c r="AN14" s="177">
        <v>80.370403630284201</v>
      </c>
      <c r="AO14" s="178">
        <v>83.051575710532603</v>
      </c>
      <c r="AP14" s="179">
        <v>81.710989670408395</v>
      </c>
      <c r="AQ14" s="170"/>
      <c r="AR14" s="180">
        <v>78.106134805008693</v>
      </c>
      <c r="AS14" s="153"/>
      <c r="AT14" s="154">
        <v>24.7476975405466</v>
      </c>
      <c r="AU14" s="148">
        <v>35.2984974189946</v>
      </c>
      <c r="AV14" s="148">
        <v>48.924544866777403</v>
      </c>
      <c r="AW14" s="148">
        <v>54.419864208646302</v>
      </c>
      <c r="AX14" s="148">
        <v>39.0305871620955</v>
      </c>
      <c r="AY14" s="155">
        <v>41.373764731324698</v>
      </c>
      <c r="AZ14" s="148"/>
      <c r="BA14" s="156">
        <v>17.315055003296401</v>
      </c>
      <c r="BB14" s="157">
        <v>18.327831761512599</v>
      </c>
      <c r="BC14" s="158">
        <v>17.8275754207429</v>
      </c>
      <c r="BD14" s="148"/>
      <c r="BE14" s="159">
        <v>33.405310406644602</v>
      </c>
    </row>
    <row r="15" spans="1:57" x14ac:dyDescent="0.2">
      <c r="A15" s="24" t="s">
        <v>26</v>
      </c>
      <c r="B15" s="44" t="str">
        <f t="shared" si="0"/>
        <v>Fairfax/Tysons Corner, VA</v>
      </c>
      <c r="C15" s="12"/>
      <c r="D15" s="28" t="s">
        <v>16</v>
      </c>
      <c r="E15" s="31" t="s">
        <v>17</v>
      </c>
      <c r="F15" s="12"/>
      <c r="G15" s="175">
        <v>43.046892642295198</v>
      </c>
      <c r="H15" s="170">
        <v>43.545817908375703</v>
      </c>
      <c r="I15" s="170">
        <v>45.800793614067501</v>
      </c>
      <c r="J15" s="170">
        <v>59.602328782970801</v>
      </c>
      <c r="K15" s="170">
        <v>75.531561776955101</v>
      </c>
      <c r="L15" s="176">
        <v>53.505478944932896</v>
      </c>
      <c r="M15" s="170"/>
      <c r="N15" s="177">
        <v>74.047346136048105</v>
      </c>
      <c r="O15" s="178">
        <v>55.278637204997601</v>
      </c>
      <c r="P15" s="179">
        <v>64.662991670522899</v>
      </c>
      <c r="Q15" s="170"/>
      <c r="R15" s="180">
        <v>56.693339723672899</v>
      </c>
      <c r="S15" s="153"/>
      <c r="T15" s="154">
        <v>17.292730824694399</v>
      </c>
      <c r="U15" s="148">
        <v>13.147838120370499</v>
      </c>
      <c r="V15" s="148">
        <v>8.1826541459703499</v>
      </c>
      <c r="W15" s="148">
        <v>9.0927421285998005</v>
      </c>
      <c r="X15" s="148">
        <v>9.1190811153572309</v>
      </c>
      <c r="Y15" s="155">
        <v>10.834002112962301</v>
      </c>
      <c r="Z15" s="148"/>
      <c r="AA15" s="156">
        <v>7.1544863162746504</v>
      </c>
      <c r="AB15" s="157">
        <v>4.2927346686452399</v>
      </c>
      <c r="AC15" s="158">
        <v>5.9122743207473896</v>
      </c>
      <c r="AD15" s="148"/>
      <c r="AE15" s="159">
        <v>9.1806225296930393</v>
      </c>
      <c r="AG15" s="175">
        <v>58.342321841739903</v>
      </c>
      <c r="AH15" s="170">
        <v>84.259658144377596</v>
      </c>
      <c r="AI15" s="170">
        <v>114.54472697825</v>
      </c>
      <c r="AJ15" s="170">
        <v>116.904326122165</v>
      </c>
      <c r="AK15" s="170">
        <v>95.561921564090596</v>
      </c>
      <c r="AL15" s="176">
        <v>93.922590930124898</v>
      </c>
      <c r="AM15" s="170"/>
      <c r="AN15" s="177">
        <v>80.072965351689007</v>
      </c>
      <c r="AO15" s="178">
        <v>77.670882982415506</v>
      </c>
      <c r="AP15" s="179">
        <v>78.8719241670522</v>
      </c>
      <c r="AQ15" s="170"/>
      <c r="AR15" s="180">
        <v>89.622400426389802</v>
      </c>
      <c r="AS15" s="153"/>
      <c r="AT15" s="154">
        <v>29.460442271229599</v>
      </c>
      <c r="AU15" s="148">
        <v>37.802940693537899</v>
      </c>
      <c r="AV15" s="148">
        <v>59.712290526420801</v>
      </c>
      <c r="AW15" s="148">
        <v>66.410408737302404</v>
      </c>
      <c r="AX15" s="148">
        <v>46.2573090174198</v>
      </c>
      <c r="AY15" s="155">
        <v>49.787700399443501</v>
      </c>
      <c r="AZ15" s="148"/>
      <c r="BA15" s="156">
        <v>18.862195318718602</v>
      </c>
      <c r="BB15" s="157">
        <v>17.2067463727027</v>
      </c>
      <c r="BC15" s="158">
        <v>18.0412714731142</v>
      </c>
      <c r="BD15" s="148"/>
      <c r="BE15" s="159">
        <v>40.300091473970198</v>
      </c>
    </row>
    <row r="16" spans="1:57" x14ac:dyDescent="0.2">
      <c r="A16" s="24" t="s">
        <v>27</v>
      </c>
      <c r="B16" s="44" t="str">
        <f t="shared" si="0"/>
        <v>I-95 Fredericksburg, VA</v>
      </c>
      <c r="C16" s="12"/>
      <c r="D16" s="28" t="s">
        <v>16</v>
      </c>
      <c r="E16" s="31" t="s">
        <v>17</v>
      </c>
      <c r="F16" s="12"/>
      <c r="G16" s="175">
        <v>38.215834402332298</v>
      </c>
      <c r="H16" s="170">
        <v>38.8011906705539</v>
      </c>
      <c r="I16" s="170">
        <v>45.182152769679298</v>
      </c>
      <c r="J16" s="170">
        <v>46.819414577259401</v>
      </c>
      <c r="K16" s="170">
        <v>55.600791836734601</v>
      </c>
      <c r="L16" s="176">
        <v>44.923876851311903</v>
      </c>
      <c r="M16" s="170"/>
      <c r="N16" s="177">
        <v>55.653762099125302</v>
      </c>
      <c r="O16" s="178">
        <v>51.074221574344001</v>
      </c>
      <c r="P16" s="179">
        <v>53.363991836734598</v>
      </c>
      <c r="Q16" s="170"/>
      <c r="R16" s="180">
        <v>47.335338275718399</v>
      </c>
      <c r="S16" s="153"/>
      <c r="T16" s="154">
        <v>-4.2868843137449302</v>
      </c>
      <c r="U16" s="148">
        <v>-1.4247111621786399</v>
      </c>
      <c r="V16" s="148">
        <v>0.92775377343800303</v>
      </c>
      <c r="W16" s="148">
        <v>-3.3011035726676199</v>
      </c>
      <c r="X16" s="148">
        <v>1.2090409906395101</v>
      </c>
      <c r="Y16" s="155">
        <v>-1.22739532980003</v>
      </c>
      <c r="Z16" s="148"/>
      <c r="AA16" s="156">
        <v>-5.2099269724704698</v>
      </c>
      <c r="AB16" s="157">
        <v>-12.060662034623199</v>
      </c>
      <c r="AC16" s="158">
        <v>-8.6167080848828803</v>
      </c>
      <c r="AD16" s="148"/>
      <c r="AE16" s="159">
        <v>-3.7346701140872498</v>
      </c>
      <c r="AG16" s="175">
        <v>42.144164937607698</v>
      </c>
      <c r="AH16" s="170">
        <v>46.107005464800203</v>
      </c>
      <c r="AI16" s="170">
        <v>51.838728279883298</v>
      </c>
      <c r="AJ16" s="170">
        <v>54.086666180758002</v>
      </c>
      <c r="AK16" s="170">
        <v>57.254767055393501</v>
      </c>
      <c r="AL16" s="176">
        <v>50.292091304906002</v>
      </c>
      <c r="AM16" s="170"/>
      <c r="AN16" s="177">
        <v>65.768047230320605</v>
      </c>
      <c r="AO16" s="178">
        <v>69.151639941690902</v>
      </c>
      <c r="AP16" s="179">
        <v>67.459843586005803</v>
      </c>
      <c r="AQ16" s="170"/>
      <c r="AR16" s="180">
        <v>55.200475164417398</v>
      </c>
      <c r="AS16" s="153"/>
      <c r="AT16" s="154">
        <v>-2.96507214879145</v>
      </c>
      <c r="AU16" s="148">
        <v>-1.5855354900915499</v>
      </c>
      <c r="AV16" s="148">
        <v>4.5493643991881099</v>
      </c>
      <c r="AW16" s="148">
        <v>3.77167996324079</v>
      </c>
      <c r="AX16" s="148">
        <v>6.3560161761219298</v>
      </c>
      <c r="AY16" s="155">
        <v>2.29506512215176</v>
      </c>
      <c r="AZ16" s="148"/>
      <c r="BA16" s="156">
        <v>-0.654127513766949</v>
      </c>
      <c r="BB16" s="157">
        <v>-2.7888420862227501</v>
      </c>
      <c r="BC16" s="158">
        <v>-1.7598342199693899</v>
      </c>
      <c r="BD16" s="148"/>
      <c r="BE16" s="159">
        <v>0.84769451517518102</v>
      </c>
    </row>
    <row r="17" spans="1:58" x14ac:dyDescent="0.2">
      <c r="A17" s="24" t="s">
        <v>28</v>
      </c>
      <c r="B17" s="44" t="str">
        <f t="shared" si="0"/>
        <v>Dulles Airport Area, VA</v>
      </c>
      <c r="C17" s="12"/>
      <c r="D17" s="28" t="s">
        <v>16</v>
      </c>
      <c r="E17" s="31" t="s">
        <v>17</v>
      </c>
      <c r="F17" s="12"/>
      <c r="G17" s="175">
        <v>41.2530174539935</v>
      </c>
      <c r="H17" s="170">
        <v>41.0658840827167</v>
      </c>
      <c r="I17" s="170">
        <v>40.379265793966901</v>
      </c>
      <c r="J17" s="170">
        <v>42.638305824321698</v>
      </c>
      <c r="K17" s="170">
        <v>51.454063745019901</v>
      </c>
      <c r="L17" s="176">
        <v>43.358107380003702</v>
      </c>
      <c r="M17" s="170"/>
      <c r="N17" s="177">
        <v>52.344325554923103</v>
      </c>
      <c r="O17" s="178">
        <v>41.517335420223802</v>
      </c>
      <c r="P17" s="179">
        <v>46.930830487573502</v>
      </c>
      <c r="Q17" s="170"/>
      <c r="R17" s="180">
        <v>44.378885410738</v>
      </c>
      <c r="S17" s="153"/>
      <c r="T17" s="154">
        <v>22.029954200262502</v>
      </c>
      <c r="U17" s="148">
        <v>19.2324572009055</v>
      </c>
      <c r="V17" s="148">
        <v>11.207948758748</v>
      </c>
      <c r="W17" s="148">
        <v>11.029300360716</v>
      </c>
      <c r="X17" s="148">
        <v>10.9817504972936</v>
      </c>
      <c r="Y17" s="155">
        <v>14.508538556516401</v>
      </c>
      <c r="Z17" s="148"/>
      <c r="AA17" s="156">
        <v>5.5697682108809197</v>
      </c>
      <c r="AB17" s="157">
        <v>3.9454342399187898</v>
      </c>
      <c r="AC17" s="158">
        <v>4.8450667325484602</v>
      </c>
      <c r="AD17" s="148"/>
      <c r="AE17" s="159">
        <v>11.4060668417741</v>
      </c>
      <c r="AG17" s="175">
        <v>55.530263707076401</v>
      </c>
      <c r="AH17" s="170">
        <v>74.982389726807</v>
      </c>
      <c r="AI17" s="170">
        <v>94.259444839688797</v>
      </c>
      <c r="AJ17" s="170">
        <v>92.371831009296102</v>
      </c>
      <c r="AK17" s="170">
        <v>80.1260600455321</v>
      </c>
      <c r="AL17" s="176">
        <v>79.453997865680094</v>
      </c>
      <c r="AM17" s="170"/>
      <c r="AN17" s="177">
        <v>69.066707218744</v>
      </c>
      <c r="AO17" s="178">
        <v>65.707449962056501</v>
      </c>
      <c r="AP17" s="179">
        <v>67.387078590400307</v>
      </c>
      <c r="AQ17" s="170"/>
      <c r="AR17" s="180">
        <v>76.006306644171602</v>
      </c>
      <c r="AS17" s="153"/>
      <c r="AT17" s="154">
        <v>33.578827788962798</v>
      </c>
      <c r="AU17" s="148">
        <v>39.9761478004311</v>
      </c>
      <c r="AV17" s="148">
        <v>56.053017509760302</v>
      </c>
      <c r="AW17" s="148">
        <v>59.946946289071199</v>
      </c>
      <c r="AX17" s="148">
        <v>52.211753847767802</v>
      </c>
      <c r="AY17" s="155">
        <v>49.3866663186772</v>
      </c>
      <c r="AZ17" s="148"/>
      <c r="BA17" s="156">
        <v>33.432208831945402</v>
      </c>
      <c r="BB17" s="157">
        <v>24.837485262649</v>
      </c>
      <c r="BC17" s="158">
        <v>29.098921337733799</v>
      </c>
      <c r="BD17" s="148"/>
      <c r="BE17" s="159">
        <v>43.667561940624999</v>
      </c>
    </row>
    <row r="18" spans="1:58" x14ac:dyDescent="0.2">
      <c r="A18" s="24" t="s">
        <v>29</v>
      </c>
      <c r="B18" s="44" t="str">
        <f t="shared" si="0"/>
        <v>Williamsburg, VA</v>
      </c>
      <c r="C18" s="12"/>
      <c r="D18" s="28" t="s">
        <v>16</v>
      </c>
      <c r="E18" s="31" t="s">
        <v>17</v>
      </c>
      <c r="F18" s="12"/>
      <c r="G18" s="175">
        <v>42.473307805992199</v>
      </c>
      <c r="H18" s="170">
        <v>41.041672712615799</v>
      </c>
      <c r="I18" s="170">
        <v>48.980605938465601</v>
      </c>
      <c r="J18" s="170">
        <v>88.602589009807801</v>
      </c>
      <c r="K18" s="170">
        <v>115.68311433561701</v>
      </c>
      <c r="L18" s="176">
        <v>67.356257960499704</v>
      </c>
      <c r="M18" s="170"/>
      <c r="N18" s="177">
        <v>133.878050517264</v>
      </c>
      <c r="O18" s="178">
        <v>88.923784764207895</v>
      </c>
      <c r="P18" s="179">
        <v>111.400917640736</v>
      </c>
      <c r="Q18" s="170"/>
      <c r="R18" s="180">
        <v>79.9404464405673</v>
      </c>
      <c r="S18" s="153"/>
      <c r="T18" s="154">
        <v>12.2436630433797</v>
      </c>
      <c r="U18" s="148">
        <v>-0.31081516472374199</v>
      </c>
      <c r="V18" s="148">
        <v>4.8410644963141101</v>
      </c>
      <c r="W18" s="148">
        <v>11.021186043000499</v>
      </c>
      <c r="X18" s="148">
        <v>6.3827337939010702</v>
      </c>
      <c r="Y18" s="155">
        <v>7.1602733566804302</v>
      </c>
      <c r="Z18" s="148"/>
      <c r="AA18" s="156">
        <v>-2.93623851172929</v>
      </c>
      <c r="AB18" s="157">
        <v>-6.4375487983202602</v>
      </c>
      <c r="AC18" s="158">
        <v>-4.3646282898362196</v>
      </c>
      <c r="AD18" s="148"/>
      <c r="AE18" s="159">
        <v>2.2539849461301702</v>
      </c>
      <c r="AG18" s="175">
        <v>39.0285007048399</v>
      </c>
      <c r="AH18" s="170">
        <v>35.3463163724239</v>
      </c>
      <c r="AI18" s="170">
        <v>39.299599623807602</v>
      </c>
      <c r="AJ18" s="170">
        <v>58.603348448206297</v>
      </c>
      <c r="AK18" s="170">
        <v>73.791122531237406</v>
      </c>
      <c r="AL18" s="176">
        <v>49.210223835491298</v>
      </c>
      <c r="AM18" s="170"/>
      <c r="AN18" s="177">
        <v>112.63856778180801</v>
      </c>
      <c r="AO18" s="178">
        <v>114.547598750503</v>
      </c>
      <c r="AP18" s="179">
        <v>113.593083266156</v>
      </c>
      <c r="AQ18" s="170"/>
      <c r="AR18" s="180">
        <v>67.601443621430704</v>
      </c>
      <c r="AS18" s="153"/>
      <c r="AT18" s="154">
        <v>17.5654276231705</v>
      </c>
      <c r="AU18" s="148">
        <v>-1.58326353225268</v>
      </c>
      <c r="AV18" s="148">
        <v>4.3692487315041202</v>
      </c>
      <c r="AW18" s="148">
        <v>9.0075783700676002</v>
      </c>
      <c r="AX18" s="148">
        <v>8.5994544791023504</v>
      </c>
      <c r="AY18" s="155">
        <v>7.6969529096633504</v>
      </c>
      <c r="AZ18" s="148"/>
      <c r="BA18" s="156">
        <v>5.0993320919757004</v>
      </c>
      <c r="BB18" s="157">
        <v>2.4731951618507</v>
      </c>
      <c r="BC18" s="158">
        <v>3.7586204394603699</v>
      </c>
      <c r="BD18" s="148"/>
      <c r="BE18" s="159">
        <v>5.7667286391293597</v>
      </c>
    </row>
    <row r="19" spans="1:58" x14ac:dyDescent="0.2">
      <c r="A19" s="24" t="s">
        <v>30</v>
      </c>
      <c r="B19" s="44" t="str">
        <f t="shared" si="0"/>
        <v>Virginia Beach, VA</v>
      </c>
      <c r="C19" s="12"/>
      <c r="D19" s="28" t="s">
        <v>16</v>
      </c>
      <c r="E19" s="31" t="s">
        <v>17</v>
      </c>
      <c r="F19" s="12"/>
      <c r="G19" s="175">
        <v>30.355043827766799</v>
      </c>
      <c r="H19" s="170">
        <v>29.341407138179399</v>
      </c>
      <c r="I19" s="170">
        <v>29.2828317452521</v>
      </c>
      <c r="J19" s="170">
        <v>43.775544466273701</v>
      </c>
      <c r="K19" s="170">
        <v>57.8605770874263</v>
      </c>
      <c r="L19" s="176">
        <v>38.123080852979598</v>
      </c>
      <c r="M19" s="170"/>
      <c r="N19" s="177">
        <v>64.879963097576905</v>
      </c>
      <c r="O19" s="178">
        <v>50.479120849705303</v>
      </c>
      <c r="P19" s="179">
        <v>57.679541973641101</v>
      </c>
      <c r="Q19" s="170"/>
      <c r="R19" s="180">
        <v>43.710641173168597</v>
      </c>
      <c r="S19" s="153"/>
      <c r="T19" s="154">
        <v>-0.35706489370350802</v>
      </c>
      <c r="U19" s="148">
        <v>1.5625992484539699</v>
      </c>
      <c r="V19" s="148">
        <v>-6.54567782073826</v>
      </c>
      <c r="W19" s="148">
        <v>-7.8796775072998297</v>
      </c>
      <c r="X19" s="148">
        <v>-5.6873166097005701</v>
      </c>
      <c r="Y19" s="155">
        <v>-4.4808812118789998</v>
      </c>
      <c r="Z19" s="148"/>
      <c r="AA19" s="156">
        <v>-7.9852981940700802</v>
      </c>
      <c r="AB19" s="157">
        <v>-6.1879867110022104</v>
      </c>
      <c r="AC19" s="158">
        <v>-7.2073720794975404</v>
      </c>
      <c r="AD19" s="148"/>
      <c r="AE19" s="159">
        <v>-5.5274381166814397</v>
      </c>
      <c r="AG19" s="175">
        <v>39.212776010517899</v>
      </c>
      <c r="AH19" s="170">
        <v>41.049982037172903</v>
      </c>
      <c r="AI19" s="170">
        <v>45.243270760687501</v>
      </c>
      <c r="AJ19" s="170">
        <v>53.487484669878697</v>
      </c>
      <c r="AK19" s="170">
        <v>58.425516681638101</v>
      </c>
      <c r="AL19" s="176">
        <v>47.478949608892002</v>
      </c>
      <c r="AM19" s="170"/>
      <c r="AN19" s="177">
        <v>76.445767072821596</v>
      </c>
      <c r="AO19" s="178">
        <v>79.577605879707207</v>
      </c>
      <c r="AP19" s="179">
        <v>78.011686476264401</v>
      </c>
      <c r="AQ19" s="170"/>
      <c r="AR19" s="180">
        <v>56.189792045225801</v>
      </c>
      <c r="AS19" s="153"/>
      <c r="AT19" s="154">
        <v>12.417214516454401</v>
      </c>
      <c r="AU19" s="148">
        <v>11.2716395887047</v>
      </c>
      <c r="AV19" s="148">
        <v>9.9526280948456094</v>
      </c>
      <c r="AW19" s="148">
        <v>9.1860468471963905</v>
      </c>
      <c r="AX19" s="148">
        <v>5.11092740528633</v>
      </c>
      <c r="AY19" s="155">
        <v>9.1683048935146303</v>
      </c>
      <c r="AZ19" s="148"/>
      <c r="BA19" s="156">
        <v>4.0760316743948302</v>
      </c>
      <c r="BB19" s="157">
        <v>5.2298282384742096</v>
      </c>
      <c r="BC19" s="158">
        <v>4.6613307510322501</v>
      </c>
      <c r="BD19" s="148"/>
      <c r="BE19" s="159">
        <v>7.3215527149136896</v>
      </c>
    </row>
    <row r="20" spans="1:58" x14ac:dyDescent="0.2">
      <c r="A20" s="41" t="s">
        <v>31</v>
      </c>
      <c r="B20" s="44" t="str">
        <f t="shared" si="0"/>
        <v>Norfolk/Portsmouth, VA</v>
      </c>
      <c r="C20" s="12"/>
      <c r="D20" s="28" t="s">
        <v>16</v>
      </c>
      <c r="E20" s="31" t="s">
        <v>17</v>
      </c>
      <c r="F20" s="12"/>
      <c r="G20" s="175">
        <v>40.599162524169401</v>
      </c>
      <c r="H20" s="170">
        <v>39.311413974336403</v>
      </c>
      <c r="I20" s="170">
        <v>34.7137234663385</v>
      </c>
      <c r="J20" s="170">
        <v>41.3107703287045</v>
      </c>
      <c r="K20" s="170">
        <v>48.1487544032343</v>
      </c>
      <c r="L20" s="176">
        <v>40.816764939356602</v>
      </c>
      <c r="M20" s="170"/>
      <c r="N20" s="177">
        <v>54.081032501318298</v>
      </c>
      <c r="O20" s="178">
        <v>48.217781103884597</v>
      </c>
      <c r="P20" s="179">
        <v>51.149406802601497</v>
      </c>
      <c r="Q20" s="170"/>
      <c r="R20" s="180">
        <v>43.768948328855103</v>
      </c>
      <c r="S20" s="153"/>
      <c r="T20" s="154">
        <v>17.560554484196299</v>
      </c>
      <c r="U20" s="148">
        <v>20.137186623257598</v>
      </c>
      <c r="V20" s="148">
        <v>-0.96975215909384904</v>
      </c>
      <c r="W20" s="148">
        <v>1.61697144300799</v>
      </c>
      <c r="X20" s="148">
        <v>-1.66950033919948</v>
      </c>
      <c r="Y20" s="155">
        <v>6.3323684560302604</v>
      </c>
      <c r="Z20" s="148"/>
      <c r="AA20" s="156">
        <v>-11.2232293306045</v>
      </c>
      <c r="AB20" s="157">
        <v>-10.998577650366499</v>
      </c>
      <c r="AC20" s="158">
        <v>-11.117482905861401</v>
      </c>
      <c r="AD20" s="148"/>
      <c r="AE20" s="159">
        <v>-0.20906494915309201</v>
      </c>
      <c r="AG20" s="175">
        <v>48.503130466690102</v>
      </c>
      <c r="AH20" s="170">
        <v>55.986148782738603</v>
      </c>
      <c r="AI20" s="170">
        <v>68.7567258481279</v>
      </c>
      <c r="AJ20" s="170">
        <v>74.128926094216894</v>
      </c>
      <c r="AK20" s="170">
        <v>72.833712181402703</v>
      </c>
      <c r="AL20" s="176">
        <v>64.041728674635195</v>
      </c>
      <c r="AM20" s="170"/>
      <c r="AN20" s="177">
        <v>78.450746260326895</v>
      </c>
      <c r="AO20" s="178">
        <v>75.998984579891001</v>
      </c>
      <c r="AP20" s="179">
        <v>77.224865420108898</v>
      </c>
      <c r="AQ20" s="170"/>
      <c r="AR20" s="180">
        <v>67.808339173342006</v>
      </c>
      <c r="AS20" s="153"/>
      <c r="AT20" s="154">
        <v>12.4900293881311</v>
      </c>
      <c r="AU20" s="148">
        <v>13.892382347098399</v>
      </c>
      <c r="AV20" s="148">
        <v>26.958121150864599</v>
      </c>
      <c r="AW20" s="148">
        <v>20.7551188099333</v>
      </c>
      <c r="AX20" s="148">
        <v>9.7651500168529797</v>
      </c>
      <c r="AY20" s="155">
        <v>16.790415570039901</v>
      </c>
      <c r="AZ20" s="148"/>
      <c r="BA20" s="156">
        <v>-0.22118325940656899</v>
      </c>
      <c r="BB20" s="157">
        <v>-0.950199563899357</v>
      </c>
      <c r="BC20" s="158">
        <v>-0.58124137696952205</v>
      </c>
      <c r="BD20" s="148"/>
      <c r="BE20" s="159">
        <v>10.5073706810503</v>
      </c>
    </row>
    <row r="21" spans="1:58" x14ac:dyDescent="0.2">
      <c r="A21" s="42" t="s">
        <v>32</v>
      </c>
      <c r="B21" s="44" t="str">
        <f t="shared" si="0"/>
        <v>Newport News/Hampton, VA</v>
      </c>
      <c r="C21" s="12"/>
      <c r="D21" s="28" t="s">
        <v>16</v>
      </c>
      <c r="E21" s="31" t="s">
        <v>17</v>
      </c>
      <c r="F21" s="13"/>
      <c r="G21" s="175">
        <v>34.5518846919636</v>
      </c>
      <c r="H21" s="170">
        <v>36.118882571057497</v>
      </c>
      <c r="I21" s="170">
        <v>36.616019708555697</v>
      </c>
      <c r="J21" s="170">
        <v>44.696710503534803</v>
      </c>
      <c r="K21" s="170">
        <v>57.607936848939502</v>
      </c>
      <c r="L21" s="176">
        <v>41.918286864810199</v>
      </c>
      <c r="M21" s="170"/>
      <c r="N21" s="177">
        <v>58.464271273986398</v>
      </c>
      <c r="O21" s="178">
        <v>45.126569557062403</v>
      </c>
      <c r="P21" s="179">
        <v>51.795420415524397</v>
      </c>
      <c r="Q21" s="170"/>
      <c r="R21" s="180">
        <v>44.740325022157101</v>
      </c>
      <c r="S21" s="153"/>
      <c r="T21" s="154">
        <v>0.46725581730633198</v>
      </c>
      <c r="U21" s="148">
        <v>6.4954130123661598</v>
      </c>
      <c r="V21" s="148">
        <v>5.5686885181535404</v>
      </c>
      <c r="W21" s="148">
        <v>1.17734893205215</v>
      </c>
      <c r="X21" s="148">
        <v>8.0756408404320101</v>
      </c>
      <c r="Y21" s="155">
        <v>4.5491967784106597</v>
      </c>
      <c r="Z21" s="148"/>
      <c r="AA21" s="156">
        <v>1.8422865152949499</v>
      </c>
      <c r="AB21" s="157">
        <v>-6.3887200266095601</v>
      </c>
      <c r="AC21" s="158">
        <v>-1.91470011734501</v>
      </c>
      <c r="AD21" s="148"/>
      <c r="AE21" s="159">
        <v>2.31886036977787</v>
      </c>
      <c r="AG21" s="175">
        <v>41.562905049776298</v>
      </c>
      <c r="AH21" s="170">
        <v>48.1947310669456</v>
      </c>
      <c r="AI21" s="170">
        <v>52.911286639734499</v>
      </c>
      <c r="AJ21" s="170">
        <v>54.179902337324997</v>
      </c>
      <c r="AK21" s="170">
        <v>58.042097662674898</v>
      </c>
      <c r="AL21" s="176">
        <v>50.9781845512912</v>
      </c>
      <c r="AM21" s="170"/>
      <c r="AN21" s="177">
        <v>77.821757682873994</v>
      </c>
      <c r="AO21" s="178">
        <v>75.710429483479999</v>
      </c>
      <c r="AP21" s="179">
        <v>76.766093583176996</v>
      </c>
      <c r="AQ21" s="170"/>
      <c r="AR21" s="180">
        <v>58.346158560401499</v>
      </c>
      <c r="AS21" s="153"/>
      <c r="AT21" s="154">
        <v>4.6098387319966001</v>
      </c>
      <c r="AU21" s="148">
        <v>16.098688060166999</v>
      </c>
      <c r="AV21" s="148">
        <v>21.862484068849401</v>
      </c>
      <c r="AW21" s="148">
        <v>15.8489141503595</v>
      </c>
      <c r="AX21" s="148">
        <v>13.381583526626301</v>
      </c>
      <c r="AY21" s="155">
        <v>14.4951373752395</v>
      </c>
      <c r="AZ21" s="148"/>
      <c r="BA21" s="156">
        <v>15.6378562323792</v>
      </c>
      <c r="BB21" s="157">
        <v>4.3206677330938303</v>
      </c>
      <c r="BC21" s="158">
        <v>9.7656363614399293</v>
      </c>
      <c r="BD21" s="148"/>
      <c r="BE21" s="159">
        <v>12.6698032706032</v>
      </c>
    </row>
    <row r="22" spans="1:58" x14ac:dyDescent="0.2">
      <c r="A22" s="43" t="s">
        <v>33</v>
      </c>
      <c r="B22" s="44" t="str">
        <f t="shared" si="0"/>
        <v>Chesapeake/Suffolk, VA</v>
      </c>
      <c r="C22" s="12"/>
      <c r="D22" s="29" t="s">
        <v>16</v>
      </c>
      <c r="E22" s="32" t="s">
        <v>17</v>
      </c>
      <c r="F22" s="12"/>
      <c r="G22" s="181">
        <v>44.864085222707402</v>
      </c>
      <c r="H22" s="182">
        <v>49.645350550218303</v>
      </c>
      <c r="I22" s="182">
        <v>48.5634714061135</v>
      </c>
      <c r="J22" s="182">
        <v>57.015787231441003</v>
      </c>
      <c r="K22" s="182">
        <v>69.569204576419196</v>
      </c>
      <c r="L22" s="183">
        <v>53.931579797379896</v>
      </c>
      <c r="M22" s="170"/>
      <c r="N22" s="184">
        <v>65.885335545851504</v>
      </c>
      <c r="O22" s="185">
        <v>49.9908896593886</v>
      </c>
      <c r="P22" s="186">
        <v>57.938112602620002</v>
      </c>
      <c r="Q22" s="170"/>
      <c r="R22" s="187">
        <v>55.0763034560199</v>
      </c>
      <c r="S22" s="153"/>
      <c r="T22" s="160">
        <v>7.2872420759849001</v>
      </c>
      <c r="U22" s="161">
        <v>11.6166100702658</v>
      </c>
      <c r="V22" s="161">
        <v>9.0984270138363108</v>
      </c>
      <c r="W22" s="161">
        <v>9.0729584946192308</v>
      </c>
      <c r="X22" s="161">
        <v>6.7778742490886401</v>
      </c>
      <c r="Y22" s="162">
        <v>8.6300973569279602</v>
      </c>
      <c r="Z22" s="148"/>
      <c r="AA22" s="163">
        <v>3.7589220610774898</v>
      </c>
      <c r="AB22" s="164">
        <v>1.3343136256908099</v>
      </c>
      <c r="AC22" s="165">
        <v>2.6988214909886299</v>
      </c>
      <c r="AD22" s="148"/>
      <c r="AE22" s="166">
        <v>6.7766071500311904</v>
      </c>
      <c r="AG22" s="181">
        <v>50.421064877729201</v>
      </c>
      <c r="AH22" s="182">
        <v>62.648025925764102</v>
      </c>
      <c r="AI22" s="182">
        <v>67.734108135371102</v>
      </c>
      <c r="AJ22" s="182">
        <v>69.339236074235799</v>
      </c>
      <c r="AK22" s="182">
        <v>67.264052074235806</v>
      </c>
      <c r="AL22" s="183">
        <v>63.481297417467204</v>
      </c>
      <c r="AM22" s="170"/>
      <c r="AN22" s="184">
        <v>69.444776358078599</v>
      </c>
      <c r="AO22" s="185">
        <v>66.613141764192093</v>
      </c>
      <c r="AP22" s="186">
        <v>68.028959061135296</v>
      </c>
      <c r="AQ22" s="170"/>
      <c r="AR22" s="187">
        <v>64.780629315658103</v>
      </c>
      <c r="AS22" s="153"/>
      <c r="AT22" s="160">
        <v>1.9941298914935399</v>
      </c>
      <c r="AU22" s="161">
        <v>4.9379475495868999</v>
      </c>
      <c r="AV22" s="161">
        <v>8.1473283569327197</v>
      </c>
      <c r="AW22" s="161">
        <v>7.7230916258560098</v>
      </c>
      <c r="AX22" s="161">
        <v>5.4253173262066996</v>
      </c>
      <c r="AY22" s="162">
        <v>5.8242965199325001</v>
      </c>
      <c r="AZ22" s="148"/>
      <c r="BA22" s="163">
        <v>4.69735376536042</v>
      </c>
      <c r="BB22" s="164">
        <v>4.4604176069971802</v>
      </c>
      <c r="BC22" s="165">
        <v>4.58121709446577</v>
      </c>
      <c r="BD22" s="148"/>
      <c r="BE22" s="166">
        <v>5.4482296303702302</v>
      </c>
    </row>
    <row r="23" spans="1:58" x14ac:dyDescent="0.2">
      <c r="A23" s="22" t="s">
        <v>43</v>
      </c>
      <c r="B23" s="44" t="str">
        <f t="shared" si="0"/>
        <v>Richmond CBD/Airport, VA</v>
      </c>
      <c r="C23" s="10"/>
      <c r="D23" s="27" t="s">
        <v>16</v>
      </c>
      <c r="E23" s="30" t="s">
        <v>17</v>
      </c>
      <c r="F23" s="3"/>
      <c r="G23" s="167">
        <v>52.133834997174603</v>
      </c>
      <c r="H23" s="168">
        <v>39.963245432284701</v>
      </c>
      <c r="I23" s="168">
        <v>39.534684498022202</v>
      </c>
      <c r="J23" s="168">
        <v>42.7339235260877</v>
      </c>
      <c r="K23" s="168">
        <v>62.670693162554102</v>
      </c>
      <c r="L23" s="169">
        <v>47.4072763232247</v>
      </c>
      <c r="M23" s="170"/>
      <c r="N23" s="171">
        <v>76.1710736485213</v>
      </c>
      <c r="O23" s="172">
        <v>67.119154266340104</v>
      </c>
      <c r="P23" s="173">
        <v>71.645113957430695</v>
      </c>
      <c r="Q23" s="170"/>
      <c r="R23" s="174">
        <v>54.332372790140703</v>
      </c>
      <c r="S23" s="153"/>
      <c r="T23" s="145">
        <v>16.938095612271599</v>
      </c>
      <c r="U23" s="146">
        <v>-9.7782202305615193</v>
      </c>
      <c r="V23" s="146">
        <v>-9.2302778244814796</v>
      </c>
      <c r="W23" s="146">
        <v>-7.3041820393975101</v>
      </c>
      <c r="X23" s="146">
        <v>-15.824174544413101</v>
      </c>
      <c r="Y23" s="147">
        <v>-6.3042390627998701</v>
      </c>
      <c r="Z23" s="148"/>
      <c r="AA23" s="149">
        <v>-19.259690931287199</v>
      </c>
      <c r="AB23" s="150">
        <v>-17.994844766864901</v>
      </c>
      <c r="AC23" s="151">
        <v>-18.672112361908901</v>
      </c>
      <c r="AD23" s="148"/>
      <c r="AE23" s="152">
        <v>-11.381613976167801</v>
      </c>
      <c r="AF23" s="136"/>
      <c r="AG23" s="167">
        <v>57.565794852384499</v>
      </c>
      <c r="AH23" s="168">
        <v>65.606290688871994</v>
      </c>
      <c r="AI23" s="168">
        <v>78.456619890751497</v>
      </c>
      <c r="AJ23" s="168">
        <v>86.435354586551099</v>
      </c>
      <c r="AK23" s="168">
        <v>90.398243077792401</v>
      </c>
      <c r="AL23" s="169">
        <v>75.719081524816005</v>
      </c>
      <c r="AM23" s="170"/>
      <c r="AN23" s="171">
        <v>123.94678753060801</v>
      </c>
      <c r="AO23" s="172">
        <v>108.443310416274</v>
      </c>
      <c r="AP23" s="173">
        <v>116.195048973441</v>
      </c>
      <c r="AQ23" s="170"/>
      <c r="AR23" s="174">
        <v>87.299223856869503</v>
      </c>
      <c r="AS23" s="153"/>
      <c r="AT23" s="145">
        <v>9.4024906188929105</v>
      </c>
      <c r="AU23" s="146">
        <v>0.69833443066280498</v>
      </c>
      <c r="AV23" s="146">
        <v>4.8243509262470798</v>
      </c>
      <c r="AW23" s="146">
        <v>12.4501739978808</v>
      </c>
      <c r="AX23" s="146">
        <v>8.8383093522776992</v>
      </c>
      <c r="AY23" s="147">
        <v>7.3912791849567698</v>
      </c>
      <c r="AZ23" s="148"/>
      <c r="BA23" s="149">
        <v>1.6062208780726299</v>
      </c>
      <c r="BB23" s="150">
        <v>-10.8114441842269</v>
      </c>
      <c r="BC23" s="151">
        <v>-4.5924516532990198</v>
      </c>
      <c r="BD23" s="148"/>
      <c r="BE23" s="152">
        <v>2.5129453674557101</v>
      </c>
      <c r="BF23" s="96"/>
    </row>
    <row r="24" spans="1:58" x14ac:dyDescent="0.2">
      <c r="A24" s="23" t="s">
        <v>44</v>
      </c>
      <c r="B24" s="44" t="str">
        <f t="shared" si="0"/>
        <v>Richmond North/Glen Allen, VA</v>
      </c>
      <c r="C24" s="11"/>
      <c r="D24" s="28" t="s">
        <v>16</v>
      </c>
      <c r="E24" s="31" t="s">
        <v>17</v>
      </c>
      <c r="F24" s="12"/>
      <c r="G24" s="175">
        <v>34.885736224028904</v>
      </c>
      <c r="H24" s="170">
        <v>38.972268518518497</v>
      </c>
      <c r="I24" s="170">
        <v>41.857212059620501</v>
      </c>
      <c r="J24" s="170">
        <v>44.311129177958399</v>
      </c>
      <c r="K24" s="170">
        <v>68.039155374887002</v>
      </c>
      <c r="L24" s="176">
        <v>45.6131002710027</v>
      </c>
      <c r="M24" s="170"/>
      <c r="N24" s="177">
        <v>80.875688798554606</v>
      </c>
      <c r="O24" s="178">
        <v>71.456507452574499</v>
      </c>
      <c r="P24" s="179">
        <v>76.166098125564503</v>
      </c>
      <c r="Q24" s="170"/>
      <c r="R24" s="180">
        <v>54.342528229448902</v>
      </c>
      <c r="S24" s="153"/>
      <c r="T24" s="154">
        <v>0.12702218805964299</v>
      </c>
      <c r="U24" s="148">
        <v>1.2482102035056299</v>
      </c>
      <c r="V24" s="148">
        <v>1.46793444913273</v>
      </c>
      <c r="W24" s="148">
        <v>-1.48216695001959</v>
      </c>
      <c r="X24" s="148">
        <v>1.98893419754177</v>
      </c>
      <c r="Y24" s="155">
        <v>0.79128503333969902</v>
      </c>
      <c r="Z24" s="148"/>
      <c r="AA24" s="156">
        <v>1.90517854635911</v>
      </c>
      <c r="AB24" s="157">
        <v>-0.477154564418519</v>
      </c>
      <c r="AC24" s="158">
        <v>0.77362099200752799</v>
      </c>
      <c r="AD24" s="148"/>
      <c r="AE24" s="159">
        <v>0.78421063466012697</v>
      </c>
      <c r="AF24" s="136"/>
      <c r="AG24" s="175">
        <v>39.820426264679298</v>
      </c>
      <c r="AH24" s="170">
        <v>51.4351357836495</v>
      </c>
      <c r="AI24" s="170">
        <v>61.946003556910497</v>
      </c>
      <c r="AJ24" s="170">
        <v>63.559752992321499</v>
      </c>
      <c r="AK24" s="170">
        <v>65.392445799457903</v>
      </c>
      <c r="AL24" s="176">
        <v>56.430752879403698</v>
      </c>
      <c r="AM24" s="170"/>
      <c r="AN24" s="177">
        <v>89.176107441282696</v>
      </c>
      <c r="AO24" s="178">
        <v>87.161071872177004</v>
      </c>
      <c r="AP24" s="179">
        <v>88.168589656729907</v>
      </c>
      <c r="AQ24" s="170"/>
      <c r="AR24" s="180">
        <v>65.498706244354096</v>
      </c>
      <c r="AS24" s="153"/>
      <c r="AT24" s="154">
        <v>-0.23403899003951201</v>
      </c>
      <c r="AU24" s="148">
        <v>1.9345606208791</v>
      </c>
      <c r="AV24" s="148">
        <v>11.3824743122114</v>
      </c>
      <c r="AW24" s="148">
        <v>11.7783245923066</v>
      </c>
      <c r="AX24" s="148">
        <v>7.0417775163943803</v>
      </c>
      <c r="AY24" s="155">
        <v>6.9001956887152103</v>
      </c>
      <c r="AZ24" s="148"/>
      <c r="BA24" s="156">
        <v>4.0581217087699697</v>
      </c>
      <c r="BB24" s="157">
        <v>0.25632107642115498</v>
      </c>
      <c r="BC24" s="158">
        <v>2.1435692223666201</v>
      </c>
      <c r="BD24" s="148"/>
      <c r="BE24" s="159">
        <v>5.0192763665940898</v>
      </c>
      <c r="BF24" s="96"/>
    </row>
    <row r="25" spans="1:58" x14ac:dyDescent="0.2">
      <c r="A25" s="24" t="s">
        <v>45</v>
      </c>
      <c r="B25" s="44" t="str">
        <f t="shared" si="0"/>
        <v>Richmond West/Midlothian, VA</v>
      </c>
      <c r="C25" s="12"/>
      <c r="D25" s="28" t="s">
        <v>16</v>
      </c>
      <c r="E25" s="31" t="s">
        <v>17</v>
      </c>
      <c r="F25" s="12"/>
      <c r="G25" s="175">
        <v>39.803110017331001</v>
      </c>
      <c r="H25" s="170">
        <v>45.380682149046699</v>
      </c>
      <c r="I25" s="170">
        <v>44.8588013518197</v>
      </c>
      <c r="J25" s="170">
        <v>49.534045719237398</v>
      </c>
      <c r="K25" s="170">
        <v>93.638700866551105</v>
      </c>
      <c r="L25" s="176">
        <v>54.643068020797202</v>
      </c>
      <c r="M25" s="170"/>
      <c r="N25" s="177">
        <v>104.79243254766</v>
      </c>
      <c r="O25" s="178">
        <v>98.3068032235701</v>
      </c>
      <c r="P25" s="179">
        <v>101.54961788561501</v>
      </c>
      <c r="Q25" s="170"/>
      <c r="R25" s="180">
        <v>68.044939410745201</v>
      </c>
      <c r="S25" s="153"/>
      <c r="T25" s="154">
        <v>0.235161633758529</v>
      </c>
      <c r="U25" s="148">
        <v>-0.70181555660332196</v>
      </c>
      <c r="V25" s="148">
        <v>-5.1157342629374698</v>
      </c>
      <c r="W25" s="148">
        <v>-1.32897608398801</v>
      </c>
      <c r="X25" s="148">
        <v>5.4372150639876402</v>
      </c>
      <c r="Y25" s="155">
        <v>0.55785160189766703</v>
      </c>
      <c r="Z25" s="148"/>
      <c r="AA25" s="156">
        <v>3.0202368327701299</v>
      </c>
      <c r="AB25" s="157">
        <v>4.4261738628602698</v>
      </c>
      <c r="AC25" s="158">
        <v>3.69599886572253</v>
      </c>
      <c r="AD25" s="148"/>
      <c r="AE25" s="159">
        <v>1.8724174649893801</v>
      </c>
      <c r="AF25" s="136"/>
      <c r="AG25" s="175">
        <v>41.477544584055401</v>
      </c>
      <c r="AH25" s="170">
        <v>53.500133370883802</v>
      </c>
      <c r="AI25" s="170">
        <v>59.905386291161101</v>
      </c>
      <c r="AJ25" s="170">
        <v>63.034524454072702</v>
      </c>
      <c r="AK25" s="170">
        <v>70.253342547660296</v>
      </c>
      <c r="AL25" s="176">
        <v>57.634186249566703</v>
      </c>
      <c r="AM25" s="170"/>
      <c r="AN25" s="177">
        <v>94.426469228769406</v>
      </c>
      <c r="AO25" s="178">
        <v>94.168934254766</v>
      </c>
      <c r="AP25" s="179">
        <v>94.297701741767696</v>
      </c>
      <c r="AQ25" s="170"/>
      <c r="AR25" s="180">
        <v>68.109476390195496</v>
      </c>
      <c r="AS25" s="153"/>
      <c r="AT25" s="154">
        <v>-13.6710494053756</v>
      </c>
      <c r="AU25" s="148">
        <v>-9.0604567800516804</v>
      </c>
      <c r="AV25" s="148">
        <v>-7.4668632005716002</v>
      </c>
      <c r="AW25" s="148">
        <v>-0.82361942759875095</v>
      </c>
      <c r="AX25" s="148">
        <v>-3.5001259794994399</v>
      </c>
      <c r="AY25" s="155">
        <v>-6.4304877897157802</v>
      </c>
      <c r="AZ25" s="148"/>
      <c r="BA25" s="156">
        <v>4.0912198656770897</v>
      </c>
      <c r="BB25" s="157">
        <v>-1.55580993620667</v>
      </c>
      <c r="BC25" s="158">
        <v>1.1928333715330499</v>
      </c>
      <c r="BD25" s="148"/>
      <c r="BE25" s="159">
        <v>-3.5564452511931899</v>
      </c>
      <c r="BF25" s="96"/>
    </row>
    <row r="26" spans="1:58" x14ac:dyDescent="0.2">
      <c r="A26" s="24" t="s">
        <v>46</v>
      </c>
      <c r="B26" s="44" t="str">
        <f t="shared" si="0"/>
        <v>Petersburg/Chester, VA</v>
      </c>
      <c r="C26" s="12"/>
      <c r="D26" s="28" t="s">
        <v>16</v>
      </c>
      <c r="E26" s="31" t="s">
        <v>17</v>
      </c>
      <c r="F26" s="12"/>
      <c r="G26" s="175">
        <v>37.404487511861802</v>
      </c>
      <c r="H26" s="170">
        <v>41.395163921047597</v>
      </c>
      <c r="I26" s="170">
        <v>40.112003416207997</v>
      </c>
      <c r="J26" s="170">
        <v>38.337470411842801</v>
      </c>
      <c r="K26" s="170">
        <v>49.003988081229799</v>
      </c>
      <c r="L26" s="176">
        <v>41.250622668437998</v>
      </c>
      <c r="M26" s="170"/>
      <c r="N26" s="177">
        <v>51.6180961852343</v>
      </c>
      <c r="O26" s="178">
        <v>51.524756974757999</v>
      </c>
      <c r="P26" s="179">
        <v>51.571426579996199</v>
      </c>
      <c r="Q26" s="170"/>
      <c r="R26" s="180">
        <v>44.199423786026003</v>
      </c>
      <c r="S26" s="153"/>
      <c r="T26" s="154">
        <v>-33.738264411993299</v>
      </c>
      <c r="U26" s="148">
        <v>-31.213476598951399</v>
      </c>
      <c r="V26" s="148">
        <v>-32.689812286995902</v>
      </c>
      <c r="W26" s="148">
        <v>-29.0805587428083</v>
      </c>
      <c r="X26" s="148">
        <v>-20.964197359697799</v>
      </c>
      <c r="Y26" s="155">
        <v>-29.433422221378699</v>
      </c>
      <c r="Z26" s="148"/>
      <c r="AA26" s="156">
        <v>-21.967261459882</v>
      </c>
      <c r="AB26" s="157">
        <v>-19.3158198900149</v>
      </c>
      <c r="AC26" s="158">
        <v>-20.664886830007902</v>
      </c>
      <c r="AD26" s="148"/>
      <c r="AE26" s="159">
        <v>-26.733885321762301</v>
      </c>
      <c r="AF26" s="136"/>
      <c r="AG26" s="175">
        <v>44.934888679066198</v>
      </c>
      <c r="AH26" s="170">
        <v>52.029229422091397</v>
      </c>
      <c r="AI26" s="170">
        <v>55.0012125687986</v>
      </c>
      <c r="AJ26" s="170">
        <v>54.104561795407001</v>
      </c>
      <c r="AK26" s="170">
        <v>51.658126219396401</v>
      </c>
      <c r="AL26" s="176">
        <v>51.545603736951897</v>
      </c>
      <c r="AM26" s="170"/>
      <c r="AN26" s="177">
        <v>57.354458099259801</v>
      </c>
      <c r="AO26" s="178">
        <v>58.732617337255597</v>
      </c>
      <c r="AP26" s="179">
        <v>58.043537718257703</v>
      </c>
      <c r="AQ26" s="170"/>
      <c r="AR26" s="180">
        <v>53.402156303039298</v>
      </c>
      <c r="AS26" s="153"/>
      <c r="AT26" s="154">
        <v>-28.429732845461999</v>
      </c>
      <c r="AU26" s="148">
        <v>-25.6189656279277</v>
      </c>
      <c r="AV26" s="148">
        <v>-22.0218986140822</v>
      </c>
      <c r="AW26" s="148">
        <v>-22.042280390661102</v>
      </c>
      <c r="AX26" s="148">
        <v>-24.341451096190099</v>
      </c>
      <c r="AY26" s="155">
        <v>-24.408516131058999</v>
      </c>
      <c r="AZ26" s="148"/>
      <c r="BA26" s="156">
        <v>-20.9836007661008</v>
      </c>
      <c r="BB26" s="157">
        <v>-20.7860903312</v>
      </c>
      <c r="BC26" s="158">
        <v>-20.883796404581599</v>
      </c>
      <c r="BD26" s="148"/>
      <c r="BE26" s="159">
        <v>-23.3480188225776</v>
      </c>
      <c r="BF26" s="96"/>
    </row>
    <row r="27" spans="1:58" x14ac:dyDescent="0.2">
      <c r="A27" s="99" t="s">
        <v>99</v>
      </c>
      <c r="B27" s="45" t="s">
        <v>71</v>
      </c>
      <c r="C27" s="12"/>
      <c r="D27" s="28" t="s">
        <v>16</v>
      </c>
      <c r="E27" s="31" t="s">
        <v>17</v>
      </c>
      <c r="F27" s="12"/>
      <c r="G27" s="175">
        <v>35.724720398111998</v>
      </c>
      <c r="H27" s="170">
        <v>42.111244613174598</v>
      </c>
      <c r="I27" s="170">
        <v>45.478128462959098</v>
      </c>
      <c r="J27" s="170">
        <v>44.787263492714899</v>
      </c>
      <c r="K27" s="170">
        <v>53.0254560845475</v>
      </c>
      <c r="L27" s="176">
        <v>44.225362610301602</v>
      </c>
      <c r="M27" s="170"/>
      <c r="N27" s="177">
        <v>59.990966550379603</v>
      </c>
      <c r="O27" s="178">
        <v>54.108745639236602</v>
      </c>
      <c r="P27" s="179">
        <v>57.049856094808099</v>
      </c>
      <c r="Q27" s="170"/>
      <c r="R27" s="180">
        <v>47.8895036058749</v>
      </c>
      <c r="S27" s="153"/>
      <c r="T27" s="154">
        <v>-2.6653285108359701</v>
      </c>
      <c r="U27" s="148">
        <v>0.21086058388818901</v>
      </c>
      <c r="V27" s="148">
        <v>-0.73255901916425004</v>
      </c>
      <c r="W27" s="148">
        <v>-7.4502186049187804</v>
      </c>
      <c r="X27" s="148">
        <v>-4.9585468330052898</v>
      </c>
      <c r="Y27" s="155">
        <v>-3.3215082327769401</v>
      </c>
      <c r="Z27" s="148"/>
      <c r="AA27" s="156">
        <v>-6.7425720161598397</v>
      </c>
      <c r="AB27" s="157">
        <v>-5.4074636720371902</v>
      </c>
      <c r="AC27" s="158">
        <v>-6.1141626623109699</v>
      </c>
      <c r="AD27" s="148"/>
      <c r="AE27" s="159">
        <v>-4.2904961302100997</v>
      </c>
      <c r="AF27" s="136"/>
      <c r="AG27" s="175">
        <v>40.879609794790397</v>
      </c>
      <c r="AH27" s="170">
        <v>46.617542986541103</v>
      </c>
      <c r="AI27" s="170">
        <v>51.794668838497799</v>
      </c>
      <c r="AJ27" s="170">
        <v>52.8289598296737</v>
      </c>
      <c r="AK27" s="170">
        <v>53.616183690744897</v>
      </c>
      <c r="AL27" s="176">
        <v>49.141969751327402</v>
      </c>
      <c r="AM27" s="170"/>
      <c r="AN27" s="177">
        <v>71.790839190437097</v>
      </c>
      <c r="AO27" s="178">
        <v>70.8313004052944</v>
      </c>
      <c r="AP27" s="179">
        <v>71.311069797865699</v>
      </c>
      <c r="AQ27" s="170"/>
      <c r="AR27" s="180">
        <v>55.471452227153499</v>
      </c>
      <c r="AS27" s="153"/>
      <c r="AT27" s="154">
        <v>0.34700686633842498</v>
      </c>
      <c r="AU27" s="148">
        <v>-5.0596923527384501</v>
      </c>
      <c r="AV27" s="148">
        <v>1.3121597037206001</v>
      </c>
      <c r="AW27" s="148">
        <v>0.63487238371465604</v>
      </c>
      <c r="AX27" s="148">
        <v>-3.0026569525242799</v>
      </c>
      <c r="AY27" s="155">
        <v>-1.2074215567815201</v>
      </c>
      <c r="AZ27" s="148"/>
      <c r="BA27" s="156">
        <v>0.21903618344867101</v>
      </c>
      <c r="BB27" s="157">
        <v>-2.33759543293607</v>
      </c>
      <c r="BC27" s="158">
        <v>-1.0671958721941099</v>
      </c>
      <c r="BD27" s="148"/>
      <c r="BE27" s="159">
        <v>-1.16000549079709</v>
      </c>
      <c r="BF27" s="96"/>
    </row>
    <row r="28" spans="1:58" x14ac:dyDescent="0.2">
      <c r="A28" s="24" t="s">
        <v>48</v>
      </c>
      <c r="B28" s="44" t="str">
        <f t="shared" si="0"/>
        <v>Roanoke, VA</v>
      </c>
      <c r="C28" s="12"/>
      <c r="D28" s="28" t="s">
        <v>16</v>
      </c>
      <c r="E28" s="31" t="s">
        <v>17</v>
      </c>
      <c r="F28" s="12"/>
      <c r="G28" s="175">
        <v>38.8726164079822</v>
      </c>
      <c r="H28" s="170">
        <v>44.4378584626755</v>
      </c>
      <c r="I28" s="170">
        <v>51.210938654841001</v>
      </c>
      <c r="J28" s="170">
        <v>44.720473022912003</v>
      </c>
      <c r="K28" s="170">
        <v>49.5477198817442</v>
      </c>
      <c r="L28" s="176">
        <v>45.757921286030999</v>
      </c>
      <c r="M28" s="170"/>
      <c r="N28" s="177">
        <v>63.796454175905303</v>
      </c>
      <c r="O28" s="178">
        <v>63.343734294161102</v>
      </c>
      <c r="P28" s="179">
        <v>63.570094235033203</v>
      </c>
      <c r="Q28" s="170"/>
      <c r="R28" s="180">
        <v>50.847113557174502</v>
      </c>
      <c r="S28" s="153"/>
      <c r="T28" s="154">
        <v>16.739995911776699</v>
      </c>
      <c r="U28" s="148">
        <v>12.173854957175999</v>
      </c>
      <c r="V28" s="148">
        <v>14.1464723075687</v>
      </c>
      <c r="W28" s="148">
        <v>13.810872313279701</v>
      </c>
      <c r="X28" s="148">
        <v>11.4522264015039</v>
      </c>
      <c r="Y28" s="155">
        <v>13.527457379207201</v>
      </c>
      <c r="Z28" s="148"/>
      <c r="AA28" s="156">
        <v>16.588491719662098</v>
      </c>
      <c r="AB28" s="157">
        <v>12.895398997268501</v>
      </c>
      <c r="AC28" s="158">
        <v>14.718802662751401</v>
      </c>
      <c r="AD28" s="148"/>
      <c r="AE28" s="159">
        <v>13.950161513887901</v>
      </c>
      <c r="AF28" s="136"/>
      <c r="AG28" s="175">
        <v>43.160360194799203</v>
      </c>
      <c r="AH28" s="170">
        <v>51.878861986584504</v>
      </c>
      <c r="AI28" s="170">
        <v>59.618695029563902</v>
      </c>
      <c r="AJ28" s="170">
        <v>57.783135624537998</v>
      </c>
      <c r="AK28" s="170">
        <v>58.801868532889799</v>
      </c>
      <c r="AL28" s="176">
        <v>54.233944743537698</v>
      </c>
      <c r="AM28" s="170"/>
      <c r="AN28" s="177">
        <v>87.582069475240203</v>
      </c>
      <c r="AO28" s="178">
        <v>79.734091832963699</v>
      </c>
      <c r="AP28" s="179">
        <v>83.658080654101894</v>
      </c>
      <c r="AQ28" s="170"/>
      <c r="AR28" s="180">
        <v>62.627768297182598</v>
      </c>
      <c r="AS28" s="153"/>
      <c r="AT28" s="154">
        <v>20.045839410136399</v>
      </c>
      <c r="AU28" s="148">
        <v>21.419953818676301</v>
      </c>
      <c r="AV28" s="148">
        <v>24.648177160097099</v>
      </c>
      <c r="AW28" s="148">
        <v>20.838385008870201</v>
      </c>
      <c r="AX28" s="148">
        <v>19.663306550723501</v>
      </c>
      <c r="AY28" s="155">
        <v>21.346343685287799</v>
      </c>
      <c r="AZ28" s="148"/>
      <c r="BA28" s="156">
        <v>29.9686785103444</v>
      </c>
      <c r="BB28" s="157">
        <v>10.762205887388999</v>
      </c>
      <c r="BC28" s="158">
        <v>20.048512114688101</v>
      </c>
      <c r="BD28" s="148"/>
      <c r="BE28" s="159">
        <v>20.822604053726501</v>
      </c>
      <c r="BF28" s="96"/>
    </row>
    <row r="29" spans="1:58" x14ac:dyDescent="0.2">
      <c r="A29" s="24" t="s">
        <v>49</v>
      </c>
      <c r="B29" s="44" t="str">
        <f t="shared" si="0"/>
        <v>Charlottesville, VA</v>
      </c>
      <c r="C29" s="12"/>
      <c r="D29" s="28" t="s">
        <v>16</v>
      </c>
      <c r="E29" s="31" t="s">
        <v>17</v>
      </c>
      <c r="F29" s="12"/>
      <c r="G29" s="175">
        <v>45.262212978369298</v>
      </c>
      <c r="H29" s="170">
        <v>50.792310434989297</v>
      </c>
      <c r="I29" s="170">
        <v>52.856275255526498</v>
      </c>
      <c r="J29" s="170">
        <v>66.256467791775606</v>
      </c>
      <c r="K29" s="170">
        <v>81.505657237936703</v>
      </c>
      <c r="L29" s="176">
        <v>59.334584739719503</v>
      </c>
      <c r="M29" s="170"/>
      <c r="N29" s="177">
        <v>101.718873306394</v>
      </c>
      <c r="O29" s="178">
        <v>72.316698359876298</v>
      </c>
      <c r="P29" s="179">
        <v>87.017785833135207</v>
      </c>
      <c r="Q29" s="170"/>
      <c r="R29" s="180">
        <v>67.244070766409706</v>
      </c>
      <c r="S29" s="153"/>
      <c r="T29" s="154">
        <v>-15.4851976994466</v>
      </c>
      <c r="U29" s="148">
        <v>-8.0392283511538292</v>
      </c>
      <c r="V29" s="148">
        <v>-9.7937665814689208</v>
      </c>
      <c r="W29" s="148">
        <v>-6.3395554591666601</v>
      </c>
      <c r="X29" s="148">
        <v>-11.5792359958121</v>
      </c>
      <c r="Y29" s="155">
        <v>-10.1816752257073</v>
      </c>
      <c r="Z29" s="148"/>
      <c r="AA29" s="156">
        <v>-29.698033262835299</v>
      </c>
      <c r="AB29" s="157">
        <v>-52.457448845833198</v>
      </c>
      <c r="AC29" s="158">
        <v>-41.362270301479498</v>
      </c>
      <c r="AD29" s="148"/>
      <c r="AE29" s="159">
        <v>-24.938998596439401</v>
      </c>
      <c r="AF29" s="136"/>
      <c r="AG29" s="175">
        <v>60.646651414309403</v>
      </c>
      <c r="AH29" s="170">
        <v>70.0495329213216</v>
      </c>
      <c r="AI29" s="170">
        <v>77.886998454956</v>
      </c>
      <c r="AJ29" s="170">
        <v>81.801253862609897</v>
      </c>
      <c r="AK29" s="170">
        <v>96.543151889707602</v>
      </c>
      <c r="AL29" s="176">
        <v>77.385517708580906</v>
      </c>
      <c r="AM29" s="170"/>
      <c r="AN29" s="177">
        <v>170.000612075112</v>
      </c>
      <c r="AO29" s="178">
        <v>165.64390301877799</v>
      </c>
      <c r="AP29" s="179">
        <v>167.822257546945</v>
      </c>
      <c r="AQ29" s="170"/>
      <c r="AR29" s="180">
        <v>103.224586233827</v>
      </c>
      <c r="AS29" s="153"/>
      <c r="AT29" s="154">
        <v>-3.33227122371372</v>
      </c>
      <c r="AU29" s="148">
        <v>7.17720811389683</v>
      </c>
      <c r="AV29" s="148">
        <v>7.4554697051851404</v>
      </c>
      <c r="AW29" s="148">
        <v>4.9648389851956498</v>
      </c>
      <c r="AX29" s="148">
        <v>-5.5692414013182896</v>
      </c>
      <c r="AY29" s="155">
        <v>1.62303646960966</v>
      </c>
      <c r="AZ29" s="148"/>
      <c r="BA29" s="156">
        <v>-5.3811458071185099</v>
      </c>
      <c r="BB29" s="157">
        <v>-14.7314581305379</v>
      </c>
      <c r="BC29" s="158">
        <v>-10.238749457109099</v>
      </c>
      <c r="BD29" s="148"/>
      <c r="BE29" s="159">
        <v>-4.2542780148646004</v>
      </c>
      <c r="BF29" s="96"/>
    </row>
    <row r="30" spans="1:58" x14ac:dyDescent="0.2">
      <c r="A30" s="24" t="s">
        <v>50</v>
      </c>
      <c r="B30" s="46" t="s">
        <v>73</v>
      </c>
      <c r="C30" s="12"/>
      <c r="D30" s="28" t="s">
        <v>16</v>
      </c>
      <c r="E30" s="31" t="s">
        <v>17</v>
      </c>
      <c r="F30" s="12"/>
      <c r="G30" s="175">
        <v>37.625882265497196</v>
      </c>
      <c r="H30" s="170">
        <v>44.334965066151298</v>
      </c>
      <c r="I30" s="170">
        <v>48.185961052475101</v>
      </c>
      <c r="J30" s="170">
        <v>37.979472275902999</v>
      </c>
      <c r="K30" s="170">
        <v>43.598981715474899</v>
      </c>
      <c r="L30" s="176">
        <v>42.345052475100303</v>
      </c>
      <c r="M30" s="170"/>
      <c r="N30" s="177">
        <v>57.946285119667003</v>
      </c>
      <c r="O30" s="178">
        <v>52.483081611416601</v>
      </c>
      <c r="P30" s="179">
        <v>55.214683365541802</v>
      </c>
      <c r="Q30" s="170"/>
      <c r="R30" s="180">
        <v>46.0220898723693</v>
      </c>
      <c r="S30" s="153"/>
      <c r="T30" s="154">
        <v>5.6311589513596703</v>
      </c>
      <c r="U30" s="148">
        <v>5.1285541156424204</v>
      </c>
      <c r="V30" s="148">
        <v>10.319287342783101</v>
      </c>
      <c r="W30" s="148">
        <v>-3.6839668844725399</v>
      </c>
      <c r="X30" s="148">
        <v>2.2195156133117599</v>
      </c>
      <c r="Y30" s="155">
        <v>4.0136393675540898</v>
      </c>
      <c r="Z30" s="148"/>
      <c r="AA30" s="156">
        <v>2.3638247402443602</v>
      </c>
      <c r="AB30" s="157">
        <v>-0.80104089749179996</v>
      </c>
      <c r="AC30" s="158">
        <v>0.83487339666548799</v>
      </c>
      <c r="AD30" s="148"/>
      <c r="AE30" s="159">
        <v>2.9016760720901602</v>
      </c>
      <c r="AF30" s="136"/>
      <c r="AG30" s="175">
        <v>38.2637799167533</v>
      </c>
      <c r="AH30" s="170">
        <v>50.330913482979</v>
      </c>
      <c r="AI30" s="170">
        <v>59.542196001189197</v>
      </c>
      <c r="AJ30" s="170">
        <v>56.622759030771498</v>
      </c>
      <c r="AK30" s="170">
        <v>52.659570387988701</v>
      </c>
      <c r="AL30" s="176">
        <v>51.483843763936299</v>
      </c>
      <c r="AM30" s="170"/>
      <c r="AN30" s="177">
        <v>61.288338040731297</v>
      </c>
      <c r="AO30" s="178">
        <v>58.487121673851597</v>
      </c>
      <c r="AP30" s="179">
        <v>59.887729857291497</v>
      </c>
      <c r="AQ30" s="170"/>
      <c r="AR30" s="180">
        <v>53.884954076323503</v>
      </c>
      <c r="AS30" s="153"/>
      <c r="AT30" s="154">
        <v>6.6372869202971296</v>
      </c>
      <c r="AU30" s="148">
        <v>7.74656165728062</v>
      </c>
      <c r="AV30" s="148">
        <v>15.645071422491201</v>
      </c>
      <c r="AW30" s="148">
        <v>14.2870012643944</v>
      </c>
      <c r="AX30" s="148">
        <v>8.84545785063019</v>
      </c>
      <c r="AY30" s="155">
        <v>10.997410478829901</v>
      </c>
      <c r="AZ30" s="148"/>
      <c r="BA30" s="156">
        <v>-2.4682554562282402</v>
      </c>
      <c r="BB30" s="157">
        <v>-5.8162125968157996</v>
      </c>
      <c r="BC30" s="158">
        <v>-4.1323131901772001</v>
      </c>
      <c r="BD30" s="148"/>
      <c r="BE30" s="159">
        <v>5.71215334444374</v>
      </c>
      <c r="BF30" s="96"/>
    </row>
    <row r="31" spans="1:58" x14ac:dyDescent="0.2">
      <c r="A31" s="24" t="s">
        <v>51</v>
      </c>
      <c r="B31" s="44" t="str">
        <f t="shared" si="0"/>
        <v>Staunton &amp; Harrisonburg, VA</v>
      </c>
      <c r="C31" s="12"/>
      <c r="D31" s="28" t="s">
        <v>16</v>
      </c>
      <c r="E31" s="31" t="s">
        <v>17</v>
      </c>
      <c r="F31" s="12"/>
      <c r="G31" s="175">
        <v>37.812602436323303</v>
      </c>
      <c r="H31" s="170">
        <v>46.538159837578398</v>
      </c>
      <c r="I31" s="170">
        <v>52.704093761535603</v>
      </c>
      <c r="J31" s="170">
        <v>33.902674418604597</v>
      </c>
      <c r="K31" s="170">
        <v>38.191614987080101</v>
      </c>
      <c r="L31" s="176">
        <v>41.8298290882244</v>
      </c>
      <c r="M31" s="170"/>
      <c r="N31" s="177">
        <v>70.5580029531192</v>
      </c>
      <c r="O31" s="178">
        <v>77.884883720930205</v>
      </c>
      <c r="P31" s="179">
        <v>74.221443337024695</v>
      </c>
      <c r="Q31" s="170"/>
      <c r="R31" s="180">
        <v>51.084576016452999</v>
      </c>
      <c r="S31" s="153"/>
      <c r="T31" s="154">
        <v>7.3973613840053902</v>
      </c>
      <c r="U31" s="148">
        <v>16.008997582838699</v>
      </c>
      <c r="V31" s="148">
        <v>10.868064123153699</v>
      </c>
      <c r="W31" s="148">
        <v>-1.6248377583365099</v>
      </c>
      <c r="X31" s="148">
        <v>-5.4986784835149498</v>
      </c>
      <c r="Y31" s="155">
        <v>5.7706967831992602</v>
      </c>
      <c r="Z31" s="148"/>
      <c r="AA31" s="156">
        <v>23.820819461865799</v>
      </c>
      <c r="AB31" s="157">
        <v>29.680914049853701</v>
      </c>
      <c r="AC31" s="158">
        <v>26.8278438965588</v>
      </c>
      <c r="AD31" s="148"/>
      <c r="AE31" s="159">
        <v>13.600226506095201</v>
      </c>
      <c r="AF31" s="136"/>
      <c r="AG31" s="175">
        <v>40.774069767441802</v>
      </c>
      <c r="AH31" s="170">
        <v>47.595328534514501</v>
      </c>
      <c r="AI31" s="170">
        <v>55.098248892580202</v>
      </c>
      <c r="AJ31" s="170">
        <v>53.737901901070501</v>
      </c>
      <c r="AK31" s="170">
        <v>52.4303248431155</v>
      </c>
      <c r="AL31" s="176">
        <v>49.927174787744498</v>
      </c>
      <c r="AM31" s="170"/>
      <c r="AN31" s="177">
        <v>83.853404392764801</v>
      </c>
      <c r="AO31" s="178">
        <v>89.509427833148706</v>
      </c>
      <c r="AP31" s="179">
        <v>86.681416112956796</v>
      </c>
      <c r="AQ31" s="170"/>
      <c r="AR31" s="180">
        <v>60.428386594948002</v>
      </c>
      <c r="AS31" s="153"/>
      <c r="AT31" s="154">
        <v>5.0977484347647497</v>
      </c>
      <c r="AU31" s="148">
        <v>1.01486963469733</v>
      </c>
      <c r="AV31" s="148">
        <v>9.4469924297464392</v>
      </c>
      <c r="AW31" s="148">
        <v>8.8116438392369005</v>
      </c>
      <c r="AX31" s="148">
        <v>3.1361247333243498</v>
      </c>
      <c r="AY31" s="155">
        <v>5.5640565926851702</v>
      </c>
      <c r="AZ31" s="148"/>
      <c r="BA31" s="156">
        <v>-6.6177002659015098</v>
      </c>
      <c r="BB31" s="157">
        <v>-8.2027549369895194</v>
      </c>
      <c r="BC31" s="158">
        <v>-7.4428586543634001</v>
      </c>
      <c r="BD31" s="148"/>
      <c r="BE31" s="159">
        <v>-0.184756670433596</v>
      </c>
      <c r="BF31" s="96"/>
    </row>
    <row r="32" spans="1:58" x14ac:dyDescent="0.2">
      <c r="A32" s="24" t="s">
        <v>52</v>
      </c>
      <c r="B32" s="44" t="str">
        <f t="shared" si="0"/>
        <v>Blacksburg &amp; Wytheville, VA</v>
      </c>
      <c r="C32" s="12"/>
      <c r="D32" s="28" t="s">
        <v>16</v>
      </c>
      <c r="E32" s="31" t="s">
        <v>17</v>
      </c>
      <c r="F32" s="12"/>
      <c r="G32" s="175">
        <v>30.5395459859703</v>
      </c>
      <c r="H32" s="170">
        <v>40.850335151987501</v>
      </c>
      <c r="I32" s="170">
        <v>51.502044037412297</v>
      </c>
      <c r="J32" s="170">
        <v>28.064218628215102</v>
      </c>
      <c r="K32" s="170">
        <v>28.016114575214299</v>
      </c>
      <c r="L32" s="176">
        <v>35.794451675759902</v>
      </c>
      <c r="M32" s="170"/>
      <c r="N32" s="177">
        <v>43.164610288386498</v>
      </c>
      <c r="O32" s="178">
        <v>54.848355416991403</v>
      </c>
      <c r="P32" s="179">
        <v>49.006482852688997</v>
      </c>
      <c r="Q32" s="170"/>
      <c r="R32" s="180">
        <v>39.569317726311098</v>
      </c>
      <c r="S32" s="153"/>
      <c r="T32" s="154">
        <v>2.7057999028072701</v>
      </c>
      <c r="U32" s="148">
        <v>9.8973884561840197</v>
      </c>
      <c r="V32" s="148">
        <v>9.9669753943378296</v>
      </c>
      <c r="W32" s="148">
        <v>4.2594551333037103</v>
      </c>
      <c r="X32" s="148">
        <v>6.16282075732728</v>
      </c>
      <c r="Y32" s="155">
        <v>7.13831637850046</v>
      </c>
      <c r="Z32" s="148"/>
      <c r="AA32" s="156">
        <v>15.7102488090666</v>
      </c>
      <c r="AB32" s="157">
        <v>8.5293018221958903</v>
      </c>
      <c r="AC32" s="158">
        <v>11.5788541082572</v>
      </c>
      <c r="AD32" s="148"/>
      <c r="AE32" s="159">
        <v>8.6686455247726908</v>
      </c>
      <c r="AF32" s="136"/>
      <c r="AG32" s="175">
        <v>32.662174590802799</v>
      </c>
      <c r="AH32" s="170">
        <v>40.588025136398997</v>
      </c>
      <c r="AI32" s="170">
        <v>47.526008865939197</v>
      </c>
      <c r="AJ32" s="170">
        <v>43.527215023382603</v>
      </c>
      <c r="AK32" s="170">
        <v>44.504228371005397</v>
      </c>
      <c r="AL32" s="176">
        <v>41.761530397505801</v>
      </c>
      <c r="AM32" s="170"/>
      <c r="AN32" s="177">
        <v>87.312744056897799</v>
      </c>
      <c r="AO32" s="178">
        <v>91.590273772408395</v>
      </c>
      <c r="AP32" s="179">
        <v>89.451508914653104</v>
      </c>
      <c r="AQ32" s="170"/>
      <c r="AR32" s="180">
        <v>55.3872385452622</v>
      </c>
      <c r="AS32" s="153"/>
      <c r="AT32" s="154">
        <v>12.270518329847601</v>
      </c>
      <c r="AU32" s="148">
        <v>5.3794699765568099</v>
      </c>
      <c r="AV32" s="148">
        <v>14.0504630916436</v>
      </c>
      <c r="AW32" s="148">
        <v>10.834967103830101</v>
      </c>
      <c r="AX32" s="148">
        <v>13.9865973567694</v>
      </c>
      <c r="AY32" s="155">
        <v>11.307702046109499</v>
      </c>
      <c r="AZ32" s="148"/>
      <c r="BA32" s="156">
        <v>13.5822048113431</v>
      </c>
      <c r="BB32" s="157">
        <v>11.2655239018379</v>
      </c>
      <c r="BC32" s="158">
        <v>12.3842436983473</v>
      </c>
      <c r="BD32" s="148"/>
      <c r="BE32" s="159">
        <v>11.801881215540799</v>
      </c>
      <c r="BF32" s="96"/>
    </row>
    <row r="33" spans="1:58" x14ac:dyDescent="0.2">
      <c r="A33" s="24" t="s">
        <v>53</v>
      </c>
      <c r="B33" s="44" t="str">
        <f t="shared" si="0"/>
        <v>Lynchburg, VA</v>
      </c>
      <c r="C33" s="12"/>
      <c r="D33" s="28" t="s">
        <v>16</v>
      </c>
      <c r="E33" s="31" t="s">
        <v>17</v>
      </c>
      <c r="F33" s="12"/>
      <c r="G33" s="175">
        <v>31.893045883501401</v>
      </c>
      <c r="H33" s="170">
        <v>40.196592905955001</v>
      </c>
      <c r="I33" s="170">
        <v>39.048272046859701</v>
      </c>
      <c r="J33" s="170">
        <v>40.748096322811499</v>
      </c>
      <c r="K33" s="170">
        <v>50.789967458509501</v>
      </c>
      <c r="L33" s="176">
        <v>40.535194923527399</v>
      </c>
      <c r="M33" s="170"/>
      <c r="N33" s="177">
        <v>69.775938821997997</v>
      </c>
      <c r="O33" s="178">
        <v>52.526488773185797</v>
      </c>
      <c r="P33" s="179">
        <v>61.1512137975919</v>
      </c>
      <c r="Q33" s="170"/>
      <c r="R33" s="180">
        <v>46.425486030403</v>
      </c>
      <c r="S33" s="153"/>
      <c r="T33" s="154">
        <v>8.1381680287439107</v>
      </c>
      <c r="U33" s="148">
        <v>5.8255036344561004</v>
      </c>
      <c r="V33" s="148">
        <v>3.8948874407630401</v>
      </c>
      <c r="W33" s="148">
        <v>6.4744300483018096</v>
      </c>
      <c r="X33" s="148">
        <v>7.0630276552011004</v>
      </c>
      <c r="Y33" s="155">
        <v>6.2405985132184103</v>
      </c>
      <c r="Z33" s="148"/>
      <c r="AA33" s="156">
        <v>-22.114761525807499</v>
      </c>
      <c r="AB33" s="157">
        <v>-19.7925796207169</v>
      </c>
      <c r="AC33" s="158">
        <v>-21.134111186266601</v>
      </c>
      <c r="AD33" s="148"/>
      <c r="AE33" s="159">
        <v>-6.0341085585053102</v>
      </c>
      <c r="AF33" s="136"/>
      <c r="AG33" s="175">
        <v>33.545631304913698</v>
      </c>
      <c r="AH33" s="170">
        <v>44.637746501789699</v>
      </c>
      <c r="AI33" s="170">
        <v>52.604285714285702</v>
      </c>
      <c r="AJ33" s="170">
        <v>52.020372600065002</v>
      </c>
      <c r="AK33" s="170">
        <v>61.310366091767001</v>
      </c>
      <c r="AL33" s="176">
        <v>48.823680442564203</v>
      </c>
      <c r="AM33" s="170"/>
      <c r="AN33" s="177">
        <v>91.4065392124959</v>
      </c>
      <c r="AO33" s="178">
        <v>81.599141718190594</v>
      </c>
      <c r="AP33" s="179">
        <v>86.502840465343297</v>
      </c>
      <c r="AQ33" s="170"/>
      <c r="AR33" s="180">
        <v>59.589154734786803</v>
      </c>
      <c r="AS33" s="153"/>
      <c r="AT33" s="154">
        <v>5.2542938541496902</v>
      </c>
      <c r="AU33" s="148">
        <v>3.7786365939604298</v>
      </c>
      <c r="AV33" s="148">
        <v>11.265601568758999</v>
      </c>
      <c r="AW33" s="148">
        <v>10.1379717460952</v>
      </c>
      <c r="AX33" s="148">
        <v>19.832530505806002</v>
      </c>
      <c r="AY33" s="155">
        <v>10.6826837115313</v>
      </c>
      <c r="AZ33" s="148"/>
      <c r="BA33" s="156">
        <v>17.7270734454058</v>
      </c>
      <c r="BB33" s="157">
        <v>8.6235230497564892</v>
      </c>
      <c r="BC33" s="158">
        <v>13.2504349837121</v>
      </c>
      <c r="BD33" s="148"/>
      <c r="BE33" s="159">
        <v>11.7334139772707</v>
      </c>
      <c r="BF33" s="96"/>
    </row>
    <row r="34" spans="1:58" x14ac:dyDescent="0.2">
      <c r="A34" s="24" t="s">
        <v>78</v>
      </c>
      <c r="B34" s="44" t="str">
        <f t="shared" si="0"/>
        <v>Central Virginia</v>
      </c>
      <c r="C34" s="12"/>
      <c r="D34" s="28" t="s">
        <v>16</v>
      </c>
      <c r="E34" s="31" t="s">
        <v>17</v>
      </c>
      <c r="F34" s="12"/>
      <c r="G34" s="175">
        <v>39.643445565264301</v>
      </c>
      <c r="H34" s="170">
        <v>41.746837151243199</v>
      </c>
      <c r="I34" s="170">
        <v>42.329213926655598</v>
      </c>
      <c r="J34" s="170">
        <v>45.519666003171203</v>
      </c>
      <c r="K34" s="170">
        <v>64.696197834081104</v>
      </c>
      <c r="L34" s="176">
        <v>46.787072096083101</v>
      </c>
      <c r="M34" s="170"/>
      <c r="N34" s="177">
        <v>77.147569582672602</v>
      </c>
      <c r="O34" s="178">
        <v>66.446669815458307</v>
      </c>
      <c r="P34" s="179">
        <v>71.797119699065405</v>
      </c>
      <c r="Q34" s="170"/>
      <c r="R34" s="180">
        <v>53.932799982649499</v>
      </c>
      <c r="S34" s="153"/>
      <c r="T34" s="154">
        <v>-8.77465804230917</v>
      </c>
      <c r="U34" s="148">
        <v>-10.647146716508299</v>
      </c>
      <c r="V34" s="148">
        <v>-11.7576589134139</v>
      </c>
      <c r="W34" s="148">
        <v>-10.161387944269901</v>
      </c>
      <c r="X34" s="148">
        <v>-9.0466405306828204</v>
      </c>
      <c r="Y34" s="155">
        <v>-10.0063998928124</v>
      </c>
      <c r="Z34" s="148"/>
      <c r="AA34" s="156">
        <v>-15.628185389327401</v>
      </c>
      <c r="AB34" s="157">
        <v>-21.284936546137502</v>
      </c>
      <c r="AC34" s="158">
        <v>-18.343597007137401</v>
      </c>
      <c r="AD34" s="148"/>
      <c r="AE34" s="159">
        <v>-13.3705949320663</v>
      </c>
      <c r="AF34" s="136"/>
      <c r="AG34" s="175">
        <v>46.0514136668803</v>
      </c>
      <c r="AH34" s="170">
        <v>55.454877112782903</v>
      </c>
      <c r="AI34" s="170">
        <v>63.540088559765103</v>
      </c>
      <c r="AJ34" s="170">
        <v>66.309751863972195</v>
      </c>
      <c r="AK34" s="170">
        <v>70.7645234641206</v>
      </c>
      <c r="AL34" s="176">
        <v>60.424130933504202</v>
      </c>
      <c r="AM34" s="170"/>
      <c r="AN34" s="177">
        <v>100.721819186262</v>
      </c>
      <c r="AO34" s="178">
        <v>96.237707567220994</v>
      </c>
      <c r="AP34" s="179">
        <v>98.479763376741602</v>
      </c>
      <c r="AQ34" s="170"/>
      <c r="AR34" s="180">
        <v>71.297168774429196</v>
      </c>
      <c r="AS34" s="153"/>
      <c r="AT34" s="154">
        <v>-7.4344323145059699</v>
      </c>
      <c r="AU34" s="148">
        <v>-6.1140177027778098</v>
      </c>
      <c r="AV34" s="148">
        <v>-1.0557014171048</v>
      </c>
      <c r="AW34" s="148">
        <v>1.30528060257209</v>
      </c>
      <c r="AX34" s="148">
        <v>-2.0240671540163202</v>
      </c>
      <c r="AY34" s="155">
        <v>-2.7663315145357199</v>
      </c>
      <c r="AZ34" s="148"/>
      <c r="BA34" s="156">
        <v>-1.6690994567423001</v>
      </c>
      <c r="BB34" s="157">
        <v>-8.6524644751186699</v>
      </c>
      <c r="BC34" s="158">
        <v>-5.20988195146953</v>
      </c>
      <c r="BD34" s="148"/>
      <c r="BE34" s="159">
        <v>-3.7455636706564399</v>
      </c>
      <c r="BF34" s="96"/>
    </row>
    <row r="35" spans="1:58" x14ac:dyDescent="0.2">
      <c r="A35" s="24" t="s">
        <v>79</v>
      </c>
      <c r="B35" s="44" t="str">
        <f t="shared" si="0"/>
        <v>Chesapeake Bay</v>
      </c>
      <c r="C35" s="12"/>
      <c r="D35" s="28" t="s">
        <v>16</v>
      </c>
      <c r="E35" s="31" t="s">
        <v>17</v>
      </c>
      <c r="F35" s="12"/>
      <c r="G35" s="175">
        <v>30.967641597028699</v>
      </c>
      <c r="H35" s="170">
        <v>42.002395543175403</v>
      </c>
      <c r="I35" s="170">
        <v>47.115961002785497</v>
      </c>
      <c r="J35" s="170">
        <v>58.876880222841201</v>
      </c>
      <c r="K35" s="170">
        <v>77.228012999071396</v>
      </c>
      <c r="L35" s="176">
        <v>51.238178272980498</v>
      </c>
      <c r="M35" s="170"/>
      <c r="N35" s="177">
        <v>68.320399257195902</v>
      </c>
      <c r="O35" s="178">
        <v>43.493305478180098</v>
      </c>
      <c r="P35" s="179">
        <v>55.906852367688003</v>
      </c>
      <c r="Q35" s="170"/>
      <c r="R35" s="180">
        <v>52.572085157182599</v>
      </c>
      <c r="S35" s="153"/>
      <c r="T35" s="154">
        <v>-15.1444105778967</v>
      </c>
      <c r="U35" s="148">
        <v>-8.6700186469381109</v>
      </c>
      <c r="V35" s="148">
        <v>-5.8874096132146603</v>
      </c>
      <c r="W35" s="148">
        <v>1.3454032853539899</v>
      </c>
      <c r="X35" s="148">
        <v>8.2388657390973702E-2</v>
      </c>
      <c r="Y35" s="155">
        <v>-4.3376122678584101</v>
      </c>
      <c r="Z35" s="148"/>
      <c r="AA35" s="156">
        <v>-2.1882241811174401</v>
      </c>
      <c r="AB35" s="157">
        <v>-9.9228997716260992</v>
      </c>
      <c r="AC35" s="158">
        <v>-5.3496099376206701</v>
      </c>
      <c r="AD35" s="148"/>
      <c r="AE35" s="159">
        <v>-4.6473766964511496</v>
      </c>
      <c r="AF35" s="136"/>
      <c r="AG35" s="175">
        <v>42.663507428040802</v>
      </c>
      <c r="AH35" s="170">
        <v>50.950067316620199</v>
      </c>
      <c r="AI35" s="170">
        <v>55.766511142061198</v>
      </c>
      <c r="AJ35" s="170">
        <v>59.062618384401098</v>
      </c>
      <c r="AK35" s="170">
        <v>61.810610492107699</v>
      </c>
      <c r="AL35" s="176">
        <v>54.050662952646199</v>
      </c>
      <c r="AM35" s="170"/>
      <c r="AN35" s="177">
        <v>81.743660631383406</v>
      </c>
      <c r="AO35" s="178">
        <v>77.117133240482801</v>
      </c>
      <c r="AP35" s="179">
        <v>79.430396935933103</v>
      </c>
      <c r="AQ35" s="170"/>
      <c r="AR35" s="180">
        <v>61.302015519299601</v>
      </c>
      <c r="AS35" s="153"/>
      <c r="AT35" s="154">
        <v>-1.93832970481629</v>
      </c>
      <c r="AU35" s="148">
        <v>-9.6049033865447502</v>
      </c>
      <c r="AV35" s="148">
        <v>-9.2882030286007993</v>
      </c>
      <c r="AW35" s="148">
        <v>-7.6874349514562397</v>
      </c>
      <c r="AX35" s="148">
        <v>-11.546948493890399</v>
      </c>
      <c r="AY35" s="155">
        <v>-8.4532051160121995</v>
      </c>
      <c r="AZ35" s="148"/>
      <c r="BA35" s="156">
        <v>-0.149272081337391</v>
      </c>
      <c r="BB35" s="157">
        <v>-0.81051472297740101</v>
      </c>
      <c r="BC35" s="158">
        <v>-0.471362216664028</v>
      </c>
      <c r="BD35" s="148"/>
      <c r="BE35" s="159">
        <v>-5.6520874921343198</v>
      </c>
      <c r="BF35" s="96"/>
    </row>
    <row r="36" spans="1:58" x14ac:dyDescent="0.2">
      <c r="A36" s="24" t="s">
        <v>80</v>
      </c>
      <c r="B36" s="44" t="str">
        <f t="shared" si="0"/>
        <v>Coastal Virginia - Eastern Shore</v>
      </c>
      <c r="C36" s="12"/>
      <c r="D36" s="28" t="s">
        <v>16</v>
      </c>
      <c r="E36" s="31" t="s">
        <v>17</v>
      </c>
      <c r="F36" s="12"/>
      <c r="G36" s="175">
        <v>34.279419970631402</v>
      </c>
      <c r="H36" s="170">
        <v>40.672731277533003</v>
      </c>
      <c r="I36" s="170">
        <v>40.356409691629899</v>
      </c>
      <c r="J36" s="170">
        <v>43.990822320117402</v>
      </c>
      <c r="K36" s="170">
        <v>56.300778267254003</v>
      </c>
      <c r="L36" s="176">
        <v>43.120032305433099</v>
      </c>
      <c r="M36" s="170"/>
      <c r="N36" s="177">
        <v>69.565873715124795</v>
      </c>
      <c r="O36" s="178">
        <v>57.537643171806103</v>
      </c>
      <c r="P36" s="179">
        <v>63.551758443465403</v>
      </c>
      <c r="Q36" s="170"/>
      <c r="R36" s="180">
        <v>48.957668344870903</v>
      </c>
      <c r="S36" s="153"/>
      <c r="T36" s="154">
        <v>8.4241475737404201</v>
      </c>
      <c r="U36" s="148">
        <v>21.4615366059205</v>
      </c>
      <c r="V36" s="148">
        <v>12.5340087745425</v>
      </c>
      <c r="W36" s="148">
        <v>8.0490917218933493</v>
      </c>
      <c r="X36" s="148">
        <v>3.1745720029845499</v>
      </c>
      <c r="Y36" s="155">
        <v>9.8622721553247406</v>
      </c>
      <c r="Z36" s="148"/>
      <c r="AA36" s="156">
        <v>2.89521534759389</v>
      </c>
      <c r="AB36" s="157">
        <v>2.4462151728007302</v>
      </c>
      <c r="AC36" s="158">
        <v>2.69147385661058</v>
      </c>
      <c r="AD36" s="148"/>
      <c r="AE36" s="159">
        <v>7.0888487832916898</v>
      </c>
      <c r="AF36" s="136"/>
      <c r="AG36" s="175">
        <v>44.736854238518703</v>
      </c>
      <c r="AH36" s="170">
        <v>49.661562897077502</v>
      </c>
      <c r="AI36" s="170">
        <v>53.504966960352398</v>
      </c>
      <c r="AJ36" s="170">
        <v>55.553410425844298</v>
      </c>
      <c r="AK36" s="170">
        <v>56.615622246695999</v>
      </c>
      <c r="AL36" s="176">
        <v>51.993013303121103</v>
      </c>
      <c r="AM36" s="170"/>
      <c r="AN36" s="177">
        <v>75.815730543318594</v>
      </c>
      <c r="AO36" s="178">
        <v>76.153557268722395</v>
      </c>
      <c r="AP36" s="179">
        <v>75.984643906020494</v>
      </c>
      <c r="AQ36" s="170"/>
      <c r="AR36" s="180">
        <v>58.825905954310201</v>
      </c>
      <c r="AS36" s="153"/>
      <c r="AT36" s="154">
        <v>14.981352918110501</v>
      </c>
      <c r="AU36" s="148">
        <v>2.3049949467315001</v>
      </c>
      <c r="AV36" s="148">
        <v>5.8051035984138704</v>
      </c>
      <c r="AW36" s="148">
        <v>9.1048035994923104</v>
      </c>
      <c r="AX36" s="148">
        <v>4.5558479879662404</v>
      </c>
      <c r="AY36" s="155">
        <v>6.9880347995147503</v>
      </c>
      <c r="AZ36" s="148"/>
      <c r="BA36" s="156">
        <v>9.7789708194981095</v>
      </c>
      <c r="BB36" s="157">
        <v>10.125411200582001</v>
      </c>
      <c r="BC36" s="158">
        <v>9.9523031843098408</v>
      </c>
      <c r="BD36" s="148"/>
      <c r="BE36" s="159">
        <v>8.03994393607673</v>
      </c>
      <c r="BF36" s="96"/>
    </row>
    <row r="37" spans="1:58" x14ac:dyDescent="0.2">
      <c r="A37" s="24" t="s">
        <v>81</v>
      </c>
      <c r="B37" s="44" t="str">
        <f t="shared" si="0"/>
        <v>Coastal Virginia - Hampton Roads</v>
      </c>
      <c r="C37" s="12"/>
      <c r="D37" s="28" t="s">
        <v>16</v>
      </c>
      <c r="E37" s="31" t="s">
        <v>17</v>
      </c>
      <c r="F37" s="12"/>
      <c r="G37" s="175">
        <v>37.185471183695498</v>
      </c>
      <c r="H37" s="170">
        <v>37.2897090025644</v>
      </c>
      <c r="I37" s="170">
        <v>38.007904980429203</v>
      </c>
      <c r="J37" s="170">
        <v>54.230078553110999</v>
      </c>
      <c r="K37" s="170">
        <v>69.135139964907495</v>
      </c>
      <c r="L37" s="176">
        <v>47.169660736941502</v>
      </c>
      <c r="M37" s="170"/>
      <c r="N37" s="177">
        <v>75.618661087866101</v>
      </c>
      <c r="O37" s="178">
        <v>56.6758464030233</v>
      </c>
      <c r="P37" s="179">
        <v>66.147253745444701</v>
      </c>
      <c r="Q37" s="170"/>
      <c r="R37" s="180">
        <v>52.591830167942398</v>
      </c>
      <c r="S37" s="153"/>
      <c r="T37" s="154">
        <v>6.3252731000764602</v>
      </c>
      <c r="U37" s="148">
        <v>6.3286346887022598</v>
      </c>
      <c r="V37" s="148">
        <v>1.5162298636198901</v>
      </c>
      <c r="W37" s="148">
        <v>2.2232973324060099</v>
      </c>
      <c r="X37" s="148">
        <v>1.6245478706402401</v>
      </c>
      <c r="Y37" s="155">
        <v>3.1868298915415001</v>
      </c>
      <c r="Z37" s="148"/>
      <c r="AA37" s="156">
        <v>-4.5254173611864399</v>
      </c>
      <c r="AB37" s="157">
        <v>-6.33516788825189</v>
      </c>
      <c r="AC37" s="158">
        <v>-5.3092187941178697</v>
      </c>
      <c r="AD37" s="148"/>
      <c r="AE37" s="159">
        <v>-3.6294945966859997E-2</v>
      </c>
      <c r="AF37" s="136"/>
      <c r="AG37" s="175">
        <v>42.523807152435602</v>
      </c>
      <c r="AH37" s="170">
        <v>46.481537201999899</v>
      </c>
      <c r="AI37" s="170">
        <v>52.151571093339001</v>
      </c>
      <c r="AJ37" s="170">
        <v>59.949757582704997</v>
      </c>
      <c r="AK37" s="170">
        <v>64.710133919540297</v>
      </c>
      <c r="AL37" s="176">
        <v>53.160968292982098</v>
      </c>
      <c r="AM37" s="170"/>
      <c r="AN37" s="177">
        <v>83.054828307360097</v>
      </c>
      <c r="AO37" s="178">
        <v>83.389187816231498</v>
      </c>
      <c r="AP37" s="179">
        <v>83.222008061795805</v>
      </c>
      <c r="AQ37" s="170"/>
      <c r="AR37" s="180">
        <v>61.745311364273398</v>
      </c>
      <c r="AS37" s="153"/>
      <c r="AT37" s="154">
        <v>9.5721673385719797</v>
      </c>
      <c r="AU37" s="148">
        <v>8.8014545127831099</v>
      </c>
      <c r="AV37" s="148">
        <v>13.5774870254494</v>
      </c>
      <c r="AW37" s="148">
        <v>11.7572639133443</v>
      </c>
      <c r="AX37" s="148">
        <v>7.7972750724022699</v>
      </c>
      <c r="AY37" s="155">
        <v>10.243958375923899</v>
      </c>
      <c r="AZ37" s="148"/>
      <c r="BA37" s="156">
        <v>5.2885130548513004</v>
      </c>
      <c r="BB37" s="157">
        <v>3.1371848830190401</v>
      </c>
      <c r="BC37" s="158">
        <v>4.1995769685031101</v>
      </c>
      <c r="BD37" s="148"/>
      <c r="BE37" s="159">
        <v>7.8308516709036002</v>
      </c>
      <c r="BF37" s="96"/>
    </row>
    <row r="38" spans="1:58" x14ac:dyDescent="0.2">
      <c r="A38" s="25" t="s">
        <v>82</v>
      </c>
      <c r="B38" s="44" t="str">
        <f t="shared" si="0"/>
        <v>Northern Virginia</v>
      </c>
      <c r="C38" s="12"/>
      <c r="D38" s="28" t="s">
        <v>16</v>
      </c>
      <c r="E38" s="31" t="s">
        <v>17</v>
      </c>
      <c r="F38" s="13"/>
      <c r="G38" s="175">
        <v>42.387531911439403</v>
      </c>
      <c r="H38" s="170">
        <v>41.744460904681603</v>
      </c>
      <c r="I38" s="170">
        <v>42.513228686811203</v>
      </c>
      <c r="J38" s="170">
        <v>51.113486413539697</v>
      </c>
      <c r="K38" s="170">
        <v>61.246137346023403</v>
      </c>
      <c r="L38" s="176">
        <v>47.800969052499099</v>
      </c>
      <c r="M38" s="170"/>
      <c r="N38" s="177">
        <v>62.636161089352001</v>
      </c>
      <c r="O38" s="178">
        <v>50.705615195730203</v>
      </c>
      <c r="P38" s="179">
        <v>56.670888142541102</v>
      </c>
      <c r="Q38" s="170"/>
      <c r="R38" s="180">
        <v>50.335231649653899</v>
      </c>
      <c r="S38" s="153"/>
      <c r="T38" s="154">
        <v>12.9919113776755</v>
      </c>
      <c r="U38" s="148">
        <v>13.646044034949099</v>
      </c>
      <c r="V38" s="148">
        <v>8.7785569999172104</v>
      </c>
      <c r="W38" s="148">
        <v>7.2067786407129697</v>
      </c>
      <c r="X38" s="148">
        <v>5.9324136890121304</v>
      </c>
      <c r="Y38" s="155">
        <v>9.2234834115566304</v>
      </c>
      <c r="Z38" s="148"/>
      <c r="AA38" s="156">
        <v>1.92869835489874</v>
      </c>
      <c r="AB38" s="157">
        <v>0.74740345892364302</v>
      </c>
      <c r="AC38" s="158">
        <v>1.39681692344532</v>
      </c>
      <c r="AD38" s="148"/>
      <c r="AE38" s="159">
        <v>6.5771978534261297</v>
      </c>
      <c r="AF38" s="136"/>
      <c r="AG38" s="175">
        <v>60.694434168070202</v>
      </c>
      <c r="AH38" s="170">
        <v>76.310892201229706</v>
      </c>
      <c r="AI38" s="170">
        <v>93.625405665929307</v>
      </c>
      <c r="AJ38" s="170">
        <v>96.551775422610902</v>
      </c>
      <c r="AK38" s="170">
        <v>85.132676451488507</v>
      </c>
      <c r="AL38" s="176">
        <v>82.463036781865696</v>
      </c>
      <c r="AM38" s="170"/>
      <c r="AN38" s="177">
        <v>79.829084765712096</v>
      </c>
      <c r="AO38" s="178">
        <v>78.283067455405103</v>
      </c>
      <c r="AP38" s="179">
        <v>79.056076110558607</v>
      </c>
      <c r="AQ38" s="170"/>
      <c r="AR38" s="180">
        <v>81.489619447206607</v>
      </c>
      <c r="AS38" s="153"/>
      <c r="AT38" s="154">
        <v>33.8645290040932</v>
      </c>
      <c r="AU38" s="148">
        <v>39.323716565485</v>
      </c>
      <c r="AV38" s="148">
        <v>52.504495618182503</v>
      </c>
      <c r="AW38" s="148">
        <v>55.009938558518101</v>
      </c>
      <c r="AX38" s="148">
        <v>39.772112554440497</v>
      </c>
      <c r="AY38" s="155">
        <v>44.825170022638197</v>
      </c>
      <c r="AZ38" s="148"/>
      <c r="BA38" s="156">
        <v>19.4868845968101</v>
      </c>
      <c r="BB38" s="157">
        <v>15.0003719013813</v>
      </c>
      <c r="BC38" s="158">
        <v>17.222637961283901</v>
      </c>
      <c r="BD38" s="148"/>
      <c r="BE38" s="159">
        <v>35.951937288653099</v>
      </c>
      <c r="BF38" s="96"/>
    </row>
    <row r="39" spans="1:58" x14ac:dyDescent="0.2">
      <c r="A39" s="26" t="s">
        <v>83</v>
      </c>
      <c r="B39" s="44" t="str">
        <f t="shared" si="0"/>
        <v>Shenandoah Valley</v>
      </c>
      <c r="C39" s="12"/>
      <c r="D39" s="29" t="s">
        <v>16</v>
      </c>
      <c r="E39" s="32" t="s">
        <v>17</v>
      </c>
      <c r="F39" s="12"/>
      <c r="G39" s="181">
        <v>37.031587083790697</v>
      </c>
      <c r="H39" s="182">
        <v>43.677614343212497</v>
      </c>
      <c r="I39" s="182">
        <v>48.562998536406802</v>
      </c>
      <c r="J39" s="182">
        <v>37.169556348335099</v>
      </c>
      <c r="K39" s="182">
        <v>42.515000914745698</v>
      </c>
      <c r="L39" s="183">
        <v>41.791351445298197</v>
      </c>
      <c r="M39" s="170"/>
      <c r="N39" s="184">
        <v>63.115828759604803</v>
      </c>
      <c r="O39" s="185">
        <v>65.428676362971004</v>
      </c>
      <c r="P39" s="186">
        <v>64.2722525612879</v>
      </c>
      <c r="Q39" s="170"/>
      <c r="R39" s="187">
        <v>48.214466049866701</v>
      </c>
      <c r="S39" s="153"/>
      <c r="T39" s="160">
        <v>4.8055521203554097</v>
      </c>
      <c r="U39" s="161">
        <v>11.1410689160665</v>
      </c>
      <c r="V39" s="161">
        <v>5.8436241176667103</v>
      </c>
      <c r="W39" s="161">
        <v>-1.80568600925166</v>
      </c>
      <c r="X39" s="161">
        <v>-3.0088274031470998</v>
      </c>
      <c r="Y39" s="162">
        <v>3.3407743327314599</v>
      </c>
      <c r="Z39" s="148"/>
      <c r="AA39" s="163">
        <v>11.773694063802701</v>
      </c>
      <c r="AB39" s="164">
        <v>12.6320705537159</v>
      </c>
      <c r="AC39" s="165">
        <v>12.208963240362699</v>
      </c>
      <c r="AD39" s="148"/>
      <c r="AE39" s="166">
        <v>6.54800977867359</v>
      </c>
      <c r="AF39" s="136"/>
      <c r="AG39" s="181">
        <v>39.901273378341301</v>
      </c>
      <c r="AH39" s="182">
        <v>45.395259328528397</v>
      </c>
      <c r="AI39" s="182">
        <v>51.568255808635101</v>
      </c>
      <c r="AJ39" s="182">
        <v>51.502193102817401</v>
      </c>
      <c r="AK39" s="182">
        <v>52.347917352725901</v>
      </c>
      <c r="AL39" s="183">
        <v>48.1371555064147</v>
      </c>
      <c r="AM39" s="170"/>
      <c r="AN39" s="184">
        <v>79.903925631174502</v>
      </c>
      <c r="AO39" s="185">
        <v>82.415402716794702</v>
      </c>
      <c r="AP39" s="186">
        <v>81.159664173984595</v>
      </c>
      <c r="AQ39" s="170"/>
      <c r="AR39" s="187">
        <v>57.565012307069502</v>
      </c>
      <c r="AS39" s="153"/>
      <c r="AT39" s="160">
        <v>6.3682416092391696</v>
      </c>
      <c r="AU39" s="161">
        <v>1.17874840071862</v>
      </c>
      <c r="AV39" s="161">
        <v>7.9050512901963303</v>
      </c>
      <c r="AW39" s="161">
        <v>7.7795322285626396</v>
      </c>
      <c r="AX39" s="161">
        <v>1.2182941856440599</v>
      </c>
      <c r="AY39" s="162">
        <v>4.8056734738386302</v>
      </c>
      <c r="AZ39" s="148"/>
      <c r="BA39" s="163">
        <v>-0.32367479904583601</v>
      </c>
      <c r="BB39" s="164">
        <v>-3.2374432677890899</v>
      </c>
      <c r="BC39" s="165">
        <v>-1.82470035956001</v>
      </c>
      <c r="BD39" s="148"/>
      <c r="BE39" s="166">
        <v>2.0247726968180002</v>
      </c>
      <c r="BF39" s="96"/>
    </row>
    <row r="40" spans="1:58" x14ac:dyDescent="0.2">
      <c r="A40" s="22" t="s">
        <v>84</v>
      </c>
      <c r="B40" s="44" t="str">
        <f t="shared" si="0"/>
        <v>Southern Virginia</v>
      </c>
      <c r="C40" s="10"/>
      <c r="D40" s="27" t="s">
        <v>16</v>
      </c>
      <c r="E40" s="30" t="s">
        <v>17</v>
      </c>
      <c r="F40" s="3"/>
      <c r="G40" s="167">
        <v>36.801596766043403</v>
      </c>
      <c r="H40" s="168">
        <v>44.696005558362799</v>
      </c>
      <c r="I40" s="168">
        <v>45.281973218797297</v>
      </c>
      <c r="J40" s="168">
        <v>39.1008084891359</v>
      </c>
      <c r="K40" s="168">
        <v>47.068567458312202</v>
      </c>
      <c r="L40" s="169">
        <v>42.589790298130303</v>
      </c>
      <c r="M40" s="170"/>
      <c r="N40" s="171">
        <v>48.771500757958499</v>
      </c>
      <c r="O40" s="172">
        <v>46.6390298130368</v>
      </c>
      <c r="P40" s="173">
        <v>47.705265285497703</v>
      </c>
      <c r="Q40" s="170"/>
      <c r="R40" s="174">
        <v>44.051354580235298</v>
      </c>
      <c r="S40" s="153"/>
      <c r="T40" s="145">
        <v>7.72934733150979</v>
      </c>
      <c r="U40" s="146">
        <v>9.0668431479467504</v>
      </c>
      <c r="V40" s="146">
        <v>7.7800622333813196</v>
      </c>
      <c r="W40" s="146">
        <v>8.6547836279591905</v>
      </c>
      <c r="X40" s="146">
        <v>12.465052304568999</v>
      </c>
      <c r="Y40" s="147">
        <v>9.2085924394650007</v>
      </c>
      <c r="Z40" s="148"/>
      <c r="AA40" s="149">
        <v>1.8051047558086499</v>
      </c>
      <c r="AB40" s="150">
        <v>4.43941170920204</v>
      </c>
      <c r="AC40" s="151">
        <v>3.0760087712562099</v>
      </c>
      <c r="AD40" s="148"/>
      <c r="AE40" s="152">
        <v>7.2345359848179598</v>
      </c>
      <c r="AF40" s="137"/>
      <c r="AG40" s="167">
        <v>44.188879484588099</v>
      </c>
      <c r="AH40" s="168">
        <v>49.321033981808903</v>
      </c>
      <c r="AI40" s="168">
        <v>54.564847145022704</v>
      </c>
      <c r="AJ40" s="168">
        <v>53.170272865083298</v>
      </c>
      <c r="AK40" s="168">
        <v>50.252004168772103</v>
      </c>
      <c r="AL40" s="169">
        <v>50.299407529055003</v>
      </c>
      <c r="AM40" s="170"/>
      <c r="AN40" s="171">
        <v>58.240959449216703</v>
      </c>
      <c r="AO40" s="172">
        <v>59.315795856493096</v>
      </c>
      <c r="AP40" s="173">
        <v>58.7783776528549</v>
      </c>
      <c r="AQ40" s="170"/>
      <c r="AR40" s="174">
        <v>52.721970421569303</v>
      </c>
      <c r="AS40" s="153"/>
      <c r="AT40" s="145">
        <v>2.5172176994171598</v>
      </c>
      <c r="AU40" s="146">
        <v>-0.834996322939911</v>
      </c>
      <c r="AV40" s="146">
        <v>7.8747558384549103</v>
      </c>
      <c r="AW40" s="146">
        <v>8.1453867947010892</v>
      </c>
      <c r="AX40" s="146">
        <v>4.3549990693669498</v>
      </c>
      <c r="AY40" s="147">
        <v>4.4673384996519401</v>
      </c>
      <c r="AZ40" s="148"/>
      <c r="BA40" s="149">
        <v>3.9416279674909198</v>
      </c>
      <c r="BB40" s="150">
        <v>1.0858431032714799</v>
      </c>
      <c r="BC40" s="151">
        <v>2.4807955120107299</v>
      </c>
      <c r="BD40" s="148"/>
      <c r="BE40" s="152">
        <v>3.8262462163233599</v>
      </c>
      <c r="BF40" s="137"/>
    </row>
    <row r="41" spans="1:58" x14ac:dyDescent="0.2">
      <c r="A41" s="23" t="s">
        <v>85</v>
      </c>
      <c r="B41" s="44" t="str">
        <f t="shared" si="0"/>
        <v>Southwest Virginia - Blue Ridge Highlands</v>
      </c>
      <c r="C41" s="11"/>
      <c r="D41" s="28" t="s">
        <v>16</v>
      </c>
      <c r="E41" s="31" t="s">
        <v>17</v>
      </c>
      <c r="F41" s="12"/>
      <c r="G41" s="175">
        <v>35.344631220004999</v>
      </c>
      <c r="H41" s="170">
        <v>43.531768123263397</v>
      </c>
      <c r="I41" s="170">
        <v>54.0374614801717</v>
      </c>
      <c r="J41" s="170">
        <v>36.375762818893598</v>
      </c>
      <c r="K41" s="170">
        <v>36.122753220510198</v>
      </c>
      <c r="L41" s="176">
        <v>41.082475372568801</v>
      </c>
      <c r="M41" s="170"/>
      <c r="N41" s="177">
        <v>51.360098509724601</v>
      </c>
      <c r="O41" s="178">
        <v>58.448848193988297</v>
      </c>
      <c r="P41" s="179">
        <v>54.904473351856502</v>
      </c>
      <c r="Q41" s="170"/>
      <c r="R41" s="180">
        <v>45.031617652365298</v>
      </c>
      <c r="S41" s="153"/>
      <c r="T41" s="154">
        <v>-2.4969641017806499</v>
      </c>
      <c r="U41" s="148">
        <v>-0.861960984415022</v>
      </c>
      <c r="V41" s="148">
        <v>3.7412677191108799</v>
      </c>
      <c r="W41" s="148">
        <v>-6.6596172913463798</v>
      </c>
      <c r="X41" s="148">
        <v>-5.2893293331915698</v>
      </c>
      <c r="Y41" s="155">
        <v>-1.88552682058198</v>
      </c>
      <c r="Z41" s="148"/>
      <c r="AA41" s="156">
        <v>2.9368515243164999</v>
      </c>
      <c r="AB41" s="157">
        <v>0.40624031491884999</v>
      </c>
      <c r="AC41" s="158">
        <v>1.5741951771709499</v>
      </c>
      <c r="AD41" s="148"/>
      <c r="AE41" s="159">
        <v>-0.70738684845704303</v>
      </c>
      <c r="AF41" s="137"/>
      <c r="AG41" s="175">
        <v>36.656621305885302</v>
      </c>
      <c r="AH41" s="170">
        <v>43.804454407678698</v>
      </c>
      <c r="AI41" s="170">
        <v>51.001237686284398</v>
      </c>
      <c r="AJ41" s="170">
        <v>47.922420118716801</v>
      </c>
      <c r="AK41" s="170">
        <v>48.232582407173503</v>
      </c>
      <c r="AL41" s="176">
        <v>45.523463185147698</v>
      </c>
      <c r="AM41" s="170"/>
      <c r="AN41" s="177">
        <v>79.850572114170205</v>
      </c>
      <c r="AO41" s="178">
        <v>80.917981813589194</v>
      </c>
      <c r="AP41" s="179">
        <v>80.384276963879699</v>
      </c>
      <c r="AQ41" s="170"/>
      <c r="AR41" s="180">
        <v>55.4836956933569</v>
      </c>
      <c r="AS41" s="153"/>
      <c r="AT41" s="154">
        <v>4.8049757057248303</v>
      </c>
      <c r="AU41" s="148">
        <v>-1.42655132348027</v>
      </c>
      <c r="AV41" s="148">
        <v>7.1817959959925997</v>
      </c>
      <c r="AW41" s="148">
        <v>4.1516344717148899</v>
      </c>
      <c r="AX41" s="148">
        <v>4.9100531131703899</v>
      </c>
      <c r="AY41" s="155">
        <v>3.9723887166096201</v>
      </c>
      <c r="AZ41" s="148"/>
      <c r="BA41" s="156">
        <v>6.5662549554335801</v>
      </c>
      <c r="BB41" s="157">
        <v>2.5046515297287502</v>
      </c>
      <c r="BC41" s="158">
        <v>4.4825245081752998</v>
      </c>
      <c r="BD41" s="148"/>
      <c r="BE41" s="159">
        <v>4.2023756958365199</v>
      </c>
      <c r="BF41" s="137"/>
    </row>
    <row r="42" spans="1:58" x14ac:dyDescent="0.2">
      <c r="A42" s="24" t="s">
        <v>86</v>
      </c>
      <c r="B42" s="44" t="str">
        <f t="shared" si="0"/>
        <v>Southwest Virginia - Heart of Appalachia</v>
      </c>
      <c r="C42" s="12"/>
      <c r="D42" s="28" t="s">
        <v>16</v>
      </c>
      <c r="E42" s="31" t="s">
        <v>17</v>
      </c>
      <c r="F42" s="12"/>
      <c r="G42" s="175">
        <v>28.190862409479902</v>
      </c>
      <c r="H42" s="170">
        <v>37.786240947992098</v>
      </c>
      <c r="I42" s="170">
        <v>36.537998683344298</v>
      </c>
      <c r="J42" s="170">
        <v>34.880441079657601</v>
      </c>
      <c r="K42" s="170">
        <v>39.788077682685902</v>
      </c>
      <c r="L42" s="176">
        <v>35.436724160631897</v>
      </c>
      <c r="M42" s="170"/>
      <c r="N42" s="177">
        <v>44.509368005266602</v>
      </c>
      <c r="O42" s="178">
        <v>37.418531928900499</v>
      </c>
      <c r="P42" s="179">
        <v>40.9639499670836</v>
      </c>
      <c r="Q42" s="170"/>
      <c r="R42" s="180">
        <v>37.015931533903803</v>
      </c>
      <c r="S42" s="153"/>
      <c r="T42" s="154">
        <v>7.60503836367264</v>
      </c>
      <c r="U42" s="148">
        <v>13.688006420703401</v>
      </c>
      <c r="V42" s="148">
        <v>2.9879582817013102</v>
      </c>
      <c r="W42" s="148">
        <v>6.4024768622555603</v>
      </c>
      <c r="X42" s="148">
        <v>3.66001390981602</v>
      </c>
      <c r="Y42" s="155">
        <v>6.6869706344959496</v>
      </c>
      <c r="Z42" s="148"/>
      <c r="AA42" s="156">
        <v>1.1524331813023501</v>
      </c>
      <c r="AB42" s="157">
        <v>1.5940281988612699</v>
      </c>
      <c r="AC42" s="158">
        <v>1.3536435104900399</v>
      </c>
      <c r="AD42" s="148"/>
      <c r="AE42" s="159">
        <v>4.9409516776724001</v>
      </c>
      <c r="AF42" s="137"/>
      <c r="AG42" s="175">
        <v>32.499800855826201</v>
      </c>
      <c r="AH42" s="170">
        <v>44.374652732060497</v>
      </c>
      <c r="AI42" s="170">
        <v>48.3643778801843</v>
      </c>
      <c r="AJ42" s="170">
        <v>47.837345292955803</v>
      </c>
      <c r="AK42" s="170">
        <v>43.447467083607599</v>
      </c>
      <c r="AL42" s="176">
        <v>43.3047287689269</v>
      </c>
      <c r="AM42" s="170"/>
      <c r="AN42" s="177">
        <v>49.026999670835998</v>
      </c>
      <c r="AO42" s="178">
        <v>45.821570111915698</v>
      </c>
      <c r="AP42" s="179">
        <v>47.424284891375898</v>
      </c>
      <c r="AQ42" s="170"/>
      <c r="AR42" s="180">
        <v>44.481744803912299</v>
      </c>
      <c r="AS42" s="153"/>
      <c r="AT42" s="154">
        <v>8.2193325072655394</v>
      </c>
      <c r="AU42" s="148">
        <v>6.21183940818322</v>
      </c>
      <c r="AV42" s="148">
        <v>9.2614342912266601</v>
      </c>
      <c r="AW42" s="148">
        <v>12.065463476323</v>
      </c>
      <c r="AX42" s="148">
        <v>4.8312963740338803</v>
      </c>
      <c r="AY42" s="155">
        <v>8.1494984512875401</v>
      </c>
      <c r="AZ42" s="148"/>
      <c r="BA42" s="156">
        <v>4.4582090438839499</v>
      </c>
      <c r="BB42" s="157">
        <v>-0.77503372400311399</v>
      </c>
      <c r="BC42" s="158">
        <v>1.8628064209741699</v>
      </c>
      <c r="BD42" s="148"/>
      <c r="BE42" s="159">
        <v>6.1538085430814</v>
      </c>
      <c r="BF42" s="137"/>
    </row>
    <row r="43" spans="1:58" x14ac:dyDescent="0.2">
      <c r="A43" s="26" t="s">
        <v>87</v>
      </c>
      <c r="B43" s="44" t="str">
        <f t="shared" si="0"/>
        <v>Virginia Mountains</v>
      </c>
      <c r="C43" s="12"/>
      <c r="D43" s="29" t="s">
        <v>16</v>
      </c>
      <c r="E43" s="32" t="s">
        <v>17</v>
      </c>
      <c r="F43" s="12"/>
      <c r="G43" s="181">
        <v>38.561890446596301</v>
      </c>
      <c r="H43" s="182">
        <v>43.421292094233202</v>
      </c>
      <c r="I43" s="182">
        <v>49.191575372163598</v>
      </c>
      <c r="J43" s="182">
        <v>53.176152623211401</v>
      </c>
      <c r="K43" s="182">
        <v>61.063494724671102</v>
      </c>
      <c r="L43" s="183">
        <v>49.082881052175097</v>
      </c>
      <c r="M43" s="170"/>
      <c r="N43" s="184">
        <v>72.358495447318901</v>
      </c>
      <c r="O43" s="185">
        <v>63.185015175603397</v>
      </c>
      <c r="P43" s="186">
        <v>67.771755311461106</v>
      </c>
      <c r="Q43" s="170"/>
      <c r="R43" s="187">
        <v>54.4225594119711</v>
      </c>
      <c r="S43" s="153"/>
      <c r="T43" s="160">
        <v>12.413532050101599</v>
      </c>
      <c r="U43" s="161">
        <v>8.9608060903960993</v>
      </c>
      <c r="V43" s="161">
        <v>7.8526578319306504</v>
      </c>
      <c r="W43" s="161">
        <v>0.86178964803445401</v>
      </c>
      <c r="X43" s="161">
        <v>2.1740711652841598</v>
      </c>
      <c r="Y43" s="162">
        <v>5.6682323045293099</v>
      </c>
      <c r="Z43" s="148"/>
      <c r="AA43" s="163">
        <v>2.28519204681192</v>
      </c>
      <c r="AB43" s="164">
        <v>4.9220609053484399</v>
      </c>
      <c r="AC43" s="165">
        <v>3.4977089998045598</v>
      </c>
      <c r="AD43" s="148"/>
      <c r="AE43" s="166">
        <v>4.8856115531195501</v>
      </c>
      <c r="AF43" s="137"/>
      <c r="AG43" s="181">
        <v>41.295789019523198</v>
      </c>
      <c r="AH43" s="182">
        <v>49.4364016826663</v>
      </c>
      <c r="AI43" s="182">
        <v>56.366590547766997</v>
      </c>
      <c r="AJ43" s="182">
        <v>57.474626029772999</v>
      </c>
      <c r="AK43" s="182">
        <v>59.643343329960899</v>
      </c>
      <c r="AL43" s="183">
        <v>52.828574004356099</v>
      </c>
      <c r="AM43" s="170"/>
      <c r="AN43" s="184">
        <v>85.475681818181798</v>
      </c>
      <c r="AO43" s="185">
        <v>78.088470877294398</v>
      </c>
      <c r="AP43" s="186">
        <v>81.782076347738098</v>
      </c>
      <c r="AQ43" s="170"/>
      <c r="AR43" s="187">
        <v>61.089319866395797</v>
      </c>
      <c r="AS43" s="153"/>
      <c r="AT43" s="160">
        <v>13.156304416309601</v>
      </c>
      <c r="AU43" s="161">
        <v>14.0692751579871</v>
      </c>
      <c r="AV43" s="161">
        <v>18.154815154206201</v>
      </c>
      <c r="AW43" s="161">
        <v>13.1701406657284</v>
      </c>
      <c r="AX43" s="161">
        <v>11.9252251314016</v>
      </c>
      <c r="AY43" s="162">
        <v>14.047686692662101</v>
      </c>
      <c r="AZ43" s="148"/>
      <c r="BA43" s="163">
        <v>17.839632552495502</v>
      </c>
      <c r="BB43" s="164">
        <v>6.0120741269642499</v>
      </c>
      <c r="BC43" s="165">
        <v>11.8803708487445</v>
      </c>
      <c r="BD43" s="148"/>
      <c r="BE43" s="166">
        <v>13.1888408893661</v>
      </c>
      <c r="BF43" s="137"/>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8" sqref="AE18"/>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141"/>
      <c r="E1" s="141"/>
      <c r="F1" s="141"/>
      <c r="G1" s="141"/>
      <c r="H1" s="141"/>
      <c r="I1" s="141"/>
      <c r="J1" s="141"/>
      <c r="K1" s="141"/>
      <c r="L1" s="141"/>
      <c r="M1" s="141"/>
      <c r="N1" s="141"/>
      <c r="O1" s="141"/>
      <c r="P1" s="141"/>
      <c r="Q1" s="141"/>
      <c r="R1" s="141"/>
      <c r="S1" s="141"/>
      <c r="T1" s="141"/>
      <c r="U1" s="141"/>
      <c r="V1" s="141"/>
      <c r="W1" s="141"/>
      <c r="X1" s="141"/>
      <c r="Y1" s="142"/>
      <c r="Z1" s="142"/>
      <c r="AA1" s="142"/>
      <c r="AB1" s="142"/>
      <c r="AC1" s="142"/>
      <c r="AD1" s="142"/>
      <c r="AE1" s="142"/>
      <c r="AF1" s="142"/>
      <c r="AG1" s="142"/>
      <c r="AH1" s="142"/>
      <c r="AI1" s="142"/>
      <c r="AJ1" s="142"/>
      <c r="AK1" s="142"/>
      <c r="AL1" s="142"/>
    </row>
    <row r="2" spans="1:50" ht="15" customHeight="1" x14ac:dyDescent="0.2">
      <c r="A2" s="141"/>
      <c r="B2" s="97" t="s">
        <v>129</v>
      </c>
      <c r="C2" s="141"/>
      <c r="D2" s="141"/>
      <c r="E2" s="141"/>
      <c r="F2" s="141"/>
      <c r="G2" s="141"/>
      <c r="H2" s="141"/>
      <c r="I2" s="141"/>
      <c r="J2" s="141"/>
      <c r="K2" s="141"/>
      <c r="L2" s="141"/>
      <c r="M2" s="141"/>
      <c r="N2" s="141"/>
      <c r="O2" s="141"/>
      <c r="P2" s="141"/>
      <c r="Q2" s="141"/>
      <c r="R2" s="141"/>
      <c r="S2" s="141"/>
      <c r="T2" s="141"/>
      <c r="U2" s="141"/>
      <c r="V2" s="141"/>
      <c r="W2" s="141"/>
      <c r="X2" s="141"/>
      <c r="Y2" s="142"/>
      <c r="Z2" s="142"/>
      <c r="AA2" s="142"/>
      <c r="AB2" s="142"/>
      <c r="AC2" s="142"/>
      <c r="AD2" s="142"/>
      <c r="AE2" s="142"/>
      <c r="AF2" s="142"/>
      <c r="AG2" s="142"/>
      <c r="AH2" s="142"/>
      <c r="AI2" s="142"/>
      <c r="AJ2" s="142"/>
      <c r="AK2" s="142"/>
      <c r="AL2" s="142"/>
    </row>
    <row r="3" spans="1:50" x14ac:dyDescent="0.2">
      <c r="A3" s="141"/>
      <c r="B3" s="141"/>
      <c r="C3" s="141"/>
      <c r="D3" s="141"/>
      <c r="E3" s="141"/>
      <c r="F3" s="141"/>
      <c r="G3" s="141"/>
      <c r="H3" s="141"/>
      <c r="I3" s="141"/>
      <c r="J3" s="141"/>
      <c r="K3" s="141"/>
      <c r="L3" s="141"/>
      <c r="M3" s="141"/>
      <c r="N3" s="141"/>
      <c r="O3" s="141"/>
      <c r="P3" s="141"/>
      <c r="Q3" s="141"/>
      <c r="R3" s="141"/>
      <c r="S3" s="141"/>
      <c r="T3" s="141"/>
      <c r="U3" s="141"/>
      <c r="V3" s="141"/>
      <c r="W3" s="141"/>
      <c r="X3" s="141"/>
      <c r="Y3" s="142"/>
      <c r="Z3" s="142"/>
      <c r="AA3" s="142"/>
      <c r="AB3" s="142"/>
      <c r="AC3" s="142"/>
      <c r="AD3" s="142"/>
      <c r="AE3" s="142"/>
      <c r="AF3" s="142"/>
      <c r="AG3" s="142"/>
      <c r="AH3" s="142"/>
      <c r="AI3" s="142"/>
      <c r="AJ3" s="142"/>
      <c r="AK3" s="142"/>
      <c r="AL3" s="142"/>
    </row>
    <row r="4" spans="1:50" x14ac:dyDescent="0.2">
      <c r="A4" s="141"/>
      <c r="B4" s="141"/>
      <c r="C4" s="141"/>
      <c r="D4" s="141"/>
      <c r="E4" s="141"/>
      <c r="F4" s="141"/>
      <c r="G4" s="141"/>
      <c r="H4" s="141"/>
      <c r="I4" s="141"/>
      <c r="J4" s="141"/>
      <c r="K4" s="141"/>
      <c r="L4" s="141"/>
      <c r="M4" s="141"/>
      <c r="N4" s="141"/>
      <c r="O4" s="141"/>
      <c r="P4" s="141"/>
      <c r="Q4" s="141"/>
      <c r="R4" s="141"/>
      <c r="S4" s="141"/>
      <c r="T4" s="141"/>
      <c r="U4" s="141"/>
      <c r="V4" s="141"/>
      <c r="W4" s="141"/>
      <c r="X4" s="141"/>
      <c r="Y4" s="142"/>
      <c r="Z4" s="142"/>
      <c r="AA4" s="142"/>
      <c r="AB4" s="142"/>
      <c r="AC4" s="142"/>
      <c r="AD4" s="142"/>
      <c r="AE4" s="142"/>
      <c r="AF4" s="142"/>
      <c r="AG4" s="142"/>
      <c r="AH4" s="142"/>
      <c r="AI4" s="142"/>
      <c r="AJ4" s="142"/>
      <c r="AK4" s="142"/>
      <c r="AL4" s="142"/>
    </row>
    <row r="5" spans="1:50" x14ac:dyDescent="0.2">
      <c r="A5" s="141"/>
      <c r="B5" s="141"/>
      <c r="C5" s="141"/>
      <c r="D5" s="141"/>
      <c r="E5" s="141"/>
      <c r="F5" s="141"/>
      <c r="G5" s="141"/>
      <c r="H5" s="141"/>
      <c r="I5" s="141"/>
      <c r="J5" s="141"/>
      <c r="K5" s="141"/>
      <c r="L5" s="141"/>
      <c r="M5" s="141"/>
      <c r="N5" s="141"/>
      <c r="O5" s="141"/>
      <c r="P5" s="141"/>
      <c r="Q5" s="141"/>
      <c r="R5" s="141"/>
      <c r="S5" s="141"/>
      <c r="T5" s="141"/>
      <c r="U5" s="141"/>
      <c r="V5" s="141"/>
      <c r="W5" s="141"/>
      <c r="X5" s="141"/>
      <c r="Y5" s="142"/>
      <c r="Z5" s="142"/>
      <c r="AA5" s="142"/>
      <c r="AB5" s="142"/>
      <c r="AC5" s="142"/>
      <c r="AD5" s="142"/>
      <c r="AE5" s="142"/>
      <c r="AF5" s="142"/>
      <c r="AG5" s="142"/>
      <c r="AH5" s="142"/>
      <c r="AI5" s="142"/>
      <c r="AJ5" s="142"/>
      <c r="AK5" s="142"/>
      <c r="AL5" s="142"/>
    </row>
    <row r="6" spans="1:50" x14ac:dyDescent="0.2">
      <c r="A6" s="141"/>
      <c r="B6" s="141"/>
      <c r="C6" s="141"/>
      <c r="D6" s="141"/>
      <c r="E6" s="141"/>
      <c r="F6" s="141"/>
      <c r="G6" s="141"/>
      <c r="H6" s="141"/>
      <c r="I6" s="141"/>
      <c r="J6" s="141"/>
      <c r="K6" s="141"/>
      <c r="L6" s="141"/>
      <c r="M6" s="141"/>
      <c r="N6" s="141"/>
      <c r="O6" s="141"/>
      <c r="P6" s="141"/>
      <c r="Q6" s="141"/>
      <c r="R6" s="141"/>
      <c r="S6" s="141"/>
      <c r="T6" s="141"/>
      <c r="U6" s="141"/>
      <c r="V6" s="141"/>
      <c r="W6" s="141"/>
      <c r="X6" s="141"/>
      <c r="Y6" s="142"/>
      <c r="Z6" s="142"/>
      <c r="AA6" s="142"/>
      <c r="AB6" s="142"/>
      <c r="AC6" s="142"/>
      <c r="AD6" s="142"/>
      <c r="AE6" s="142"/>
      <c r="AF6" s="142"/>
      <c r="AG6" s="142"/>
      <c r="AH6" s="142"/>
      <c r="AI6" s="142"/>
      <c r="AJ6" s="142"/>
      <c r="AK6" s="142"/>
      <c r="AL6" s="142"/>
    </row>
    <row r="7" spans="1:50" x14ac:dyDescent="0.2">
      <c r="A7" s="141"/>
      <c r="B7" s="141"/>
      <c r="C7" s="141"/>
      <c r="D7" s="141"/>
      <c r="E7" s="141"/>
      <c r="F7" s="141"/>
      <c r="G7" s="141"/>
      <c r="H7" s="141"/>
      <c r="I7" s="141"/>
      <c r="J7" s="141"/>
      <c r="K7" s="141"/>
      <c r="L7" s="141"/>
      <c r="M7" s="141"/>
      <c r="N7" s="141"/>
      <c r="O7" s="141"/>
      <c r="P7" s="141"/>
      <c r="Q7" s="141"/>
      <c r="R7" s="141"/>
      <c r="S7" s="141"/>
      <c r="T7" s="141"/>
      <c r="U7" s="141"/>
      <c r="V7" s="141"/>
      <c r="W7" s="141"/>
      <c r="X7" s="141"/>
      <c r="Y7" s="142"/>
      <c r="Z7" s="142"/>
      <c r="AA7" s="142"/>
      <c r="AB7" s="142"/>
      <c r="AC7" s="142"/>
      <c r="AD7" s="142"/>
      <c r="AE7" s="142"/>
      <c r="AF7" s="142"/>
      <c r="AG7" s="142"/>
      <c r="AH7" s="142"/>
      <c r="AI7" s="142"/>
      <c r="AJ7" s="142"/>
      <c r="AK7" s="142"/>
      <c r="AL7" s="142"/>
    </row>
    <row r="8" spans="1:50" ht="18" customHeight="1" x14ac:dyDescent="0.25">
      <c r="A8" s="102"/>
      <c r="B8" s="141"/>
      <c r="C8" s="141"/>
      <c r="D8" s="223">
        <v>2022</v>
      </c>
      <c r="E8" s="223"/>
      <c r="F8" s="223"/>
      <c r="G8" s="223"/>
      <c r="H8" s="223"/>
      <c r="I8" s="223"/>
      <c r="J8" s="223"/>
      <c r="K8" s="102"/>
      <c r="L8" s="102"/>
      <c r="M8" s="102"/>
      <c r="N8" s="102"/>
      <c r="O8" s="141"/>
      <c r="P8" s="223">
        <v>2021</v>
      </c>
      <c r="Q8" s="223"/>
      <c r="R8" s="223"/>
      <c r="S8" s="223"/>
      <c r="T8" s="223"/>
      <c r="U8" s="223"/>
      <c r="V8" s="223"/>
      <c r="W8" s="102"/>
      <c r="X8" s="102"/>
      <c r="Y8" s="142"/>
      <c r="Z8" s="142"/>
      <c r="AA8" s="142"/>
      <c r="AB8" s="142"/>
      <c r="AC8" s="142"/>
      <c r="AD8" s="142"/>
      <c r="AE8" s="142"/>
      <c r="AF8" s="142"/>
      <c r="AG8" s="142"/>
      <c r="AH8" s="142"/>
      <c r="AI8" s="142"/>
      <c r="AJ8" s="142"/>
      <c r="AK8" s="142"/>
      <c r="AL8" s="142"/>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43"/>
      <c r="B10" s="141"/>
      <c r="C10" s="108" t="s">
        <v>113</v>
      </c>
      <c r="D10" s="109">
        <v>30</v>
      </c>
      <c r="E10" s="110">
        <v>31</v>
      </c>
      <c r="F10" s="110">
        <v>1</v>
      </c>
      <c r="G10" s="110">
        <v>2</v>
      </c>
      <c r="H10" s="110">
        <v>3</v>
      </c>
      <c r="I10" s="110">
        <v>4</v>
      </c>
      <c r="J10" s="111">
        <v>5</v>
      </c>
      <c r="K10" s="143"/>
      <c r="L10" s="143"/>
      <c r="M10" s="220" t="s">
        <v>104</v>
      </c>
      <c r="N10" s="221"/>
      <c r="O10" s="108" t="s">
        <v>113</v>
      </c>
      <c r="P10" s="109">
        <v>31</v>
      </c>
      <c r="Q10" s="110">
        <v>1</v>
      </c>
      <c r="R10" s="110">
        <v>2</v>
      </c>
      <c r="S10" s="110">
        <v>3</v>
      </c>
      <c r="T10" s="110">
        <v>4</v>
      </c>
      <c r="U10" s="110">
        <v>5</v>
      </c>
      <c r="V10" s="111">
        <v>6</v>
      </c>
      <c r="W10" s="143"/>
      <c r="X10" s="143"/>
      <c r="Y10" s="142"/>
      <c r="Z10" s="142"/>
      <c r="AA10" s="142"/>
      <c r="AB10" s="142"/>
      <c r="AC10" s="142"/>
      <c r="AD10" s="142"/>
      <c r="AE10" s="142"/>
      <c r="AF10" s="142"/>
      <c r="AG10" s="142"/>
      <c r="AH10" s="142"/>
      <c r="AI10" s="142"/>
      <c r="AJ10" s="142"/>
      <c r="AK10" s="142"/>
      <c r="AL10" s="142"/>
    </row>
    <row r="11" spans="1:50" ht="20.100000000000001" customHeight="1" x14ac:dyDescent="0.2">
      <c r="A11" s="143"/>
      <c r="B11" s="141"/>
      <c r="C11" s="108" t="s">
        <v>117</v>
      </c>
      <c r="D11" s="112">
        <v>6</v>
      </c>
      <c r="E11" s="113">
        <v>7</v>
      </c>
      <c r="F11" s="113">
        <v>8</v>
      </c>
      <c r="G11" s="113">
        <v>9</v>
      </c>
      <c r="H11" s="113">
        <v>10</v>
      </c>
      <c r="I11" s="113">
        <v>11</v>
      </c>
      <c r="J11" s="114">
        <v>12</v>
      </c>
      <c r="K11" s="143"/>
      <c r="L11" s="143"/>
      <c r="M11" s="220" t="s">
        <v>104</v>
      </c>
      <c r="N11" s="221"/>
      <c r="O11" s="108" t="s">
        <v>117</v>
      </c>
      <c r="P11" s="112">
        <v>7</v>
      </c>
      <c r="Q11" s="113">
        <v>8</v>
      </c>
      <c r="R11" s="113">
        <v>9</v>
      </c>
      <c r="S11" s="113">
        <v>10</v>
      </c>
      <c r="T11" s="113">
        <v>11</v>
      </c>
      <c r="U11" s="113">
        <v>12</v>
      </c>
      <c r="V11" s="114">
        <v>13</v>
      </c>
      <c r="W11" s="143"/>
      <c r="X11" s="143"/>
      <c r="Y11" s="142"/>
      <c r="Z11" s="142"/>
      <c r="AA11" s="142"/>
      <c r="AB11" s="142"/>
      <c r="AC11" s="142"/>
      <c r="AD11" s="142"/>
      <c r="AE11" s="142"/>
      <c r="AF11" s="142"/>
      <c r="AG11" s="142"/>
      <c r="AH11" s="142"/>
      <c r="AI11" s="142"/>
      <c r="AJ11" s="142"/>
      <c r="AK11" s="142"/>
      <c r="AL11" s="142"/>
    </row>
    <row r="12" spans="1:50" ht="20.100000000000001" customHeight="1" x14ac:dyDescent="0.2">
      <c r="A12" s="143"/>
      <c r="B12" s="141"/>
      <c r="C12" s="108" t="s">
        <v>117</v>
      </c>
      <c r="D12" s="115">
        <v>13</v>
      </c>
      <c r="E12" s="116">
        <v>14</v>
      </c>
      <c r="F12" s="116">
        <v>15</v>
      </c>
      <c r="G12" s="116">
        <v>16</v>
      </c>
      <c r="H12" s="116">
        <v>17</v>
      </c>
      <c r="I12" s="116">
        <v>18</v>
      </c>
      <c r="J12" s="117">
        <v>19</v>
      </c>
      <c r="K12" s="143"/>
      <c r="L12" s="143"/>
      <c r="M12" s="220" t="s">
        <v>104</v>
      </c>
      <c r="N12" s="221"/>
      <c r="O12" s="108" t="s">
        <v>117</v>
      </c>
      <c r="P12" s="115">
        <v>14</v>
      </c>
      <c r="Q12" s="116">
        <v>15</v>
      </c>
      <c r="R12" s="116">
        <v>16</v>
      </c>
      <c r="S12" s="116">
        <v>17</v>
      </c>
      <c r="T12" s="116">
        <v>18</v>
      </c>
      <c r="U12" s="116">
        <v>19</v>
      </c>
      <c r="V12" s="117">
        <v>20</v>
      </c>
      <c r="W12" s="143"/>
      <c r="X12" s="143"/>
      <c r="Y12" s="142"/>
      <c r="Z12" s="142"/>
      <c r="AA12" s="142"/>
      <c r="AB12" s="142"/>
      <c r="AC12" s="142"/>
      <c r="AD12" s="142"/>
      <c r="AE12" s="142"/>
      <c r="AF12" s="142"/>
      <c r="AG12" s="142"/>
      <c r="AH12" s="142"/>
      <c r="AI12" s="142"/>
      <c r="AJ12" s="142"/>
      <c r="AK12" s="142"/>
      <c r="AL12" s="142"/>
    </row>
    <row r="13" spans="1:50" ht="20.100000000000001" customHeight="1" x14ac:dyDescent="0.2">
      <c r="A13" s="143"/>
      <c r="B13" s="141"/>
      <c r="C13" s="108" t="s">
        <v>117</v>
      </c>
      <c r="D13" s="118">
        <v>20</v>
      </c>
      <c r="E13" s="119">
        <v>21</v>
      </c>
      <c r="F13" s="119">
        <v>22</v>
      </c>
      <c r="G13" s="119">
        <v>23</v>
      </c>
      <c r="H13" s="119">
        <v>24</v>
      </c>
      <c r="I13" s="119">
        <v>25</v>
      </c>
      <c r="J13" s="120">
        <v>26</v>
      </c>
      <c r="K13" s="143"/>
      <c r="L13" s="143"/>
      <c r="M13" s="220" t="s">
        <v>104</v>
      </c>
      <c r="N13" s="221"/>
      <c r="O13" s="108" t="s">
        <v>117</v>
      </c>
      <c r="P13" s="118">
        <v>21</v>
      </c>
      <c r="Q13" s="119">
        <v>22</v>
      </c>
      <c r="R13" s="119">
        <v>23</v>
      </c>
      <c r="S13" s="119">
        <v>24</v>
      </c>
      <c r="T13" s="119">
        <v>25</v>
      </c>
      <c r="U13" s="119">
        <v>26</v>
      </c>
      <c r="V13" s="120">
        <v>27</v>
      </c>
      <c r="W13" s="143"/>
      <c r="X13" s="143"/>
      <c r="Y13" s="142"/>
      <c r="Z13" s="142"/>
      <c r="AA13" s="142"/>
      <c r="AB13" s="142"/>
      <c r="AC13" s="142"/>
      <c r="AD13" s="142"/>
      <c r="AE13" s="142"/>
      <c r="AF13" s="142"/>
      <c r="AG13" s="142"/>
      <c r="AH13" s="142"/>
      <c r="AI13" s="142"/>
      <c r="AJ13" s="142"/>
      <c r="AK13" s="142"/>
      <c r="AL13" s="142"/>
    </row>
    <row r="14" spans="1:50" ht="20.100000000000001" customHeight="1" x14ac:dyDescent="0.2">
      <c r="A14" s="143"/>
      <c r="B14" s="141"/>
      <c r="C14" s="108" t="s">
        <v>124</v>
      </c>
      <c r="D14" s="121">
        <v>27</v>
      </c>
      <c r="E14" s="122">
        <v>28</v>
      </c>
      <c r="F14" s="122">
        <v>29</v>
      </c>
      <c r="G14" s="122">
        <v>30</v>
      </c>
      <c r="H14" s="122">
        <v>1</v>
      </c>
      <c r="I14" s="122">
        <v>2</v>
      </c>
      <c r="J14" s="123">
        <v>3</v>
      </c>
      <c r="K14" s="143"/>
      <c r="L14" s="143"/>
      <c r="M14" s="220" t="s">
        <v>104</v>
      </c>
      <c r="N14" s="221"/>
      <c r="O14" s="108" t="s">
        <v>124</v>
      </c>
      <c r="P14" s="121">
        <v>28</v>
      </c>
      <c r="Q14" s="122">
        <v>29</v>
      </c>
      <c r="R14" s="122">
        <v>30</v>
      </c>
      <c r="S14" s="122">
        <v>1</v>
      </c>
      <c r="T14" s="122">
        <v>2</v>
      </c>
      <c r="U14" s="122">
        <v>3</v>
      </c>
      <c r="V14" s="123">
        <v>4</v>
      </c>
      <c r="W14" s="143"/>
      <c r="X14" s="143"/>
      <c r="Y14" s="142"/>
      <c r="Z14" s="142"/>
      <c r="AA14" s="142"/>
      <c r="AB14" s="142"/>
      <c r="AC14" s="142"/>
      <c r="AD14" s="142"/>
      <c r="AE14" s="142"/>
      <c r="AF14" s="142"/>
      <c r="AG14" s="142"/>
      <c r="AH14" s="142"/>
      <c r="AI14" s="142"/>
      <c r="AJ14" s="142"/>
      <c r="AK14" s="142"/>
      <c r="AL14" s="142"/>
    </row>
    <row r="15" spans="1:50" ht="20.100000000000001" customHeight="1" x14ac:dyDescent="0.2">
      <c r="A15" s="143"/>
      <c r="B15" s="141"/>
      <c r="C15" s="108" t="s">
        <v>130</v>
      </c>
      <c r="D15" s="124">
        <v>4</v>
      </c>
      <c r="E15" s="125">
        <v>5</v>
      </c>
      <c r="F15" s="125">
        <v>6</v>
      </c>
      <c r="G15" s="125">
        <v>7</v>
      </c>
      <c r="H15" s="125">
        <v>8</v>
      </c>
      <c r="I15" s="125">
        <v>9</v>
      </c>
      <c r="J15" s="126">
        <v>10</v>
      </c>
      <c r="K15" s="143"/>
      <c r="L15" s="143"/>
      <c r="M15" s="220" t="s">
        <v>104</v>
      </c>
      <c r="N15" s="221"/>
      <c r="O15" s="108" t="s">
        <v>130</v>
      </c>
      <c r="P15" s="124">
        <v>5</v>
      </c>
      <c r="Q15" s="125">
        <v>6</v>
      </c>
      <c r="R15" s="125">
        <v>7</v>
      </c>
      <c r="S15" s="125">
        <v>8</v>
      </c>
      <c r="T15" s="125">
        <v>9</v>
      </c>
      <c r="U15" s="125">
        <v>10</v>
      </c>
      <c r="V15" s="126">
        <v>11</v>
      </c>
      <c r="W15" s="143"/>
      <c r="X15" s="143"/>
      <c r="Y15" s="142"/>
      <c r="Z15" s="142"/>
      <c r="AA15" s="142"/>
      <c r="AB15" s="142"/>
      <c r="AC15" s="142"/>
      <c r="AD15" s="142"/>
      <c r="AE15" s="142"/>
      <c r="AF15" s="142"/>
      <c r="AG15" s="142"/>
      <c r="AH15" s="142"/>
      <c r="AI15" s="142"/>
      <c r="AJ15" s="142"/>
      <c r="AK15" s="142"/>
      <c r="AL15" s="142"/>
    </row>
    <row r="16" spans="1:50" x14ac:dyDescent="0.2">
      <c r="A16" s="141"/>
      <c r="B16" s="141"/>
      <c r="C16" s="141"/>
      <c r="D16" s="141"/>
      <c r="E16" s="141"/>
      <c r="F16" s="141"/>
      <c r="G16" s="141"/>
      <c r="H16" s="141"/>
      <c r="I16" s="141"/>
      <c r="J16" s="141"/>
      <c r="K16" s="141"/>
      <c r="L16" s="141"/>
      <c r="M16" s="141"/>
      <c r="N16" s="141"/>
      <c r="O16" s="141"/>
      <c r="P16" s="141"/>
      <c r="Q16" s="141"/>
      <c r="R16" s="141"/>
      <c r="S16" s="141"/>
      <c r="T16" s="141"/>
      <c r="U16" s="141"/>
      <c r="V16" s="141"/>
      <c r="W16" s="141"/>
      <c r="X16" s="141"/>
      <c r="Y16" s="142"/>
      <c r="Z16" s="142"/>
      <c r="AA16" s="142"/>
      <c r="AB16" s="142"/>
      <c r="AC16" s="142"/>
      <c r="AD16" s="142"/>
      <c r="AE16" s="142"/>
      <c r="AF16" s="142"/>
      <c r="AG16" s="142"/>
      <c r="AH16" s="142"/>
      <c r="AI16" s="142"/>
      <c r="AJ16" s="142"/>
      <c r="AK16" s="142"/>
      <c r="AL16" s="142"/>
    </row>
    <row r="17" spans="1:50" x14ac:dyDescent="0.2">
      <c r="A17" s="141"/>
      <c r="B17" s="141"/>
      <c r="C17" s="141"/>
      <c r="D17" s="141"/>
      <c r="E17" s="141"/>
      <c r="F17" s="141"/>
      <c r="G17" s="141"/>
      <c r="H17" s="141"/>
      <c r="I17" s="141"/>
      <c r="J17" s="141"/>
      <c r="K17" s="141"/>
      <c r="L17" s="141"/>
      <c r="M17" s="141"/>
      <c r="N17" s="141"/>
      <c r="O17" s="141"/>
      <c r="P17" s="141"/>
      <c r="Q17" s="141"/>
      <c r="R17" s="141"/>
      <c r="S17" s="141"/>
      <c r="T17" s="141"/>
      <c r="U17" s="141"/>
      <c r="V17" s="141"/>
      <c r="W17" s="141"/>
      <c r="X17" s="141"/>
      <c r="Y17" s="142"/>
      <c r="Z17" s="142"/>
      <c r="AA17" s="142"/>
      <c r="AB17" s="142"/>
      <c r="AC17" s="142"/>
      <c r="AD17" s="142"/>
      <c r="AE17" s="142"/>
      <c r="AF17" s="142"/>
      <c r="AG17" s="142"/>
      <c r="AH17" s="142"/>
      <c r="AI17" s="142"/>
      <c r="AJ17" s="142"/>
      <c r="AK17" s="142"/>
      <c r="AL17" s="142"/>
    </row>
    <row r="18" spans="1:50" x14ac:dyDescent="0.2">
      <c r="A18" s="141"/>
      <c r="B18" s="141"/>
      <c r="C18" s="141"/>
      <c r="D18" s="222" t="s">
        <v>105</v>
      </c>
      <c r="E18" s="222"/>
      <c r="F18" s="222"/>
      <c r="G18" s="222"/>
      <c r="H18" s="222"/>
      <c r="I18" s="222"/>
      <c r="J18" s="222"/>
      <c r="K18" s="141"/>
      <c r="L18" s="141"/>
      <c r="M18" s="141"/>
      <c r="N18" s="141"/>
      <c r="O18" s="141"/>
      <c r="P18" s="222" t="s">
        <v>106</v>
      </c>
      <c r="Q18" s="222"/>
      <c r="R18" s="222"/>
      <c r="S18" s="222"/>
      <c r="T18" s="222"/>
      <c r="U18" s="222"/>
      <c r="V18" s="222"/>
      <c r="W18" s="141"/>
      <c r="X18" s="141"/>
      <c r="Y18" s="142"/>
      <c r="Z18" s="142"/>
      <c r="AA18" s="142"/>
      <c r="AB18" s="142"/>
      <c r="AC18" s="142"/>
      <c r="AD18" s="142"/>
      <c r="AE18" s="142"/>
      <c r="AF18" s="142"/>
      <c r="AG18" s="142"/>
      <c r="AH18" s="142"/>
      <c r="AI18" s="142"/>
      <c r="AJ18" s="142"/>
      <c r="AK18" s="142"/>
      <c r="AL18" s="142"/>
    </row>
    <row r="19" spans="1:50" ht="13.15" customHeight="1" x14ac:dyDescent="0.2">
      <c r="A19" s="141"/>
      <c r="B19" s="141"/>
      <c r="C19" s="219" t="s">
        <v>116</v>
      </c>
      <c r="D19" s="219"/>
      <c r="E19" s="219"/>
      <c r="F19" s="219"/>
      <c r="G19" s="141"/>
      <c r="H19" s="141" t="s">
        <v>115</v>
      </c>
      <c r="I19" s="141"/>
      <c r="J19" s="141"/>
      <c r="K19" s="141"/>
      <c r="L19" s="141"/>
      <c r="M19" s="141"/>
      <c r="N19" s="141"/>
      <c r="O19" s="219" t="s">
        <v>114</v>
      </c>
      <c r="P19" s="219"/>
      <c r="Q19" s="219"/>
      <c r="R19" s="219"/>
      <c r="S19" s="141"/>
      <c r="T19" s="141" t="s">
        <v>115</v>
      </c>
      <c r="U19" s="141"/>
      <c r="V19" s="141"/>
      <c r="W19" s="141"/>
      <c r="X19" s="141"/>
      <c r="Y19" s="142"/>
      <c r="Z19" s="142"/>
      <c r="AA19" s="142"/>
      <c r="AB19" s="142"/>
      <c r="AC19" s="142"/>
      <c r="AD19" s="142"/>
      <c r="AE19" s="142"/>
      <c r="AF19" s="142"/>
      <c r="AG19" s="142"/>
      <c r="AH19" s="142"/>
      <c r="AI19" s="142"/>
      <c r="AJ19" s="142"/>
      <c r="AK19" s="142"/>
      <c r="AL19" s="142"/>
    </row>
    <row r="20" spans="1:50" x14ac:dyDescent="0.2">
      <c r="A20" s="127"/>
      <c r="B20" s="127"/>
      <c r="C20" s="219" t="s">
        <v>120</v>
      </c>
      <c r="D20" s="219"/>
      <c r="E20" s="219"/>
      <c r="F20" s="219"/>
      <c r="G20" s="39"/>
      <c r="H20" s="39" t="s">
        <v>119</v>
      </c>
      <c r="I20" s="39"/>
      <c r="J20" s="39"/>
      <c r="K20" s="127"/>
      <c r="L20" s="127"/>
      <c r="M20" s="127"/>
      <c r="N20" s="127"/>
      <c r="O20" s="219" t="s">
        <v>118</v>
      </c>
      <c r="P20" s="219"/>
      <c r="Q20" s="219"/>
      <c r="R20" s="219"/>
      <c r="S20" s="39"/>
      <c r="T20" s="39" t="s">
        <v>119</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9" t="s">
        <v>121</v>
      </c>
      <c r="D21" s="219"/>
      <c r="E21" s="219"/>
      <c r="F21" s="219"/>
      <c r="G21" s="39"/>
      <c r="H21" s="39" t="s">
        <v>122</v>
      </c>
      <c r="I21" s="39"/>
      <c r="J21" s="39"/>
      <c r="K21" s="127"/>
      <c r="L21" s="127"/>
      <c r="M21" s="127"/>
      <c r="N21" s="127"/>
      <c r="O21" s="219" t="s">
        <v>123</v>
      </c>
      <c r="P21" s="219"/>
      <c r="Q21" s="219"/>
      <c r="R21" s="219"/>
      <c r="S21" s="131"/>
      <c r="T21" s="131" t="s">
        <v>122</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9"/>
      <c r="D22" s="219"/>
      <c r="E22" s="219"/>
      <c r="F22" s="219"/>
      <c r="G22" s="39"/>
      <c r="H22" s="39"/>
      <c r="I22" s="39"/>
      <c r="J22" s="39"/>
      <c r="K22" s="127"/>
      <c r="L22" s="127"/>
      <c r="M22" s="127"/>
      <c r="N22" s="127"/>
      <c r="O22" s="219" t="s">
        <v>125</v>
      </c>
      <c r="P22" s="219"/>
      <c r="Q22" s="219"/>
      <c r="R22" s="219"/>
      <c r="S22" s="39"/>
      <c r="T22" s="39" t="s">
        <v>126</v>
      </c>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41"/>
      <c r="B24" s="141"/>
      <c r="C24" s="219"/>
      <c r="D24" s="219"/>
      <c r="E24" s="219"/>
      <c r="F24" s="219"/>
      <c r="G24" s="39"/>
      <c r="H24" s="39"/>
      <c r="I24" s="39"/>
      <c r="J24" s="141"/>
      <c r="K24" s="141"/>
      <c r="L24" s="141"/>
      <c r="M24" s="141"/>
      <c r="N24" s="141"/>
      <c r="O24" s="219"/>
      <c r="P24" s="219"/>
      <c r="Q24" s="219"/>
      <c r="R24" s="219"/>
      <c r="S24" s="39"/>
      <c r="T24" s="39"/>
      <c r="U24" s="39"/>
      <c r="V24" s="39"/>
      <c r="W24" s="39"/>
      <c r="X24" s="141"/>
      <c r="Y24" s="142"/>
      <c r="Z24" s="142"/>
      <c r="AA24" s="142"/>
      <c r="AB24" s="142"/>
      <c r="AC24" s="142"/>
      <c r="AD24" s="142"/>
      <c r="AE24" s="142"/>
      <c r="AF24" s="142"/>
      <c r="AG24" s="142"/>
      <c r="AH24" s="142"/>
      <c r="AI24" s="142"/>
      <c r="AJ24" s="142"/>
      <c r="AK24" s="142"/>
      <c r="AL24" s="142"/>
    </row>
    <row r="25" spans="1:50" ht="12.75" customHeight="1" x14ac:dyDescent="0.2">
      <c r="Y25" s="142"/>
      <c r="Z25" s="142"/>
      <c r="AA25" s="142"/>
      <c r="AB25" s="142"/>
      <c r="AC25" s="142"/>
      <c r="AD25" s="142"/>
      <c r="AE25" s="142"/>
      <c r="AF25" s="142"/>
      <c r="AG25" s="142"/>
      <c r="AH25" s="142"/>
      <c r="AI25" s="142"/>
      <c r="AJ25" s="142"/>
      <c r="AK25" s="142"/>
      <c r="AL25" s="142"/>
    </row>
    <row r="26" spans="1:50" x14ac:dyDescent="0.2">
      <c r="A26" s="141"/>
      <c r="B26" s="141"/>
      <c r="C26" s="219"/>
      <c r="D26" s="219"/>
      <c r="E26" s="219"/>
      <c r="F26" s="219"/>
      <c r="G26" s="39"/>
      <c r="H26" s="39"/>
      <c r="I26" s="39"/>
      <c r="J26" s="141"/>
      <c r="K26" s="141"/>
      <c r="L26" s="141"/>
      <c r="M26" s="141"/>
      <c r="N26" s="141"/>
      <c r="O26" s="219"/>
      <c r="P26" s="219"/>
      <c r="Q26" s="219"/>
      <c r="R26" s="219"/>
      <c r="S26" s="39"/>
      <c r="T26" s="39"/>
      <c r="U26" s="39"/>
      <c r="V26" s="39"/>
      <c r="W26" s="39"/>
      <c r="X26" s="141"/>
      <c r="Y26" s="142"/>
      <c r="Z26" s="142"/>
      <c r="AA26" s="142"/>
      <c r="AB26" s="142"/>
      <c r="AC26" s="142"/>
      <c r="AD26" s="142"/>
      <c r="AE26" s="142"/>
      <c r="AF26" s="142"/>
      <c r="AG26" s="142"/>
      <c r="AH26" s="142"/>
      <c r="AI26" s="142"/>
      <c r="AJ26" s="142"/>
      <c r="AK26" s="142"/>
      <c r="AL26" s="142"/>
    </row>
    <row r="27" spans="1:50" x14ac:dyDescent="0.2">
      <c r="A27" s="141"/>
      <c r="B27" s="141"/>
      <c r="C27" s="219"/>
      <c r="D27" s="225"/>
      <c r="E27" s="225"/>
      <c r="F27" s="39"/>
      <c r="G27" s="39"/>
      <c r="H27" s="39"/>
      <c r="I27" s="39"/>
      <c r="J27" s="141"/>
      <c r="K27" s="141"/>
      <c r="L27" s="141"/>
      <c r="M27" s="141"/>
      <c r="N27" s="141"/>
      <c r="O27" s="219"/>
      <c r="P27" s="225"/>
      <c r="Q27" s="225"/>
      <c r="R27" s="39"/>
      <c r="S27" s="39"/>
      <c r="T27" s="39"/>
      <c r="U27" s="39"/>
      <c r="V27" s="39"/>
      <c r="W27" s="39"/>
      <c r="X27" s="141"/>
      <c r="Y27" s="142"/>
      <c r="Z27" s="142"/>
      <c r="AA27" s="142"/>
      <c r="AB27" s="142"/>
      <c r="AC27" s="142"/>
      <c r="AD27" s="142"/>
      <c r="AE27" s="142"/>
      <c r="AF27" s="142"/>
      <c r="AG27" s="142"/>
      <c r="AH27" s="142"/>
      <c r="AI27" s="142"/>
      <c r="AJ27" s="142"/>
      <c r="AK27" s="142"/>
      <c r="AL27" s="142"/>
    </row>
    <row r="28" spans="1:50" x14ac:dyDescent="0.2">
      <c r="A28" s="141"/>
      <c r="B28" s="141"/>
      <c r="C28" s="219"/>
      <c r="D28" s="225"/>
      <c r="E28" s="225"/>
      <c r="F28" s="141"/>
      <c r="G28" s="141"/>
      <c r="H28" s="141"/>
      <c r="I28" s="141"/>
      <c r="J28" s="141"/>
      <c r="K28" s="141"/>
      <c r="L28" s="141"/>
      <c r="M28" s="141"/>
      <c r="N28" s="141"/>
      <c r="O28" s="219"/>
      <c r="P28" s="225"/>
      <c r="Q28" s="225"/>
      <c r="R28" s="141"/>
      <c r="S28" s="141"/>
      <c r="T28" s="141"/>
      <c r="U28" s="141"/>
      <c r="V28" s="141"/>
      <c r="W28" s="141"/>
      <c r="X28" s="141"/>
      <c r="Y28" s="142"/>
      <c r="Z28" s="142"/>
      <c r="AA28" s="142"/>
      <c r="AB28" s="142"/>
      <c r="AC28" s="142"/>
      <c r="AD28" s="142"/>
      <c r="AE28" s="142"/>
      <c r="AF28" s="142"/>
      <c r="AG28" s="142"/>
      <c r="AH28" s="142"/>
      <c r="AI28" s="142"/>
      <c r="AJ28" s="142"/>
      <c r="AK28" s="142"/>
      <c r="AL28" s="142"/>
    </row>
    <row r="29" spans="1:50" x14ac:dyDescent="0.2">
      <c r="A29" s="141"/>
      <c r="B29" s="141"/>
      <c r="C29" s="219"/>
      <c r="D29" s="225"/>
      <c r="E29" s="225"/>
      <c r="F29" s="141"/>
      <c r="G29" s="141"/>
      <c r="H29" s="141"/>
      <c r="I29" s="141"/>
      <c r="J29" s="141"/>
      <c r="K29" s="141"/>
      <c r="L29" s="141"/>
      <c r="M29" s="141"/>
      <c r="N29" s="141"/>
      <c r="O29" s="219"/>
      <c r="P29" s="225"/>
      <c r="Q29" s="225"/>
      <c r="R29" s="141"/>
      <c r="T29" s="141"/>
      <c r="U29" s="141"/>
      <c r="V29" s="141"/>
      <c r="W29" s="141"/>
      <c r="X29" s="141"/>
      <c r="Y29" s="142"/>
      <c r="Z29" s="142"/>
      <c r="AA29" s="142"/>
      <c r="AB29" s="142"/>
      <c r="AC29" s="142"/>
      <c r="AD29" s="142"/>
      <c r="AE29" s="142"/>
      <c r="AF29" s="142"/>
      <c r="AG29" s="142"/>
      <c r="AH29" s="142"/>
      <c r="AI29" s="142"/>
      <c r="AJ29" s="142"/>
      <c r="AK29" s="142"/>
      <c r="AL29" s="142"/>
    </row>
    <row r="30" spans="1:50" x14ac:dyDescent="0.2">
      <c r="A30" s="141"/>
      <c r="B30" s="141"/>
      <c r="C30" s="144"/>
      <c r="D30" s="141"/>
      <c r="E30" s="141"/>
      <c r="F30" s="141"/>
      <c r="G30" s="132" t="s">
        <v>107</v>
      </c>
      <c r="H30" s="141">
        <v>30</v>
      </c>
      <c r="I30" s="141"/>
      <c r="J30" s="141"/>
      <c r="K30" s="141"/>
      <c r="L30" s="141"/>
      <c r="M30" s="141"/>
      <c r="N30" s="141"/>
      <c r="O30" s="144"/>
      <c r="P30" s="141"/>
      <c r="Q30" s="141"/>
      <c r="R30" s="141"/>
      <c r="S30" s="132" t="s">
        <v>107</v>
      </c>
      <c r="T30" s="141">
        <v>30</v>
      </c>
      <c r="U30" s="141"/>
      <c r="V30" s="141"/>
      <c r="W30" s="141"/>
      <c r="X30" s="141"/>
      <c r="Y30" s="142"/>
      <c r="Z30" s="142"/>
      <c r="AA30" s="142"/>
      <c r="AB30" s="142"/>
      <c r="AC30" s="142"/>
      <c r="AD30" s="142"/>
      <c r="AE30" s="142"/>
      <c r="AF30" s="142"/>
      <c r="AG30" s="142"/>
      <c r="AH30" s="142"/>
      <c r="AI30" s="142"/>
      <c r="AJ30" s="142"/>
      <c r="AK30" s="142"/>
      <c r="AL30" s="142"/>
    </row>
    <row r="31" spans="1:50" x14ac:dyDescent="0.2">
      <c r="A31" s="141"/>
      <c r="B31" s="141"/>
      <c r="C31" s="144"/>
      <c r="D31" s="141"/>
      <c r="E31" s="141"/>
      <c r="F31" s="141"/>
      <c r="G31" s="132" t="s">
        <v>108</v>
      </c>
      <c r="H31" s="141">
        <v>12</v>
      </c>
      <c r="I31" s="141"/>
      <c r="J31" s="141"/>
      <c r="K31" s="141"/>
      <c r="L31" s="141"/>
      <c r="M31" s="141"/>
      <c r="N31" s="141"/>
      <c r="O31" s="144"/>
      <c r="P31" s="141"/>
      <c r="Q31" s="141"/>
      <c r="R31" s="141"/>
      <c r="S31" s="132" t="s">
        <v>108</v>
      </c>
      <c r="T31" s="141">
        <v>12</v>
      </c>
      <c r="U31" s="141"/>
      <c r="V31" s="141"/>
      <c r="W31" s="141"/>
      <c r="X31" s="141"/>
      <c r="Y31" s="142"/>
      <c r="Z31" s="142"/>
      <c r="AA31" s="142"/>
      <c r="AB31" s="142"/>
      <c r="AC31" s="142"/>
      <c r="AD31" s="142"/>
      <c r="AE31" s="142"/>
      <c r="AF31" s="142"/>
      <c r="AG31" s="142"/>
      <c r="AH31" s="142"/>
      <c r="AI31" s="142"/>
      <c r="AJ31" s="142"/>
      <c r="AK31" s="142"/>
      <c r="AL31" s="142"/>
    </row>
    <row r="32" spans="1:50" x14ac:dyDescent="0.2">
      <c r="A32" s="141"/>
      <c r="B32" s="141"/>
      <c r="C32" s="144"/>
      <c r="D32" s="141"/>
      <c r="E32" s="141"/>
      <c r="F32" s="141"/>
      <c r="G32" s="141"/>
      <c r="H32" s="141"/>
      <c r="I32" s="141"/>
      <c r="J32" s="141"/>
      <c r="K32" s="141"/>
      <c r="L32" s="141"/>
      <c r="M32" s="141"/>
      <c r="N32" s="141"/>
      <c r="O32" s="144"/>
      <c r="P32" s="141"/>
      <c r="Q32" s="141"/>
      <c r="R32" s="141"/>
      <c r="S32" s="141"/>
      <c r="T32" s="141"/>
      <c r="U32" s="141"/>
      <c r="V32" s="141"/>
      <c r="W32" s="141"/>
      <c r="X32" s="141"/>
      <c r="Y32" s="142"/>
      <c r="Z32" s="142"/>
      <c r="AA32" s="142"/>
      <c r="AB32" s="142"/>
      <c r="AC32" s="142"/>
      <c r="AD32" s="142"/>
      <c r="AE32" s="142"/>
      <c r="AF32" s="142"/>
      <c r="AG32" s="142"/>
      <c r="AH32" s="142"/>
      <c r="AI32" s="142"/>
      <c r="AJ32" s="142"/>
      <c r="AK32" s="142"/>
      <c r="AL32" s="142"/>
    </row>
    <row r="33" spans="1:38" x14ac:dyDescent="0.2">
      <c r="A33" s="141"/>
      <c r="B33" s="141"/>
      <c r="C33" s="144"/>
      <c r="D33" s="141"/>
      <c r="E33" s="141"/>
      <c r="F33" s="141"/>
      <c r="G33" s="141"/>
      <c r="H33" s="141"/>
      <c r="I33" s="141"/>
      <c r="J33" s="141"/>
      <c r="K33" s="141"/>
      <c r="L33" s="141"/>
      <c r="M33" s="141"/>
      <c r="N33" s="141"/>
      <c r="O33" s="144"/>
      <c r="P33" s="141"/>
      <c r="Q33" s="141"/>
      <c r="R33" s="141"/>
      <c r="S33" s="141"/>
      <c r="T33" s="141"/>
      <c r="U33" s="141"/>
      <c r="V33" s="141"/>
      <c r="W33" s="141"/>
      <c r="X33" s="141"/>
      <c r="Y33" s="142"/>
      <c r="Z33" s="142"/>
      <c r="AA33" s="142"/>
      <c r="AB33" s="142"/>
      <c r="AC33" s="142"/>
      <c r="AD33" s="142"/>
      <c r="AE33" s="142"/>
      <c r="AF33" s="142"/>
      <c r="AG33" s="142"/>
      <c r="AH33" s="142"/>
      <c r="AI33" s="142"/>
      <c r="AJ33" s="142"/>
      <c r="AK33" s="142"/>
      <c r="AL33" s="142"/>
    </row>
    <row r="34" spans="1:38" x14ac:dyDescent="0.2">
      <c r="A34" s="141"/>
      <c r="B34" s="133"/>
      <c r="C34" s="134"/>
      <c r="D34" s="141"/>
      <c r="E34" s="141"/>
      <c r="F34" s="141"/>
      <c r="G34" s="141"/>
      <c r="H34" s="141"/>
      <c r="I34" s="141"/>
      <c r="J34" s="141"/>
      <c r="K34" s="141"/>
      <c r="L34" s="141"/>
      <c r="M34" s="141"/>
      <c r="N34" s="141"/>
      <c r="O34" s="144"/>
      <c r="P34" s="141"/>
      <c r="Q34" s="141"/>
      <c r="R34" s="141"/>
      <c r="S34" s="141"/>
      <c r="T34" s="141"/>
      <c r="U34" s="141"/>
      <c r="V34" s="141"/>
      <c r="W34" s="141"/>
      <c r="X34" s="141"/>
      <c r="Y34" s="142"/>
      <c r="Z34" s="142"/>
      <c r="AA34" s="142"/>
      <c r="AB34" s="142"/>
      <c r="AC34" s="142"/>
      <c r="AD34" s="142"/>
      <c r="AE34" s="142"/>
      <c r="AF34" s="142"/>
      <c r="AG34" s="142"/>
      <c r="AH34" s="142"/>
      <c r="AI34" s="142"/>
      <c r="AJ34" s="142"/>
      <c r="AK34" s="142"/>
      <c r="AL34" s="142"/>
    </row>
    <row r="35" spans="1:38" x14ac:dyDescent="0.2">
      <c r="A35" s="141"/>
      <c r="B35" s="133"/>
      <c r="C35" s="134"/>
      <c r="D35" s="141"/>
      <c r="E35" s="141"/>
      <c r="F35" s="141"/>
      <c r="G35" s="141"/>
      <c r="H35" s="141"/>
      <c r="I35" s="141"/>
      <c r="J35" s="141"/>
      <c r="K35" s="141"/>
      <c r="L35" s="141"/>
      <c r="M35" s="141"/>
      <c r="N35" s="141"/>
      <c r="O35" s="141"/>
      <c r="P35" s="141"/>
      <c r="Q35" s="141"/>
      <c r="R35" s="141"/>
      <c r="S35" s="141"/>
      <c r="T35" s="141"/>
      <c r="U35" s="141"/>
      <c r="V35" s="141"/>
      <c r="W35" s="141"/>
      <c r="X35" s="141"/>
      <c r="Y35" s="142"/>
      <c r="Z35" s="142"/>
      <c r="AA35" s="142"/>
      <c r="AB35" s="142"/>
      <c r="AC35" s="142"/>
      <c r="AD35" s="142"/>
      <c r="AE35" s="142"/>
      <c r="AF35" s="142"/>
      <c r="AG35" s="142"/>
      <c r="AH35" s="142"/>
      <c r="AI35" s="142"/>
      <c r="AJ35" s="142"/>
      <c r="AK35" s="142"/>
      <c r="AL35" s="142"/>
    </row>
    <row r="36" spans="1:38" x14ac:dyDescent="0.2">
      <c r="A36" s="141"/>
      <c r="B36" s="141"/>
      <c r="C36" s="134"/>
      <c r="D36" s="141"/>
      <c r="E36" s="141"/>
      <c r="F36" s="141"/>
      <c r="G36" s="141"/>
      <c r="H36" s="141"/>
      <c r="I36" s="141"/>
      <c r="J36" s="141"/>
      <c r="K36" s="141"/>
      <c r="L36" s="141"/>
      <c r="M36" s="141"/>
      <c r="N36" s="141"/>
      <c r="O36" s="141"/>
      <c r="P36" s="141"/>
      <c r="Q36" s="141"/>
      <c r="R36" s="141"/>
      <c r="S36" s="141"/>
      <c r="T36" s="141"/>
      <c r="U36" s="141"/>
      <c r="V36" s="141"/>
      <c r="W36" s="141"/>
      <c r="X36" s="141"/>
      <c r="Y36" s="142"/>
      <c r="Z36" s="142"/>
      <c r="AA36" s="142"/>
      <c r="AB36" s="142"/>
      <c r="AC36" s="142"/>
      <c r="AD36" s="142"/>
      <c r="AE36" s="142"/>
      <c r="AF36" s="142"/>
      <c r="AG36" s="142"/>
      <c r="AH36" s="142"/>
      <c r="AI36" s="142"/>
      <c r="AJ36" s="142"/>
      <c r="AK36" s="142"/>
      <c r="AL36" s="142"/>
    </row>
    <row r="37" spans="1:38" x14ac:dyDescent="0.2">
      <c r="A37" s="141"/>
      <c r="C37" s="135" t="s">
        <v>131</v>
      </c>
      <c r="D37" s="141"/>
      <c r="E37" s="141"/>
      <c r="F37" s="141"/>
      <c r="G37" s="141"/>
      <c r="H37" s="141"/>
      <c r="I37" s="141"/>
      <c r="J37" s="141"/>
      <c r="K37" s="141"/>
      <c r="L37" s="141"/>
      <c r="M37" s="141"/>
      <c r="N37" s="141"/>
      <c r="O37" s="141"/>
      <c r="P37" s="141"/>
      <c r="Q37" s="141"/>
      <c r="R37" s="141"/>
      <c r="S37" s="141"/>
      <c r="T37" s="141"/>
      <c r="U37" s="141"/>
      <c r="V37" s="141"/>
      <c r="W37" s="141"/>
      <c r="X37" s="141"/>
      <c r="Y37" s="142"/>
      <c r="Z37" s="142"/>
      <c r="AA37" s="142"/>
      <c r="AB37" s="142"/>
      <c r="AC37" s="142"/>
      <c r="AD37" s="142"/>
      <c r="AE37" s="142"/>
      <c r="AF37" s="142"/>
      <c r="AG37" s="142"/>
      <c r="AH37" s="142"/>
      <c r="AI37" s="142"/>
      <c r="AJ37" s="142"/>
      <c r="AK37" s="142"/>
      <c r="AL37" s="142"/>
    </row>
    <row r="38" spans="1:38" x14ac:dyDescent="0.2">
      <c r="A38" s="14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2"/>
      <c r="Z38" s="142"/>
      <c r="AA38" s="142"/>
      <c r="AB38" s="142"/>
      <c r="AC38" s="142"/>
      <c r="AD38" s="142"/>
      <c r="AE38" s="142"/>
      <c r="AF38" s="142"/>
      <c r="AG38" s="142"/>
      <c r="AH38" s="142"/>
      <c r="AI38" s="142"/>
      <c r="AJ38" s="142"/>
      <c r="AK38" s="142"/>
      <c r="AL38" s="142"/>
    </row>
    <row r="39" spans="1:38" x14ac:dyDescent="0.2">
      <c r="A39" s="141"/>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row>
    <row r="40" spans="1:38" x14ac:dyDescent="0.2">
      <c r="A40" s="141"/>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2"/>
      <c r="Z40" s="142"/>
      <c r="AA40" s="142"/>
      <c r="AB40" s="142"/>
      <c r="AC40" s="142"/>
      <c r="AD40" s="142"/>
      <c r="AE40" s="142"/>
      <c r="AF40" s="142"/>
      <c r="AG40" s="142"/>
      <c r="AH40" s="142"/>
      <c r="AI40" s="142"/>
      <c r="AJ40" s="142"/>
      <c r="AK40" s="142"/>
      <c r="AL40" s="142"/>
    </row>
    <row r="41" spans="1:38" x14ac:dyDescent="0.2">
      <c r="A41" s="141"/>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2"/>
      <c r="Z41" s="142"/>
      <c r="AA41" s="142"/>
      <c r="AB41" s="142"/>
      <c r="AC41" s="142"/>
      <c r="AD41" s="142"/>
      <c r="AE41" s="142"/>
      <c r="AF41" s="142"/>
      <c r="AG41" s="142"/>
      <c r="AH41" s="142"/>
      <c r="AI41" s="142"/>
      <c r="AJ41" s="142"/>
      <c r="AK41" s="142"/>
      <c r="AL41" s="142"/>
    </row>
    <row r="42" spans="1:38" x14ac:dyDescent="0.2">
      <c r="A42" s="14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2"/>
      <c r="Z42" s="142"/>
      <c r="AA42" s="142"/>
      <c r="AB42" s="142"/>
      <c r="AC42" s="142"/>
      <c r="AD42" s="142"/>
      <c r="AE42" s="142"/>
      <c r="AF42" s="142"/>
      <c r="AG42" s="142"/>
      <c r="AH42" s="142"/>
      <c r="AI42" s="142"/>
      <c r="AJ42" s="142"/>
      <c r="AK42" s="142"/>
      <c r="AL42" s="142"/>
    </row>
    <row r="43" spans="1:38" ht="12.75" customHeight="1" x14ac:dyDescent="0.2">
      <c r="A43" s="141"/>
      <c r="X43" s="141"/>
      <c r="Y43" s="142"/>
      <c r="Z43" s="142"/>
      <c r="AA43" s="142"/>
      <c r="AB43" s="142"/>
      <c r="AC43" s="142"/>
      <c r="AD43" s="142"/>
      <c r="AE43" s="142"/>
      <c r="AF43" s="142"/>
      <c r="AG43" s="142"/>
      <c r="AH43" s="142"/>
      <c r="AI43" s="142"/>
      <c r="AJ43" s="142"/>
      <c r="AK43" s="142"/>
      <c r="AL43" s="142"/>
    </row>
    <row r="44" spans="1:38" ht="41.25" customHeight="1" x14ac:dyDescent="0.2">
      <c r="A44" s="141"/>
      <c r="B44" s="224" t="s">
        <v>100</v>
      </c>
      <c r="C44" s="224"/>
      <c r="D44" s="224"/>
      <c r="E44" s="224"/>
      <c r="F44" s="224"/>
      <c r="G44" s="224"/>
      <c r="H44" s="224"/>
      <c r="I44" s="224"/>
      <c r="J44" s="224"/>
      <c r="K44" s="224"/>
      <c r="L44" s="224"/>
      <c r="M44" s="224"/>
      <c r="N44" s="224"/>
      <c r="O44" s="224"/>
      <c r="P44" s="224"/>
      <c r="Q44" s="224"/>
      <c r="R44" s="224"/>
      <c r="S44" s="224"/>
      <c r="T44" s="224"/>
      <c r="U44" s="224"/>
      <c r="V44" s="224"/>
      <c r="W44" s="224"/>
      <c r="X44" s="141"/>
      <c r="Y44" s="142"/>
      <c r="Z44" s="142"/>
      <c r="AA44" s="142"/>
      <c r="AB44" s="142"/>
      <c r="AC44" s="142"/>
      <c r="AD44" s="142"/>
      <c r="AE44" s="142"/>
      <c r="AF44" s="142"/>
      <c r="AG44" s="142"/>
      <c r="AH44" s="142"/>
      <c r="AI44" s="142"/>
      <c r="AJ44" s="142"/>
      <c r="AK44" s="142"/>
      <c r="AL44" s="142"/>
    </row>
    <row r="45" spans="1:38" x14ac:dyDescent="0.2">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2"/>
      <c r="Z45" s="142"/>
      <c r="AA45" s="142"/>
      <c r="AB45" s="142"/>
      <c r="AC45" s="142"/>
      <c r="AD45" s="142"/>
      <c r="AE45" s="142"/>
      <c r="AF45" s="142"/>
      <c r="AG45" s="142"/>
      <c r="AH45" s="142"/>
      <c r="AI45" s="142"/>
      <c r="AJ45" s="142"/>
      <c r="AK45" s="142"/>
      <c r="AL45" s="142"/>
    </row>
    <row r="46" spans="1:38" x14ac:dyDescent="0.2">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row>
    <row r="47" spans="1:38" x14ac:dyDescent="0.2">
      <c r="A47" s="142"/>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row>
    <row r="48" spans="1:38" x14ac:dyDescent="0.2">
      <c r="A48" s="142"/>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row>
    <row r="49" spans="1:38" x14ac:dyDescent="0.2">
      <c r="A49" s="142"/>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row>
    <row r="50" spans="1:38" x14ac:dyDescent="0.2">
      <c r="A50" s="142"/>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row>
    <row r="51" spans="1:38" x14ac:dyDescent="0.2">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row>
    <row r="52" spans="1:38" x14ac:dyDescent="0.2">
      <c r="A52" s="142"/>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row>
    <row r="53" spans="1:38" x14ac:dyDescent="0.2">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row>
    <row r="54" spans="1:38" x14ac:dyDescent="0.2">
      <c r="A54" s="142"/>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row>
    <row r="55" spans="1:38" x14ac:dyDescent="0.2">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row>
    <row r="56" spans="1:38" x14ac:dyDescent="0.2">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row>
    <row r="57" spans="1:38" x14ac:dyDescent="0.2">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row>
    <row r="58" spans="1:38" x14ac:dyDescent="0.2">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F92D315-1FBD-4421-92E3-9AEC2A1E1D4C}"/>
</file>

<file path=customXml/itemProps2.xml><?xml version="1.0" encoding="utf-8"?>
<ds:datastoreItem xmlns:ds="http://schemas.openxmlformats.org/officeDocument/2006/customXml" ds:itemID="{39D315AE-AA84-4871-8D18-916FF09EB8C1}"/>
</file>

<file path=customXml/itemProps3.xml><?xml version="1.0" encoding="utf-8"?>
<ds:datastoreItem xmlns:ds="http://schemas.openxmlformats.org/officeDocument/2006/customXml" ds:itemID="{2F10105C-2F15-4876-9979-4E8EFCF453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2022-12-01T16:09:51Z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